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Information\Publikationer\Statistik\Sjöfart\2015\2015_11\"/>
    </mc:Choice>
  </mc:AlternateContent>
  <bookViews>
    <workbookView xWindow="25230" yWindow="15" windowWidth="24525" windowHeight="12705" tabRatio="679"/>
  </bookViews>
  <sheets>
    <sheet name="Titel" sheetId="9" r:id="rId1"/>
    <sheet name="Innehåll Contents" sheetId="2" r:id="rId2"/>
    <sheet name="Tabell 1-12 Sjötransport" sheetId="1" r:id="rId3"/>
    <sheet name="Tabell 1-12 Hamnar" sheetId="5" r:id="rId4"/>
    <sheet name="Diagram" sheetId="7" r:id="rId5"/>
    <sheet name="EU" sheetId="4" r:id="rId6"/>
    <sheet name="Underlag till diagram" sheetId="8" state="hidden" r:id="rId7"/>
  </sheets>
  <definedNames>
    <definedName name="Tabell_1" localSheetId="3">'Tabell 1-12 Hamnar'!#REF!</definedName>
    <definedName name="Tabell_1">'Tabell 1-12 Sjötransport'!#REF!</definedName>
    <definedName name="tabell_10" localSheetId="3">'Tabell 1-12 Hamnar'!#REF!</definedName>
    <definedName name="tabell_10">'Tabell 1-12 Sjötransport'!#REF!</definedName>
    <definedName name="Tabell_10B" localSheetId="3">'Tabell 1-12 Hamnar'!#REF!</definedName>
    <definedName name="Tabell_10B">'Tabell 1-12 Sjötransport'!#REF!</definedName>
    <definedName name="tabell_11" localSheetId="3">'Tabell 1-12 Hamnar'!#REF!</definedName>
    <definedName name="tabell_11">'Tabell 1-12 Sjötransport'!#REF!</definedName>
    <definedName name="tabell_12a" localSheetId="3">'Tabell 1-12 Hamnar'!#REF!</definedName>
    <definedName name="tabell_12a">'Tabell 1-12 Sjötransport'!#REF!</definedName>
    <definedName name="Tabell_12b" localSheetId="3">'Tabell 1-12 Hamnar'!#REF!</definedName>
    <definedName name="Tabell_12b">'Tabell 1-12 Sjötransport'!#REF!</definedName>
    <definedName name="Tabell_2" localSheetId="3">'Tabell 1-12 Hamnar'!#REF!</definedName>
    <definedName name="Tabell_2">'Tabell 1-12 Sjötransport'!#REF!</definedName>
    <definedName name="tabell_3a" localSheetId="3">'Tabell 1-12 Hamnar'!#REF!</definedName>
    <definedName name="tabell_3a">'Tabell 1-12 Sjötransport'!#REF!</definedName>
    <definedName name="Tabell_3b" localSheetId="3">'Tabell 1-12 Hamnar'!#REF!</definedName>
    <definedName name="Tabell_3b">'Tabell 1-12 Sjötransport'!#REF!</definedName>
    <definedName name="tabell_4b" localSheetId="3">'Tabell 1-12 Hamnar'!#REF!</definedName>
    <definedName name="tabell_4b">'Tabell 1-12 Sjötransport'!#REF!</definedName>
    <definedName name="Tabell_5a" localSheetId="3">'Tabell 1-12 Hamnar'!#REF!</definedName>
    <definedName name="Tabell_5a">'Tabell 1-12 Sjötransport'!#REF!</definedName>
    <definedName name="tabell_5b" localSheetId="3">'Tabell 1-12 Hamnar'!#REF!</definedName>
    <definedName name="tabell_5b">'Tabell 1-12 Sjötransport'!#REF!</definedName>
    <definedName name="tabell_6" localSheetId="3">'Tabell 1-12 Hamnar'!#REF!</definedName>
    <definedName name="tabell_6">'Tabell 1-12 Sjötransport'!#REF!</definedName>
    <definedName name="tabell_7a" localSheetId="3">'Tabell 1-12 Hamnar'!#REF!</definedName>
    <definedName name="tabell_7a">'Tabell 1-12 Sjötransport'!#REF!</definedName>
    <definedName name="tabell_8" localSheetId="3">'Tabell 1-12 Hamnar'!#REF!</definedName>
    <definedName name="tabell_8">'Tabell 1-12 Sjötransport'!#REF!</definedName>
    <definedName name="tabell_9" localSheetId="3">'Tabell 1-12 Hamnar'!#REF!</definedName>
    <definedName name="tabell_9">'Tabell 1-12 Sjötransport'!#REF!</definedName>
    <definedName name="tabell3_b" localSheetId="3">'Tabell 1-12 Hamnar'!#REF!</definedName>
    <definedName name="tabell3_b">'Tabell 1-12 Sjötransport'!#REF!</definedName>
    <definedName name="tabell4a" localSheetId="3">'Tabell 1-12 Hamnar'!#REF!</definedName>
    <definedName name="tabell4a">'Tabell 1-12 Sjötransport'!#REF!</definedName>
    <definedName name="tabell7b" localSheetId="3">'Tabell 1-12 Hamnar'!#REF!</definedName>
    <definedName name="tabell7b">'Tabell 1-12 Sjötransport'!#REF!</definedName>
    <definedName name="_xlnm.Print_Area" localSheetId="4">Diagram!$A$1:$O$161</definedName>
    <definedName name="_xlnm.Print_Area" localSheetId="5">EU!$A$1:$Y$235</definedName>
    <definedName name="_xlnm.Print_Area" localSheetId="1">'Innehåll Contents'!$A$1:$G$42</definedName>
    <definedName name="_xlnm.Print_Area" localSheetId="3">'Tabell 1-12 Hamnar'!$A$1:$H$442</definedName>
    <definedName name="_xlnm.Print_Area" localSheetId="2">'Tabell 1-12 Sjötransport'!$A$1:$J$456</definedName>
    <definedName name="_xlnm.Print_Area" localSheetId="0">Titel!$A$1:$N$27</definedName>
  </definedNames>
  <calcPr calcId="152511"/>
</workbook>
</file>

<file path=xl/calcChain.xml><?xml version="1.0" encoding="utf-8"?>
<calcChain xmlns="http://schemas.openxmlformats.org/spreadsheetml/2006/main">
  <c r="F23" i="2" l="1"/>
  <c r="F21" i="2"/>
  <c r="F19" i="2"/>
  <c r="F17" i="2"/>
  <c r="F15" i="2"/>
  <c r="F13" i="2"/>
  <c r="F11" i="2"/>
  <c r="F9" i="2"/>
  <c r="F7" i="2"/>
  <c r="F5" i="2"/>
  <c r="C41" i="2"/>
  <c r="C39" i="2"/>
  <c r="C37" i="2"/>
  <c r="C35" i="2"/>
  <c r="C33" i="2"/>
  <c r="D17" i="2"/>
  <c r="D15" i="2"/>
  <c r="D13" i="2"/>
  <c r="D11" i="2"/>
  <c r="D9" i="2"/>
  <c r="D7" i="2"/>
  <c r="D5" i="2"/>
  <c r="C27" i="2"/>
  <c r="C25" i="2"/>
  <c r="C23" i="2"/>
  <c r="C21" i="2"/>
  <c r="C19" i="2"/>
  <c r="C17" i="2"/>
  <c r="C15" i="2"/>
  <c r="C13" i="2"/>
  <c r="C11" i="2"/>
  <c r="C9" i="2"/>
  <c r="C7" i="2"/>
  <c r="C5" i="2"/>
  <c r="A41" i="2"/>
  <c r="A39" i="2"/>
  <c r="A37" i="2"/>
  <c r="A35" i="2"/>
  <c r="A33" i="2"/>
  <c r="A31" i="2"/>
  <c r="A29" i="2"/>
  <c r="A27" i="2"/>
  <c r="A25" i="2"/>
  <c r="A23" i="2"/>
  <c r="A21" i="2"/>
  <c r="A19" i="2"/>
  <c r="A17" i="2"/>
  <c r="A15" i="2"/>
  <c r="A13" i="2"/>
  <c r="A11" i="2"/>
  <c r="A9" i="2"/>
  <c r="A7" i="2"/>
  <c r="A48" i="8" l="1"/>
  <c r="R57" i="8" l="1"/>
  <c r="W53" i="8"/>
  <c r="W54" i="8" s="1"/>
  <c r="K55" i="8" s="1"/>
  <c r="K53" i="8"/>
  <c r="K58" i="8" l="1"/>
  <c r="K59" i="8"/>
  <c r="K57" i="8"/>
  <c r="J58" i="8"/>
  <c r="J59" i="8"/>
  <c r="I58" i="8"/>
  <c r="I59" i="8"/>
  <c r="I57" i="8"/>
  <c r="J57" i="8"/>
  <c r="H58" i="8"/>
  <c r="H59" i="8"/>
  <c r="H57" i="8"/>
  <c r="V53" i="8"/>
  <c r="V54" i="8" s="1"/>
  <c r="J55" i="8" s="1"/>
  <c r="U53" i="8"/>
  <c r="U54" i="8" s="1"/>
  <c r="I55" i="8" s="1"/>
  <c r="H55" i="8"/>
  <c r="V45" i="8" s="1"/>
  <c r="K54" i="8"/>
  <c r="I54" i="8"/>
  <c r="J54" i="8"/>
  <c r="H54" i="8"/>
  <c r="I53" i="8"/>
  <c r="J53" i="8"/>
  <c r="K52" i="8"/>
  <c r="I52" i="8"/>
  <c r="J52" i="8"/>
  <c r="H52" i="8"/>
  <c r="K51" i="8"/>
  <c r="I51" i="8"/>
  <c r="J51" i="8"/>
  <c r="H51" i="8"/>
  <c r="H47" i="8"/>
  <c r="H48" i="8"/>
  <c r="H49" i="8"/>
  <c r="H50" i="8"/>
  <c r="K47" i="8"/>
  <c r="K48" i="8"/>
  <c r="K49" i="8"/>
  <c r="K50" i="8"/>
  <c r="J47" i="8"/>
  <c r="J48" i="8"/>
  <c r="J49" i="8"/>
  <c r="J50" i="8"/>
  <c r="I47" i="8"/>
  <c r="I48" i="8"/>
  <c r="I49" i="8"/>
  <c r="I50" i="8"/>
  <c r="K46" i="8"/>
  <c r="J46" i="8"/>
  <c r="I46" i="8"/>
  <c r="H46" i="8"/>
  <c r="M53" i="8"/>
  <c r="F47" i="8"/>
  <c r="F48" i="8"/>
  <c r="R56" i="8"/>
  <c r="S57" i="8" s="1"/>
  <c r="F49" i="8" s="1"/>
  <c r="F50" i="8"/>
  <c r="F51" i="8"/>
  <c r="R48" i="8"/>
  <c r="R49" i="8"/>
  <c r="R50" i="8"/>
  <c r="F52" i="8"/>
  <c r="R45" i="8"/>
  <c r="R51" i="8"/>
  <c r="R46" i="8"/>
  <c r="F53" i="8"/>
  <c r="R52" i="8"/>
  <c r="R47" i="8"/>
  <c r="F54" i="8"/>
  <c r="F55" i="8"/>
  <c r="R53" i="8"/>
  <c r="F57" i="8"/>
  <c r="F58" i="8"/>
  <c r="F59" i="8"/>
  <c r="F60" i="8"/>
  <c r="F61" i="8"/>
  <c r="E47" i="8"/>
  <c r="E48" i="8"/>
  <c r="Q56" i="8"/>
  <c r="Q57" i="8"/>
  <c r="E50" i="8"/>
  <c r="E51" i="8"/>
  <c r="Q48" i="8"/>
  <c r="Q49" i="8"/>
  <c r="Q50" i="8"/>
  <c r="E52" i="8"/>
  <c r="Q45" i="8"/>
  <c r="Q51" i="8"/>
  <c r="Q46" i="8"/>
  <c r="E53" i="8"/>
  <c r="Q52" i="8"/>
  <c r="Q47" i="8"/>
  <c r="E54" i="8"/>
  <c r="E55" i="8"/>
  <c r="Q53" i="8"/>
  <c r="E57" i="8"/>
  <c r="E58" i="8"/>
  <c r="E59" i="8"/>
  <c r="E60" i="8"/>
  <c r="E61" i="8"/>
  <c r="D47" i="8"/>
  <c r="D48" i="8"/>
  <c r="P56" i="8"/>
  <c r="P57" i="8"/>
  <c r="D50" i="8"/>
  <c r="D51" i="8"/>
  <c r="P48" i="8"/>
  <c r="P49" i="8"/>
  <c r="P50" i="8"/>
  <c r="D52" i="8"/>
  <c r="P45" i="8"/>
  <c r="P51" i="8"/>
  <c r="P46" i="8"/>
  <c r="D53" i="8"/>
  <c r="P52" i="8"/>
  <c r="P47" i="8"/>
  <c r="D54" i="8"/>
  <c r="D55" i="8"/>
  <c r="P53" i="8"/>
  <c r="D57" i="8"/>
  <c r="D58" i="8"/>
  <c r="D59" i="8"/>
  <c r="D60" i="8"/>
  <c r="D61" i="8"/>
  <c r="C47" i="8"/>
  <c r="C48" i="8"/>
  <c r="O56" i="8"/>
  <c r="O57" i="8"/>
  <c r="C50" i="8"/>
  <c r="C51" i="8"/>
  <c r="O48" i="8"/>
  <c r="O49" i="8"/>
  <c r="O50" i="8"/>
  <c r="C52" i="8"/>
  <c r="O45" i="8"/>
  <c r="O51" i="8"/>
  <c r="O46" i="8"/>
  <c r="C53" i="8"/>
  <c r="O52" i="8"/>
  <c r="O47" i="8"/>
  <c r="C54" i="8"/>
  <c r="C55" i="8"/>
  <c r="O53" i="8"/>
  <c r="C57" i="8"/>
  <c r="C58" i="8"/>
  <c r="C59" i="8"/>
  <c r="C60" i="8"/>
  <c r="C61" i="8"/>
  <c r="A47" i="8"/>
  <c r="M56" i="8"/>
  <c r="A49" i="8"/>
  <c r="A50" i="8"/>
  <c r="A51" i="8"/>
  <c r="M48" i="8"/>
  <c r="M49" i="8"/>
  <c r="M50" i="8"/>
  <c r="A52" i="8"/>
  <c r="M45" i="8"/>
  <c r="M51" i="8"/>
  <c r="M46" i="8"/>
  <c r="A53" i="8"/>
  <c r="M52" i="8"/>
  <c r="M47" i="8"/>
  <c r="A54" i="8"/>
  <c r="A55" i="8"/>
  <c r="A57" i="8"/>
  <c r="A58" i="8"/>
  <c r="A59" i="8"/>
  <c r="A60" i="8"/>
  <c r="A61" i="8"/>
  <c r="B47" i="8"/>
  <c r="B48" i="8"/>
  <c r="N56" i="8"/>
  <c r="N57" i="8"/>
  <c r="B50" i="8"/>
  <c r="B51" i="8"/>
  <c r="N48" i="8"/>
  <c r="N49" i="8"/>
  <c r="N50" i="8"/>
  <c r="B52" i="8"/>
  <c r="N45" i="8"/>
  <c r="N51" i="8"/>
  <c r="N46" i="8"/>
  <c r="B53" i="8"/>
  <c r="N52" i="8"/>
  <c r="N47" i="8"/>
  <c r="B54" i="8"/>
  <c r="B55" i="8"/>
  <c r="N53" i="8"/>
  <c r="B57" i="8"/>
  <c r="B58" i="8"/>
  <c r="B59" i="8"/>
  <c r="B60" i="8"/>
  <c r="B61" i="8"/>
  <c r="B46" i="8"/>
  <c r="C46" i="8"/>
  <c r="D46" i="8"/>
  <c r="E46" i="8"/>
  <c r="F46" i="8"/>
  <c r="A46" i="8"/>
  <c r="N54" i="8" l="1"/>
  <c r="O54" i="8"/>
  <c r="P54" i="8"/>
  <c r="Q54" i="8"/>
  <c r="A56" i="8"/>
  <c r="O44" i="8" s="1"/>
  <c r="R54" i="8"/>
  <c r="P34" i="8"/>
  <c r="B90" i="8" l="1"/>
  <c r="J90" i="8" s="1"/>
  <c r="C90" i="8"/>
  <c r="K90" i="8" s="1"/>
  <c r="D90" i="8"/>
  <c r="E90" i="8"/>
  <c r="M90" i="8" s="1"/>
  <c r="F90" i="8"/>
  <c r="N90" i="8" s="1"/>
  <c r="G90" i="8"/>
  <c r="O90" i="8" s="1"/>
  <c r="B91" i="8"/>
  <c r="J91" i="8" s="1"/>
  <c r="C91" i="8"/>
  <c r="K91" i="8" s="1"/>
  <c r="D91" i="8"/>
  <c r="L91" i="8" s="1"/>
  <c r="E91" i="8"/>
  <c r="M91" i="8" s="1"/>
  <c r="F91" i="8"/>
  <c r="N91" i="8" s="1"/>
  <c r="G91" i="8"/>
  <c r="O91" i="8" s="1"/>
  <c r="B89" i="8"/>
  <c r="J89" i="8" s="1"/>
  <c r="C89" i="8"/>
  <c r="K89" i="8" s="1"/>
  <c r="D89" i="8"/>
  <c r="L89" i="8" s="1"/>
  <c r="E89" i="8"/>
  <c r="M89" i="8" s="1"/>
  <c r="F89" i="8"/>
  <c r="N89" i="8" s="1"/>
  <c r="G89" i="8"/>
  <c r="O89" i="8" s="1"/>
  <c r="B88" i="8"/>
  <c r="J88" i="8" s="1"/>
  <c r="C88" i="8"/>
  <c r="K88" i="8" s="1"/>
  <c r="D88" i="8"/>
  <c r="L88" i="8" s="1"/>
  <c r="E88" i="8"/>
  <c r="F88" i="8"/>
  <c r="N88" i="8" s="1"/>
  <c r="G88" i="8"/>
  <c r="O88" i="8" s="1"/>
  <c r="B81" i="8"/>
  <c r="J81" i="8" s="1"/>
  <c r="C81" i="8"/>
  <c r="D81" i="8"/>
  <c r="L81" i="8" s="1"/>
  <c r="E81" i="8"/>
  <c r="F81" i="8"/>
  <c r="N81" i="8" s="1"/>
  <c r="G81" i="8"/>
  <c r="B83" i="8"/>
  <c r="J83" i="8" s="1"/>
  <c r="C83" i="8"/>
  <c r="D83" i="8"/>
  <c r="L83" i="8" s="1"/>
  <c r="E83" i="8"/>
  <c r="F83" i="8"/>
  <c r="N83" i="8" s="1"/>
  <c r="G83" i="8"/>
  <c r="B84" i="8"/>
  <c r="J84" i="8" s="1"/>
  <c r="C84" i="8"/>
  <c r="D84" i="8"/>
  <c r="L84" i="8" s="1"/>
  <c r="E84" i="8"/>
  <c r="F84" i="8"/>
  <c r="N84" i="8" s="1"/>
  <c r="G84" i="8"/>
  <c r="B82" i="8"/>
  <c r="J82" i="8" s="1"/>
  <c r="C82" i="8"/>
  <c r="D82" i="8"/>
  <c r="L82" i="8" s="1"/>
  <c r="E82" i="8"/>
  <c r="F82" i="8"/>
  <c r="N82" i="8" s="1"/>
  <c r="G82" i="8"/>
  <c r="G75" i="8"/>
  <c r="F75" i="8"/>
  <c r="E75" i="8"/>
  <c r="D75" i="8"/>
  <c r="C75" i="8"/>
  <c r="B75" i="8"/>
  <c r="G74" i="8"/>
  <c r="F74" i="8"/>
  <c r="E74" i="8"/>
  <c r="D74" i="8"/>
  <c r="C74" i="8"/>
  <c r="B74" i="8"/>
  <c r="G73" i="8"/>
  <c r="F73" i="8"/>
  <c r="E73" i="8"/>
  <c r="D73" i="8"/>
  <c r="C73" i="8"/>
  <c r="B73" i="8"/>
  <c r="B69" i="8"/>
  <c r="C69" i="8"/>
  <c r="D69" i="8"/>
  <c r="E69" i="8"/>
  <c r="F69" i="8"/>
  <c r="G69" i="8"/>
  <c r="B68" i="8"/>
  <c r="C68" i="8"/>
  <c r="D68" i="8"/>
  <c r="E68" i="8"/>
  <c r="F68" i="8"/>
  <c r="G68" i="8"/>
  <c r="B67" i="8"/>
  <c r="C67" i="8"/>
  <c r="D67" i="8"/>
  <c r="E67" i="8"/>
  <c r="F67" i="8"/>
  <c r="G67" i="8"/>
  <c r="M38" i="8"/>
  <c r="N38" i="8"/>
  <c r="O38" i="8"/>
  <c r="P38" i="8"/>
  <c r="M37" i="8"/>
  <c r="N37" i="8"/>
  <c r="O37" i="8"/>
  <c r="P37" i="8"/>
  <c r="M36" i="8"/>
  <c r="N36" i="8"/>
  <c r="O36" i="8"/>
  <c r="P36" i="8"/>
  <c r="M35" i="8"/>
  <c r="N35" i="8"/>
  <c r="O35" i="8"/>
  <c r="P35" i="8"/>
  <c r="M34" i="8"/>
  <c r="N34" i="8"/>
  <c r="O34" i="8"/>
  <c r="B39" i="8"/>
  <c r="C39" i="8"/>
  <c r="D39" i="8"/>
  <c r="E39" i="8"/>
  <c r="B38" i="8"/>
  <c r="C38" i="8"/>
  <c r="D38" i="8"/>
  <c r="E38" i="8"/>
  <c r="B37" i="8"/>
  <c r="C37" i="8"/>
  <c r="D37" i="8"/>
  <c r="E37" i="8"/>
  <c r="B36" i="8"/>
  <c r="C36" i="8"/>
  <c r="D36" i="8"/>
  <c r="E36" i="8"/>
  <c r="B35" i="8"/>
  <c r="C35" i="8"/>
  <c r="D35" i="8"/>
  <c r="E35" i="8"/>
  <c r="B34" i="8"/>
  <c r="C34" i="8"/>
  <c r="D34" i="8"/>
  <c r="E34" i="8"/>
  <c r="L22" i="8"/>
  <c r="M22" i="8"/>
  <c r="N22" i="8"/>
  <c r="O22" i="8"/>
  <c r="P22" i="8"/>
  <c r="Q22" i="8"/>
  <c r="L23" i="8"/>
  <c r="M23" i="8"/>
  <c r="N23" i="8"/>
  <c r="O23" i="8"/>
  <c r="P23" i="8"/>
  <c r="Q23" i="8"/>
  <c r="L24" i="8"/>
  <c r="M24" i="8"/>
  <c r="N24" i="8"/>
  <c r="O24" i="8"/>
  <c r="P24" i="8"/>
  <c r="Q24" i="8"/>
  <c r="L25" i="8"/>
  <c r="M25" i="8"/>
  <c r="N25" i="8"/>
  <c r="O25" i="8"/>
  <c r="P25" i="8"/>
  <c r="Q25" i="8"/>
  <c r="L26" i="8"/>
  <c r="M26" i="8"/>
  <c r="N26" i="8"/>
  <c r="O26" i="8"/>
  <c r="P26" i="8"/>
  <c r="Q26" i="8"/>
  <c r="L27" i="8"/>
  <c r="M27" i="8"/>
  <c r="N27" i="8"/>
  <c r="O27" i="8"/>
  <c r="P27" i="8"/>
  <c r="Q27" i="8"/>
  <c r="L28" i="8"/>
  <c r="M28" i="8"/>
  <c r="N28" i="8"/>
  <c r="O28" i="8"/>
  <c r="P28" i="8"/>
  <c r="Q28" i="8"/>
  <c r="L29" i="8"/>
  <c r="M29" i="8"/>
  <c r="N29" i="8"/>
  <c r="O29" i="8"/>
  <c r="P29" i="8"/>
  <c r="Q29" i="8"/>
  <c r="B24" i="8"/>
  <c r="C24" i="8"/>
  <c r="D24" i="8"/>
  <c r="E24" i="8"/>
  <c r="F24" i="8"/>
  <c r="B25" i="8"/>
  <c r="C25" i="8"/>
  <c r="D25" i="8"/>
  <c r="E25" i="8"/>
  <c r="F25" i="8"/>
  <c r="B26" i="8"/>
  <c r="C26" i="8"/>
  <c r="D26" i="8"/>
  <c r="E26" i="8"/>
  <c r="F26" i="8"/>
  <c r="B27" i="8"/>
  <c r="C27" i="8"/>
  <c r="D27" i="8"/>
  <c r="E27" i="8"/>
  <c r="F27" i="8"/>
  <c r="B28" i="8"/>
  <c r="C28" i="8"/>
  <c r="D28" i="8"/>
  <c r="E28" i="8"/>
  <c r="F28" i="8"/>
  <c r="B17" i="8"/>
  <c r="C17" i="8"/>
  <c r="D17" i="8"/>
  <c r="E17" i="8"/>
  <c r="F17" i="8"/>
  <c r="N17" i="8" s="1"/>
  <c r="G17" i="8"/>
  <c r="B16" i="8"/>
  <c r="C16" i="8"/>
  <c r="D16" i="8"/>
  <c r="L16" i="8" s="1"/>
  <c r="E16" i="8"/>
  <c r="F16" i="8"/>
  <c r="N16" i="8" s="1"/>
  <c r="G16" i="8"/>
  <c r="B15" i="8"/>
  <c r="C15" i="8"/>
  <c r="D15" i="8"/>
  <c r="E15" i="8"/>
  <c r="F15" i="8"/>
  <c r="N15" i="8" s="1"/>
  <c r="G15" i="8"/>
  <c r="B14" i="8"/>
  <c r="C14" i="8"/>
  <c r="D14" i="8"/>
  <c r="L14" i="8" s="1"/>
  <c r="E14" i="8"/>
  <c r="F14" i="8"/>
  <c r="N14" i="8" s="1"/>
  <c r="G14" i="8"/>
  <c r="B9" i="8"/>
  <c r="C9" i="8"/>
  <c r="D9" i="8"/>
  <c r="E9" i="8"/>
  <c r="F9" i="8"/>
  <c r="N9" i="8" s="1"/>
  <c r="G9" i="8"/>
  <c r="B8" i="8"/>
  <c r="C8" i="8"/>
  <c r="D8" i="8"/>
  <c r="L8" i="8" s="1"/>
  <c r="E8" i="8"/>
  <c r="F8" i="8"/>
  <c r="N8" i="8" s="1"/>
  <c r="G8" i="8"/>
  <c r="B7" i="8"/>
  <c r="C7" i="8"/>
  <c r="D7" i="8"/>
  <c r="E7" i="8"/>
  <c r="F7" i="8"/>
  <c r="N7" i="8" s="1"/>
  <c r="G7" i="8"/>
  <c r="B6" i="8"/>
  <c r="J6" i="8" s="1"/>
  <c r="C6" i="8"/>
  <c r="D6" i="8"/>
  <c r="L6" i="8" s="1"/>
  <c r="E6" i="8"/>
  <c r="F6" i="8"/>
  <c r="N6" i="8" s="1"/>
  <c r="G6" i="8"/>
  <c r="L90" i="8" l="1"/>
  <c r="O82" i="8"/>
  <c r="K82" i="8"/>
  <c r="O84" i="8"/>
  <c r="M84" i="8"/>
  <c r="K84" i="8"/>
  <c r="O83" i="8"/>
  <c r="M83" i="8"/>
  <c r="K83" i="8"/>
  <c r="O81" i="8"/>
  <c r="M81" i="8"/>
  <c r="K81" i="8"/>
  <c r="O6" i="8"/>
  <c r="M6" i="8"/>
  <c r="K6" i="8"/>
  <c r="O8" i="8"/>
  <c r="M8" i="8"/>
  <c r="K8" i="8"/>
  <c r="M14" i="8"/>
  <c r="M16" i="8"/>
  <c r="M88" i="8"/>
  <c r="F29" i="8"/>
  <c r="M82" i="8"/>
  <c r="M7" i="8"/>
  <c r="M9" i="8"/>
  <c r="K17" i="8"/>
  <c r="L7" i="8"/>
  <c r="L9" i="8"/>
  <c r="O14" i="8"/>
  <c r="K14" i="8"/>
  <c r="O16" i="8"/>
  <c r="K16" i="8"/>
  <c r="Q30" i="8"/>
  <c r="K15" i="8"/>
  <c r="O7" i="8"/>
  <c r="K7" i="8"/>
  <c r="O9" i="8"/>
  <c r="K9" i="8"/>
  <c r="L15" i="8"/>
  <c r="L17" i="8"/>
  <c r="O15" i="8"/>
  <c r="M15" i="8"/>
  <c r="O17" i="8"/>
  <c r="M17" i="8"/>
  <c r="P39" i="8"/>
  <c r="J17" i="8"/>
  <c r="J16" i="8"/>
  <c r="J15" i="8"/>
  <c r="J14" i="8"/>
  <c r="J9" i="8"/>
  <c r="J8" i="8"/>
  <c r="J7" i="8"/>
  <c r="F56" i="8"/>
  <c r="C56" i="8"/>
  <c r="E56" i="8"/>
  <c r="D56" i="8"/>
  <c r="B56" i="8"/>
  <c r="A5" i="2"/>
</calcChain>
</file>

<file path=xl/sharedStrings.xml><?xml version="1.0" encoding="utf-8"?>
<sst xmlns="http://schemas.openxmlformats.org/spreadsheetml/2006/main" count="1745" uniqueCount="351">
  <si>
    <t>Antal företag</t>
  </si>
  <si>
    <t>BASFAKTA</t>
  </si>
  <si>
    <t>Antal anställda</t>
  </si>
  <si>
    <t>Rörelseresultat</t>
  </si>
  <si>
    <t>Förädlingsvärde</t>
  </si>
  <si>
    <t>Summa tillgångar</t>
  </si>
  <si>
    <t>Bruttoinvesteringar</t>
  </si>
  <si>
    <t>Nettoinvesteringar</t>
  </si>
  <si>
    <t>NYCKELTAL</t>
  </si>
  <si>
    <t>Avkastning på eget kapital</t>
  </si>
  <si>
    <t>Avkastning på totalt kapital</t>
  </si>
  <si>
    <t>Soliditet</t>
  </si>
  <si>
    <t>Rörelsemarginal</t>
  </si>
  <si>
    <t>Nettoomsättning per anställd, tkr</t>
  </si>
  <si>
    <t>Nettoomsättning</t>
  </si>
  <si>
    <t>Storleksklass (antal anställda)</t>
  </si>
  <si>
    <t>Ägandekategori</t>
  </si>
  <si>
    <t>Privat</t>
  </si>
  <si>
    <t>Utlandet</t>
  </si>
  <si>
    <t>Intäktsslag</t>
  </si>
  <si>
    <t>Totalt</t>
  </si>
  <si>
    <t>Godstransport, linjefart</t>
  </si>
  <si>
    <t>Godstransport, trampfart</t>
  </si>
  <si>
    <t>Tidsbefraktning (time-charter)</t>
  </si>
  <si>
    <t>Passagerartransporter (inkl. personbilar)</t>
  </si>
  <si>
    <t>Personaluthyrning och drift och bemanning av andras fartyg</t>
  </si>
  <si>
    <t>Uthyrning av fartyg och båtar utan besättning (bareboat-charter)</t>
  </si>
  <si>
    <t>Lots- och övriga farledstjänster</t>
  </si>
  <si>
    <t>Hamntjänster</t>
  </si>
  <si>
    <t>Godshantering</t>
  </si>
  <si>
    <t>Övrigt</t>
  </si>
  <si>
    <t>SUMMA NETTOOMSÄTTNING</t>
  </si>
  <si>
    <t>Summa godsfrakter</t>
  </si>
  <si>
    <t>Kostnadsslag</t>
  </si>
  <si>
    <t>Handelsvaror</t>
  </si>
  <si>
    <t>Erlagda tidshyror</t>
  </si>
  <si>
    <t>Inköp av lejda transporter</t>
  </si>
  <si>
    <t>Drivmedelskostnader</t>
  </si>
  <si>
    <t>Försäkringar för transportmedel</t>
  </si>
  <si>
    <t>Reparation och underhåll av maskiner, inventarier och transportmedel</t>
  </si>
  <si>
    <t>Övriga kostnader för transportmedel exkl. leasing</t>
  </si>
  <si>
    <t>Hamn, kanal- och lotsavgifter</t>
  </si>
  <si>
    <t>Lastnings- och lossningskostnader</t>
  </si>
  <si>
    <t>Provisioner till agenter och mäklare</t>
  </si>
  <si>
    <t>Övriga kostnader för frakter och transporter</t>
  </si>
  <si>
    <t>Köpta tjänster och förvaltningskostnader</t>
  </si>
  <si>
    <t>Personalkostnader</t>
  </si>
  <si>
    <t>Avskrivningar</t>
  </si>
  <si>
    <t>Övriga rörelsekostnader</t>
  </si>
  <si>
    <t>SUMMA RÖRELSEKOSTNADER</t>
  </si>
  <si>
    <t>Kundkategori</t>
  </si>
  <si>
    <t>Offentlig sektor inom landet</t>
  </si>
  <si>
    <t>Övriga kunder inom landet</t>
  </si>
  <si>
    <t>Kunder i utlandet</t>
  </si>
  <si>
    <t>Förändring av lager av produkter i arbete, färdiga varor och pågående arbete för annans räkning</t>
  </si>
  <si>
    <t>Övriga rörelseintäkter</t>
  </si>
  <si>
    <t>Handelsvaror, råvaror och externa kostnader</t>
  </si>
  <si>
    <t>Av- och nedskrivningar (samt återföringar därav) av materiella/immateriella anläggningstillgångar</t>
  </si>
  <si>
    <t>Resultat från finansiella investeringar</t>
  </si>
  <si>
    <t>Resultat efter finansiella poster</t>
  </si>
  <si>
    <t>Bokslutsdispositioner</t>
  </si>
  <si>
    <t>Skatt på årets resultat</t>
  </si>
  <si>
    <t>Årets resultat</t>
  </si>
  <si>
    <t>Immateriella anläggningstillgångar</t>
  </si>
  <si>
    <t>Materiella anläggningstillgångar</t>
  </si>
  <si>
    <t>Finansiella anläggningstillgångar</t>
  </si>
  <si>
    <t>Summa anläggningstillgångar</t>
  </si>
  <si>
    <t>Varulager och kortfristiga fordringar</t>
  </si>
  <si>
    <t>Kortfristiga placeringar</t>
  </si>
  <si>
    <t>Kassa och bank</t>
  </si>
  <si>
    <t>Summa omsättningstillgångar</t>
  </si>
  <si>
    <t>SUMMA TILLGÅNGAR</t>
  </si>
  <si>
    <t>Eget kapital</t>
  </si>
  <si>
    <t>Obeskattade reserver</t>
  </si>
  <si>
    <t>Avsättningar</t>
  </si>
  <si>
    <t>Långfristiga skulder</t>
  </si>
  <si>
    <t>Kortfristiga skulder</t>
  </si>
  <si>
    <t>SUMMA EGET KAPITAL OCH SKULDER</t>
  </si>
  <si>
    <r>
      <t>Nettoomsättning</t>
    </r>
    <r>
      <rPr>
        <sz val="6"/>
        <rFont val="Arial"/>
        <family val="2"/>
      </rPr>
      <t> </t>
    </r>
  </si>
  <si>
    <t xml:space="preserve"> </t>
  </si>
  <si>
    <t>Personaluthyrning för drift och bemanning av andras fartyg</t>
  </si>
  <si>
    <t>Inhyrd personal</t>
  </si>
  <si>
    <r>
      <t>Nettoomsättning exkl. punktskatter</t>
    </r>
    <r>
      <rPr>
        <sz val="6"/>
        <rFont val="Arial"/>
        <family val="2"/>
      </rPr>
      <t> </t>
    </r>
  </si>
  <si>
    <t>Transport- företag inom landet</t>
  </si>
  <si>
    <t>SUMMA FRAKTINTÄKTER</t>
  </si>
  <si>
    <t>Teckenförklaringar</t>
  </si>
  <si>
    <t>.. Uppgift ej tillgänglig eller för osäker för att ange</t>
  </si>
  <si>
    <t>20–49</t>
  </si>
  <si>
    <t>250–</t>
  </si>
  <si>
    <t>– Inget finns att redovisa</t>
  </si>
  <si>
    <t>..</t>
  </si>
  <si>
    <t>Passagerarintäkter (passagerartransporter, restaurangverksamhet och handelsvaror)</t>
  </si>
  <si>
    <t>0 Mindre än hälften av den använda enheten</t>
  </si>
  <si>
    <t>(SNI 50.1)</t>
  </si>
  <si>
    <t xml:space="preserve">(SNI 50.2) </t>
  </si>
  <si>
    <t>(SNI 50.3)</t>
  </si>
  <si>
    <t>Havs- och kustsjöfart, passagerartrafik</t>
  </si>
  <si>
    <t>Havs- och kustsjöfart, godstrafik</t>
  </si>
  <si>
    <t>Sjöfart på inre vattenvägar, passagerartrafik</t>
  </si>
  <si>
    <t>Sjöfart på inre vattenvägar, godstrafik</t>
  </si>
  <si>
    <t>Kassalikviditet</t>
  </si>
  <si>
    <t>Förädlingsvärde per anställd, tkr</t>
  </si>
  <si>
    <t>(SNI 50.4)</t>
  </si>
  <si>
    <t>(SNI 50.2)</t>
  </si>
  <si>
    <t>Grekland</t>
  </si>
  <si>
    <t>Cypern</t>
  </si>
  <si>
    <t>Nederländerna</t>
  </si>
  <si>
    <t>Italien</t>
  </si>
  <si>
    <t>Norge</t>
  </si>
  <si>
    <t>Storbritannien</t>
  </si>
  <si>
    <t>Tyskland</t>
  </si>
  <si>
    <t>Danmark</t>
  </si>
  <si>
    <t>Frankrike</t>
  </si>
  <si>
    <t>Spanien</t>
  </si>
  <si>
    <t>Finland</t>
  </si>
  <si>
    <t>Kroatien</t>
  </si>
  <si>
    <t>Irland</t>
  </si>
  <si>
    <t>Portugal</t>
  </si>
  <si>
    <t>Sverige</t>
  </si>
  <si>
    <t>Havs- och kustsjöfart,                             passagerare</t>
  </si>
  <si>
    <t>Sjötransport</t>
  </si>
  <si>
    <t>0–9</t>
  </si>
  <si>
    <t>50–249</t>
  </si>
  <si>
    <t>Stat, landsting och kommun</t>
  </si>
  <si>
    <t>Färjetransport av tåg och lastbilar</t>
  </si>
  <si>
    <t>Bruttointäkter av pooler, godstrafik</t>
  </si>
  <si>
    <t>Lejda transporttjänster</t>
  </si>
  <si>
    <t>(SNI 52.22)</t>
  </si>
  <si>
    <t xml:space="preserve">(SNI 52.241) </t>
  </si>
  <si>
    <t>Stödtjänster till sjötransport</t>
  </si>
  <si>
    <t>Hamngodshantering</t>
  </si>
  <si>
    <t>10–19</t>
  </si>
  <si>
    <t>(SNI 52.241)</t>
  </si>
  <si>
    <t>Bogsering</t>
  </si>
  <si>
    <t>Varulagring och magasinering</t>
  </si>
  <si>
    <t>Lastning och lossning i hamnar</t>
  </si>
  <si>
    <t>Transporttjänster, med egen personal</t>
  </si>
  <si>
    <t>Uthyrning och förvaltning av lokaler</t>
  </si>
  <si>
    <t>Personaluthyrning</t>
  </si>
  <si>
    <t>SUMMA HAMNRELATERADE TJÄNSTER</t>
  </si>
  <si>
    <t>Summa tjänster på vattenvägar och hav</t>
  </si>
  <si>
    <t>Hamngods-   hantering</t>
  </si>
  <si>
    <t>Hamngods-    hantering</t>
  </si>
  <si>
    <t>Färjetransporter av tåg och lastbilar</t>
  </si>
  <si>
    <t>Godshantering (exkl hamnar)</t>
  </si>
  <si>
    <t>EU-statistik</t>
  </si>
  <si>
    <t>Diagram</t>
  </si>
  <si>
    <t>Sjötransportföretag</t>
  </si>
  <si>
    <t>Restaurang- och barverksamhet</t>
  </si>
  <si>
    <t>Försäljning av handelsvaror</t>
  </si>
  <si>
    <t>(SNI 50)</t>
  </si>
  <si>
    <t>95 % konfidens-  intervall</t>
  </si>
  <si>
    <t>95 % konfidens-    intervall</t>
  </si>
  <si>
    <t>Hamnföretag</t>
  </si>
  <si>
    <t>95 % konfidens- intervall</t>
  </si>
  <si>
    <t>Havs- och kustsjöfart, passagerar-  trafik</t>
  </si>
  <si>
    <t>Sjöfart på inre vattenvägar, passagerar-   trafik</t>
  </si>
  <si>
    <t>Sjöfart på inre vattenvägar, passagerar-  trafik</t>
  </si>
  <si>
    <t>Sjöfart på inre vattenvägar, passagerar- trafik</t>
  </si>
  <si>
    <t>Havs- och kustsjöfart, passagerar- trafik</t>
  </si>
  <si>
    <t>0 Inget finns att redovisa eller mindre än hälften av den använda enheten</t>
  </si>
  <si>
    <t>± 677</t>
  </si>
  <si>
    <t>± 294</t>
  </si>
  <si>
    <t>± 305</t>
  </si>
  <si>
    <t>± 32</t>
  </si>
  <si>
    <t>± 328</t>
  </si>
  <si>
    <t>Havs- och kustsjöfart,  godstrafik</t>
  </si>
  <si>
    <t>Havs- och kustsjöfart, passagerare</t>
  </si>
  <si>
    <t>Index</t>
  </si>
  <si>
    <t>ÖVRIGT</t>
  </si>
  <si>
    <t>∑</t>
  </si>
  <si>
    <t>Kontaktperson:</t>
  </si>
  <si>
    <t>Trafikanalys</t>
  </si>
  <si>
    <t>Jan Östlund</t>
  </si>
  <si>
    <t>tel: 010-414 42 24, e-post: jan.ostlund@trafa.se</t>
  </si>
  <si>
    <t>Fredrik Söderbaum</t>
  </si>
  <si>
    <t>tel: 010-414 42 23, e-post: fredrik.soderbaum@trafa.se</t>
  </si>
  <si>
    <r>
      <t xml:space="preserve">Se </t>
    </r>
    <r>
      <rPr>
        <i/>
        <sz val="10"/>
        <rFont val="Arial"/>
        <family val="2"/>
      </rPr>
      <t>Beskrivning av statistiken</t>
    </r>
    <r>
      <rPr>
        <sz val="10"/>
        <rFont val="Arial"/>
        <family val="2"/>
      </rPr>
      <t xml:space="preserve"> för metod med mera</t>
    </r>
  </si>
  <si>
    <t>Sjöfartsföretag 2013</t>
  </si>
  <si>
    <t>Water Transport 2013</t>
  </si>
  <si>
    <t xml:space="preserve">S6a. Nettoomsättning för sjötransportföretag 2013 fördelat på intäktsslag och kundkategori, mnkr </t>
  </si>
  <si>
    <t xml:space="preserve">S6b. Nettoomsättning för sjötransportföretag 2012 fördelat på intäktsslag och kundkategori, mnkr </t>
  </si>
  <si>
    <t>S11. Balansräkning för sjötransportföretag 2008–2013, mnkr</t>
  </si>
  <si>
    <t>S12a. Balansräkning för sjötransportföretag fördelat på näringsgren 2013, mnkr</t>
  </si>
  <si>
    <t>S12b. Balansräkning för sjötransportföretag fördelat på näringsgren 2012, mnkr</t>
  </si>
  <si>
    <t xml:space="preserve">H6a. Nettoomsättning för hamnföretag 2013 fördelat på intäktsslag och kundkategori, mnkr </t>
  </si>
  <si>
    <t xml:space="preserve">H6b. Nettoomsättning för hamnföretag 2012 fördelat på intäktsslag och kundkategori, mnkr </t>
  </si>
  <si>
    <t>H11. Balansräkning för hamnföretag 2008–2013, mnkr</t>
  </si>
  <si>
    <t>H12a. Balansräkning för hamnföretag fördelat på näringsgren 2013, mnkr</t>
  </si>
  <si>
    <t>H12b. Balansräkning för hamnföretag fördelat på näringsgren 2012, mnkr</t>
  </si>
  <si>
    <t>S1. Basfakta och nyckeltal för sjötransportföretag 2008–2013, belopp i mnkr, nyckeltal i procent.</t>
  </si>
  <si>
    <t>S2. Basfakta och nyckeltal för sjötransportföretag fördelat på näringsgren 2012–2013, belopp i mnkr, nyckeltal i procent.</t>
  </si>
  <si>
    <t>S3a. Basfakta och nyckeltal för sjötransportföretag fördelat på storleksklass 2013, belopp i mnkr, nyckeltal i procent.</t>
  </si>
  <si>
    <t>S3a. Basic data and key ratios for water transport by size class 2013, SEK millions and per cent.</t>
  </si>
  <si>
    <t>S2. Basic data and key ratios for water transport by activities 2012–2013, SEK millions and per cent.</t>
  </si>
  <si>
    <t>S1. Basic data and key ratios for water transport 2008–2013, SEK millions and per cent.</t>
  </si>
  <si>
    <t>S3b. Basfakta och nyckeltal för sjötransportföretag fördelat på storleksklass 2012, belopp i mnkr, nyckeltal i procent.</t>
  </si>
  <si>
    <t>S3b. Basic data and key ratios for water transport by size class 2012, SEK millions and per cent.</t>
  </si>
  <si>
    <t>S4a. Basfakta och nyckeltal för sjötransportföretag efter ägande 2013, belopp i mnkr, nyckeltal i procent.</t>
  </si>
  <si>
    <t>S4a. Basic data and key ratios for water transport by owner 2013, SEK millions and per cent.</t>
  </si>
  <si>
    <t>S4b. Basfakta och nyckeltal för sjötransportföretag efter ägande 2012, belopp i mnkr, nyckeltal i procent.</t>
  </si>
  <si>
    <t>S4b. Basic data and key ratios for water transport by owner 2012, SEK millions and per cent.</t>
  </si>
  <si>
    <t xml:space="preserve">S5a. Nettoomsättning för sjötransportföretag 2013 fördelat på intäktsslag och näringsgren, mnkr </t>
  </si>
  <si>
    <t xml:space="preserve">S5a. Net turnover for water transport 2013 by type of income and by activities, SEK millions. </t>
  </si>
  <si>
    <t xml:space="preserve">S5b. Nettoomsättning för sjötransportföretag 2012 fördelat på intäktsslag och näringsgren, mnkr </t>
  </si>
  <si>
    <t xml:space="preserve">S5b. Net turnover for water transport 2012 by type of income and by activities, SEK millions. </t>
  </si>
  <si>
    <t xml:space="preserve">S6a. Net turnover for water transport 2013 by type of income and by client, SEK millions. </t>
  </si>
  <si>
    <t xml:space="preserve">S6b. Net turnover for water transport 2012 by type of income and by client, SEK millions. </t>
  </si>
  <si>
    <t xml:space="preserve">S7. Tidsserie för nettoomsättning fördelat på intäktsslag för sjötransportföretag 2008–2013, mnkr </t>
  </si>
  <si>
    <t>S7. Net turnover for water transport 2008–2013 by type of income, SEK millions.</t>
  </si>
  <si>
    <t>S8b. Costs for water transport 2012 by type of costs, SEK millions.</t>
  </si>
  <si>
    <t>S9. Resultaträkning för sjötransportföretag 2008–2013, mnkr</t>
  </si>
  <si>
    <t>S9. Income statement for water transport 2008–2013, SEK millions</t>
  </si>
  <si>
    <t>S10a. Resultaträkning för sjötransportföretag fördelat på näringsgren 2013, mnkr</t>
  </si>
  <si>
    <t>S10a. Income statement for water transport by activities 2013, SEK millions</t>
  </si>
  <si>
    <t>S10b. Resultaträkning för sjötransportföretag fördelat på näringsgren 2012, mnkr</t>
  </si>
  <si>
    <t>S10b. Income statement for water transport by activities 2012, SEK millions</t>
  </si>
  <si>
    <t>S11. Balance sheet for water transport 2008–2013, SEK millions</t>
  </si>
  <si>
    <t>S12a. Balance sheet for water transport by activities 2013, SEK millions</t>
  </si>
  <si>
    <t>S12b. Balance sheet for water transport by activities 2012, SEK millions</t>
  </si>
  <si>
    <t>H1. Basfakta och nyckeltal för hamnföretag 2008–2013, belopp i mnkr, nyckeltal i procent.</t>
  </si>
  <si>
    <t>H2. Basfakta och nyckeltal för hamnföretag fördelat på näringsgren 2012–2013, belopp i mnkr, nyckeltal i procent.</t>
  </si>
  <si>
    <t>H2. Basic data and key ratios for cargo handling and services to water transport activities by activities 2012–2013, SEK millions and per cent.</t>
  </si>
  <si>
    <t>H1. Basic data and key ratios for cargo handling and services to water transport activities 2008–2013, SEK millions and per cent.</t>
  </si>
  <si>
    <t>H3a. Basfakta och nyckeltal för hamnföretag fördelat på storleksklass 2013, belopp i mnkr, nyckeltal i procent.</t>
  </si>
  <si>
    <t>H3a. Basic data and key ratios for cargo handling and services to water transport activities by size class 2013, SEK millions and per cent.</t>
  </si>
  <si>
    <t>H3b. Basfakta och nyckeltal för hamnföretag fördelat på storleksklass 2012, belopp i mnkr, nyckeltal i procent.</t>
  </si>
  <si>
    <t>H3b. Basic data and key ratios for cargo handling and services to water transport activities by size class 2012, SEK millions and per cent.</t>
  </si>
  <si>
    <t>H4a. Basfakta och nyckeltal för hamnföretag efter ägande 2013, belopp i mnkr, nyckeltal i procent.</t>
  </si>
  <si>
    <t>H4a. Basic data and key ratios for cargo handling and services to water transport activities by owner 2013, SEK millions and per cent.</t>
  </si>
  <si>
    <t>H4b. Basfakta och nyckeltal för hamnföretag efter ägande 2012, belopp i mnkr, nyckeltal i procent.</t>
  </si>
  <si>
    <t>H4b. Basic data and key ratios for cargo handling and services to water transport activities by owner 2012, SEK millions and per cent.</t>
  </si>
  <si>
    <t xml:space="preserve">H5a. Nettoomsättning för hamnföretag 2013 fördelat på intäktsslag och näringsgren, mnkr </t>
  </si>
  <si>
    <t xml:space="preserve">H5a. Net turnover for cargo handling and services to water transport activities 2013 by type of income and by activities, SEK millions. </t>
  </si>
  <si>
    <t xml:space="preserve">H5b. Nettoomsättning för hamnföretag 2012 fördelat på intäktsslag och näringsgren, mnkr </t>
  </si>
  <si>
    <t xml:space="preserve">H5b. Net turnover for cargo handling and services to water transport activities 2012 by type of income and by activities, SEK millions. </t>
  </si>
  <si>
    <t xml:space="preserve">H6a. Net turnover for cargo handling and services to water transport activities 2013 by type of income and by client, SEK millions. </t>
  </si>
  <si>
    <t xml:space="preserve">H6b. Net turnover for cargo handling and services to water transport activities 2012 by type of income and by client, SEK millions. </t>
  </si>
  <si>
    <t xml:space="preserve">H7. Tidsserie för nettoomsättning fördelat på intäktsslag för hamnföretag 2008–2013, mnkr </t>
  </si>
  <si>
    <t>H7. Net turnover for cargo handling and services to water transport activities 2008–2013 by type of income, SEK millions.</t>
  </si>
  <si>
    <t xml:space="preserve">H8a. Rörelsekostnader för hamnföretag 2013 fördelat på kostnadsslag, mnkr </t>
  </si>
  <si>
    <t>H8a. Costs for cargo handling and services to water transport activities 2013 by type of costs, SEK millions.</t>
  </si>
  <si>
    <t>H8b. Costs for cargo handling and services to water transport activities 2012 by type of costs, SEK millions.</t>
  </si>
  <si>
    <t xml:space="preserve">H8b. Rörelsekostnader för hamnföretag 2012 fördelat på kostnadsslag, mnkr </t>
  </si>
  <si>
    <t>H9. Resultaträkning för hamnföretag 2008–2013, mnkr</t>
  </si>
  <si>
    <t>H9. Income statement for cargo handling and services to water transport activities 2008–2013, SEK millions</t>
  </si>
  <si>
    <t>H10a. Resultaträkning för hamnföretag fördelat på näringsgren 2013, mnkr</t>
  </si>
  <si>
    <t>H10a. Income statement for cargo handling and services to water transport activities by activities 2013, SEK millions</t>
  </si>
  <si>
    <t>H10b. Resultaträkning för hamnföretag fördelat på näringsgren 2012, mnkr</t>
  </si>
  <si>
    <t>H10b. Income statement for cargo handling and services to water transport activities by activities 2012, SEK millions</t>
  </si>
  <si>
    <t>H11. Balance sheet for cargo handling and services to water transport activities 2008–2013, SEK millions</t>
  </si>
  <si>
    <t>H12a. Balance sheet for cargo handling and services to water transport activities by activities 2013, SEK millions</t>
  </si>
  <si>
    <t>H12b. Balance sheet for cargo handling and services to water transport activities by activities 2012, SEK millions</t>
  </si>
  <si>
    <t>1. Basfakta och nyckeltal för sjöfartsföretag 2008–2013, index 2008=100</t>
  </si>
  <si>
    <t>2. Nettoomsättning för sjöfartsföretag 2013 fördelat på intäktsslag</t>
  </si>
  <si>
    <t>Figur 1. Basfakta och nyckeltal för sjöfartsföretag 2008–2013, index 2008=100</t>
  </si>
  <si>
    <t>Figure 1. Basic data and key ratios for water transport and other supporting water transport activities 2008–2013, index 2008=100</t>
  </si>
  <si>
    <t>Figur 2. Nettoomsättning för sjöfartsföretag 2013 fördelat på intäktsslag</t>
  </si>
  <si>
    <t>Figure 2. Net turnover for water transport and other supporting water transport activities 2013 by type of income</t>
  </si>
  <si>
    <t>Figur 4. Resultatposter för sjöfartsföretag 2008–2013, miljoner kronor</t>
  </si>
  <si>
    <t>Figure 4. Income statement items for water transport and other supporting water transport activities 2008–2013, SEK millions</t>
  </si>
  <si>
    <t>Figur 5. Balansräkningsposter för sjöfartsföretag 2008–2013, index 2008=100</t>
  </si>
  <si>
    <t>Figure 5. Balance sheet items for water transport and other supporting water transport activities 2008–2013, index 2008=100</t>
  </si>
  <si>
    <t>Figur 3. Rörelsekostnader för sjötransportföretag 2013 fördelat på kostnadsslag</t>
  </si>
  <si>
    <t xml:space="preserve">S8b. Rörelsekostnader för sjötransportföretag 2012 fördelat på kostnadsslag och näringsgren, mnkr </t>
  </si>
  <si>
    <t>Summa handelskostnader</t>
  </si>
  <si>
    <t>Legoarbeten, underentreprenader och köpta tjänster för produktionen</t>
  </si>
  <si>
    <t>Inköp av varor till restaurangverksamheten</t>
  </si>
  <si>
    <t>Övriga råvaror och förnödenheter</t>
  </si>
  <si>
    <t>Andra kostnader för hyra och leasing av anläggningstillgångar (fartyg och offshoreplattformar etc.) utan besättning.</t>
  </si>
  <si>
    <t>Övriga externa kostnader</t>
  </si>
  <si>
    <t>Summa övriga externa kostnader</t>
  </si>
  <si>
    <t>4. Resultatposter för sjöfartsföretag 2008–2013, mnkr</t>
  </si>
  <si>
    <t>3. Figur 3. Rörelsekostnader för sjötransportföretag 2013 fördelat på kostnadsslag, mnkr</t>
  </si>
  <si>
    <t>Figure 3.  Costs for water transport 2013 by type of costs</t>
  </si>
  <si>
    <t>±414</t>
  </si>
  <si>
    <t>±1</t>
  </si>
  <si>
    <t>±21</t>
  </si>
  <si>
    <t>±7</t>
  </si>
  <si>
    <t>±17</t>
  </si>
  <si>
    <t>±385</t>
  </si>
  <si>
    <t>Summa råvarukostnader</t>
  </si>
  <si>
    <t>±677</t>
  </si>
  <si>
    <t>±294</t>
  </si>
  <si>
    <t>±305</t>
  </si>
  <si>
    <t>±32</t>
  </si>
  <si>
    <t>±327</t>
  </si>
  <si>
    <t>±130</t>
  </si>
  <si>
    <t>±135</t>
  </si>
  <si>
    <t>±11</t>
  </si>
  <si>
    <t>±5</t>
  </si>
  <si>
    <t>±4</t>
  </si>
  <si>
    <t>±6</t>
  </si>
  <si>
    <t>±10</t>
  </si>
  <si>
    <t>±84</t>
  </si>
  <si>
    <t>±3</t>
  </si>
  <si>
    <t>±64</t>
  </si>
  <si>
    <t>±86</t>
  </si>
  <si>
    <t>±2</t>
  </si>
  <si>
    <t>±55</t>
  </si>
  <si>
    <t>±159</t>
  </si>
  <si>
    <t>±9</t>
  </si>
  <si>
    <t>±15</t>
  </si>
  <si>
    <t>±16</t>
  </si>
  <si>
    <t>Råvaror och förnödenheter</t>
  </si>
  <si>
    <t>Andra övriga externa kostnader</t>
  </si>
  <si>
    <t xml:space="preserve">S8a. Rörelsekostnader för sjötransportföretag 2013 fördelat på kostnadsslag, mnkr </t>
  </si>
  <si>
    <t>S8a. Costs for water transport 2013 by type of costs, SEK millions.</t>
  </si>
  <si>
    <t>±183</t>
  </si>
  <si>
    <t>±165</t>
  </si>
  <si>
    <t>±82</t>
  </si>
  <si>
    <t>±70</t>
  </si>
  <si>
    <t>±118</t>
  </si>
  <si>
    <t>±29</t>
  </si>
  <si>
    <t>±12</t>
  </si>
  <si>
    <t>±8</t>
  </si>
  <si>
    <t>±19</t>
  </si>
  <si>
    <t>±26</t>
  </si>
  <si>
    <t>±43</t>
  </si>
  <si>
    <t>5. Balansräkningsposter för sjöfartsföretag 2008–2013, index 2008=100</t>
  </si>
  <si>
    <t>Källa: Eurostat, http://ec.europa.eu/eurostat/web/structural-business-statistics/data/database</t>
  </si>
  <si>
    <t>2a. Nettoomsättning för sjötransportföretag 2008–2013 fördelat på näringsgren, miljoner euro</t>
  </si>
  <si>
    <t>2a. Net turnover for water transport 2008–2013 by activities, euro millions</t>
  </si>
  <si>
    <t>2b. Nettoomsättning för sjötransportföretag 2008–2013, miljoner euro</t>
  </si>
  <si>
    <t>2b. Net turnover for water transport 2008–2013, euro millions</t>
  </si>
  <si>
    <t>5b. Rörelseresultat före avskrivningar för sjötransportsföretag 2008–2012, miljoner euro</t>
  </si>
  <si>
    <t>5b. Gross operating surplus for water transport 2008–2012, euro millions</t>
  </si>
  <si>
    <t>5a. Rörelseresultat före avskrivningar för sjötransportföretag 2008–2012 fördelat på näringsgren, miljoner euro</t>
  </si>
  <si>
    <t>5a. Gross operating surplus for water transport 2008–2012 by activities, euro millions</t>
  </si>
  <si>
    <t>4b. Förädlingsvärde för sjötransportföretag 2008–2012, miljoner euro</t>
  </si>
  <si>
    <t>4b. Value added at factor cost for water transport 2008–2012 , euro millions</t>
  </si>
  <si>
    <t>4a. Förädlingsvärde för sjötransportföretag 2008–2012 fördelat på näringsgren, miljoner euro</t>
  </si>
  <si>
    <t>4a. Value added at factor cost for water transport 2008–2012 by activities, euro millions</t>
  </si>
  <si>
    <t>3b. Produktionsvärde för sjötransportföretag 2008–2012, miljoner euro</t>
  </si>
  <si>
    <t>3b. Production value for water transport 2008–2012, euro millions</t>
  </si>
  <si>
    <t>3a. Produktionsvärde för sjötransportföretag 2008–2012 fördelat på näringsgren, miljoner euro</t>
  </si>
  <si>
    <t>3a. Production value for water transport 2008–2012 by activities, euro millions</t>
  </si>
  <si>
    <t>andra övriga externa kostnader</t>
  </si>
  <si>
    <t>Övriga råvaor och förnödenheter</t>
  </si>
  <si>
    <t>Reparation och underhåll</t>
  </si>
  <si>
    <r>
      <t xml:space="preserve">Publiceringsdatum: </t>
    </r>
    <r>
      <rPr>
        <sz val="10"/>
        <rFont val="Arial"/>
        <family val="2"/>
      </rPr>
      <t>2015-05-21</t>
    </r>
  </si>
  <si>
    <t>Statistik 2015:11</t>
  </si>
  <si>
    <t>Summa handelsvaror</t>
  </si>
  <si>
    <t>Andra kostnader för hyra och leasing av anläggningstillgångar (fartyg och offshoreplattformar etc.) utan besättning</t>
  </si>
  <si>
    <t>1a. Antal sjötransportföretag 2008–2012 fördelat på näringsgren</t>
  </si>
  <si>
    <t>1a. Number of enterprises for water transport 2008–2012 by activities</t>
  </si>
  <si>
    <t>1b. Antal sjötransportföretag 2008–2012</t>
  </si>
  <si>
    <t>1b. Number of enterprises for water transport 2008–2012</t>
  </si>
  <si>
    <t>Anmärkning: Uppgifter för 2013 i tabell 2a och 2b är preliminära</t>
  </si>
  <si>
    <t>Lejda transporttjänster (spedition)/Annan transportförmedling (skeppsmäkleri o spedition)</t>
  </si>
  <si>
    <t>Transporttjänster som utförts med egna fordon/egen personal alt. vägtransport av gods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</si>
</sst>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r_-;\-* #,##0.00\ _k_r_-;_-* &quot;-&quot;??\ _k_r_-;_-@_-"/>
    <numFmt numFmtId="164" formatCode="0.0"/>
    <numFmt numFmtId="165" formatCode="#,##0.0"/>
    <numFmt numFmtId="166" formatCode="_-* #,##0\ _k_r_-;\-* #,##0\ _k_r_-;_-* &quot;-&quot;??\ _k_r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10"/>
      <name val="Helvetica"/>
      <family val="2"/>
    </font>
    <font>
      <sz val="9"/>
      <name val="Helvetica"/>
      <family val="2"/>
    </font>
    <font>
      <sz val="10"/>
      <name val="Times New Roman"/>
      <family val="1"/>
    </font>
    <font>
      <sz val="6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i/>
      <sz val="8"/>
      <name val="Arial"/>
      <family val="2"/>
    </font>
    <font>
      <sz val="10"/>
      <name val="Courier New"/>
      <family val="3"/>
    </font>
    <font>
      <b/>
      <sz val="10"/>
      <name val="Arial"/>
      <family val="2"/>
    </font>
    <font>
      <sz val="10"/>
      <name val="MS Sans Serif"/>
      <family val="2"/>
    </font>
    <font>
      <sz val="8"/>
      <color rgb="FF00B050"/>
      <name val="Arial"/>
      <family val="2"/>
    </font>
    <font>
      <b/>
      <sz val="12"/>
      <name val="Helvetica"/>
      <family val="2"/>
    </font>
    <font>
      <sz val="12"/>
      <name val="Helvetic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Calibri"/>
      <family val="2"/>
    </font>
    <font>
      <u/>
      <sz val="8"/>
      <color indexed="12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20"/>
      <name val="Arial"/>
      <family val="2"/>
    </font>
    <font>
      <b/>
      <sz val="16"/>
      <color theme="2"/>
      <name val="Tahoma"/>
      <family val="2"/>
    </font>
    <font>
      <i/>
      <sz val="10"/>
      <name val="Arial"/>
      <family val="2"/>
    </font>
    <font>
      <b/>
      <sz val="10"/>
      <name val="MS Sans Serif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</patternFill>
    </fill>
  </fills>
  <borders count="17">
    <border>
      <left/>
      <right/>
      <top/>
      <bottom/>
      <diagonal/>
    </border>
    <border>
      <left/>
      <right/>
      <top style="thick">
        <color indexed="8"/>
      </top>
      <bottom style="medium">
        <color indexed="64"/>
      </bottom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695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33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7" fillId="0" borderId="0"/>
    <xf numFmtId="0" fontId="14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4" fillId="0" borderId="0"/>
    <xf numFmtId="0" fontId="24" fillId="0" borderId="0"/>
    <xf numFmtId="0" fontId="2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5" borderId="16" applyNumberFormat="0" applyFont="0" applyAlignment="0" applyProtection="0"/>
    <xf numFmtId="0" fontId="25" fillId="0" borderId="0"/>
    <xf numFmtId="0" fontId="5" fillId="0" borderId="0"/>
    <xf numFmtId="0" fontId="24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5" borderId="16" applyNumberFormat="0" applyFont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3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5" borderId="16" applyNumberFormat="0" applyFont="0" applyAlignment="0" applyProtection="0"/>
    <xf numFmtId="0" fontId="33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33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5" borderId="16" applyNumberFormat="0" applyFont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5" borderId="16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5" borderId="16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5" borderId="16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5" borderId="16" applyNumberFormat="0" applyFont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5" borderId="16" applyNumberFormat="0" applyFont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5" borderId="16" applyNumberFormat="0" applyFont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5" borderId="16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5" borderId="16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43" fontId="25" fillId="0" borderId="0" applyFont="0" applyFill="0" applyBorder="0" applyAlignment="0" applyProtection="0"/>
    <xf numFmtId="0" fontId="25" fillId="0" borderId="0"/>
    <xf numFmtId="0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1" fillId="0" borderId="0"/>
    <xf numFmtId="0" fontId="1" fillId="5" borderId="16" applyNumberFormat="0" applyFont="0" applyAlignment="0" applyProtection="0"/>
    <xf numFmtId="0" fontId="44" fillId="0" borderId="0"/>
  </cellStyleXfs>
  <cellXfs count="569">
    <xf numFmtId="0" fontId="0" fillId="0" borderId="0" xfId="0"/>
    <xf numFmtId="0" fontId="14" fillId="0" borderId="0" xfId="0" applyFont="1" applyAlignment="1">
      <alignment vertical="top"/>
    </xf>
    <xf numFmtId="0" fontId="18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top" wrapText="1"/>
    </xf>
    <xf numFmtId="0" fontId="17" fillId="2" borderId="0" xfId="0" applyFont="1" applyFill="1" applyAlignment="1">
      <alignment vertical="top" wrapText="1"/>
    </xf>
    <xf numFmtId="3" fontId="14" fillId="0" borderId="0" xfId="0" applyNumberFormat="1" applyFont="1" applyAlignment="1">
      <alignment horizontal="right" wrapText="1"/>
    </xf>
    <xf numFmtId="0" fontId="14" fillId="2" borderId="0" xfId="0" quotePrefix="1" applyFont="1" applyFill="1" applyAlignment="1">
      <alignment vertical="top" wrapText="1"/>
    </xf>
    <xf numFmtId="0" fontId="15" fillId="2" borderId="0" xfId="0" applyFont="1" applyFill="1" applyAlignment="1">
      <alignment vertical="top" wrapText="1"/>
    </xf>
    <xf numFmtId="0" fontId="27" fillId="0" borderId="0" xfId="0" applyFont="1"/>
    <xf numFmtId="0" fontId="16" fillId="2" borderId="0" xfId="1" applyFill="1" applyAlignment="1" applyProtection="1">
      <alignment horizontal="left" vertical="top" wrapText="1"/>
    </xf>
    <xf numFmtId="0" fontId="0" fillId="0" borderId="0" xfId="0" quotePrefix="1" applyNumberFormat="1"/>
    <xf numFmtId="0" fontId="29" fillId="0" borderId="0" xfId="42" quotePrefix="1" applyNumberFormat="1"/>
    <xf numFmtId="0" fontId="29" fillId="0" borderId="0" xfId="2" quotePrefix="1" applyNumberFormat="1"/>
    <xf numFmtId="0" fontId="29" fillId="0" borderId="0" xfId="3" quotePrefix="1" applyNumberFormat="1"/>
    <xf numFmtId="0" fontId="24" fillId="0" borderId="0" xfId="41" quotePrefix="1" applyNumberFormat="1"/>
    <xf numFmtId="3" fontId="0" fillId="0" borderId="0" xfId="0" quotePrefix="1" applyNumberFormat="1"/>
    <xf numFmtId="0" fontId="14" fillId="0" borderId="0" xfId="0" applyFont="1" applyFill="1" applyAlignment="1">
      <alignment vertical="top"/>
    </xf>
    <xf numFmtId="0" fontId="20" fillId="0" borderId="0" xfId="0" applyFont="1" applyFill="1"/>
    <xf numFmtId="0" fontId="0" fillId="0" borderId="0" xfId="0" applyFill="1"/>
    <xf numFmtId="0" fontId="21" fillId="0" borderId="0" xfId="0" applyFont="1" applyFill="1"/>
    <xf numFmtId="0" fontId="14" fillId="0" borderId="1" xfId="0" applyFont="1" applyFill="1" applyBorder="1" applyAlignment="1">
      <alignment horizontal="left" vertical="top" wrapText="1"/>
    </xf>
    <xf numFmtId="0" fontId="0" fillId="0" borderId="0" xfId="0" quotePrefix="1" applyNumberFormat="1" applyFill="1"/>
    <xf numFmtId="0" fontId="15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Alignment="1">
      <alignment horizontal="right" wrapText="1"/>
    </xf>
    <xf numFmtId="0" fontId="19" fillId="0" borderId="0" xfId="0" applyFont="1" applyFill="1"/>
    <xf numFmtId="0" fontId="14" fillId="0" borderId="3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22" fillId="0" borderId="0" xfId="0" applyFont="1" applyFill="1"/>
    <xf numFmtId="0" fontId="24" fillId="0" borderId="0" xfId="0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0" fontId="28" fillId="0" borderId="0" xfId="0" applyFont="1" applyFill="1"/>
    <xf numFmtId="164" fontId="15" fillId="0" borderId="0" xfId="0" applyNumberFormat="1" applyFont="1" applyFill="1" applyAlignment="1">
      <alignment horizontal="right" wrapText="1"/>
    </xf>
    <xf numFmtId="3" fontId="14" fillId="0" borderId="0" xfId="0" quotePrefix="1" applyNumberFormat="1" applyFont="1" applyFill="1"/>
    <xf numFmtId="3" fontId="14" fillId="0" borderId="0" xfId="0" applyNumberFormat="1" applyFont="1" applyFill="1"/>
    <xf numFmtId="164" fontId="14" fillId="0" borderId="0" xfId="0" quotePrefix="1" applyNumberFormat="1" applyFont="1" applyFill="1"/>
    <xf numFmtId="0" fontId="14" fillId="0" borderId="3" xfId="0" applyFont="1" applyFill="1" applyBorder="1" applyAlignment="1">
      <alignment vertical="top" wrapText="1"/>
    </xf>
    <xf numFmtId="0" fontId="15" fillId="0" borderId="0" xfId="0" applyFont="1" applyFill="1" applyAlignment="1">
      <alignment wrapText="1"/>
    </xf>
    <xf numFmtId="0" fontId="14" fillId="0" borderId="0" xfId="0" applyFont="1" applyFill="1"/>
    <xf numFmtId="3" fontId="14" fillId="0" borderId="0" xfId="0" applyNumberFormat="1" applyFont="1" applyFill="1" applyAlignment="1">
      <alignment horizontal="right"/>
    </xf>
    <xf numFmtId="3" fontId="15" fillId="0" borderId="0" xfId="0" applyNumberFormat="1" applyFont="1" applyFill="1" applyBorder="1"/>
    <xf numFmtId="0" fontId="14" fillId="0" borderId="7" xfId="0" applyFont="1" applyFill="1" applyBorder="1" applyAlignment="1">
      <alignment horizontal="left" vertical="top" wrapText="1"/>
    </xf>
    <xf numFmtId="0" fontId="24" fillId="0" borderId="0" xfId="5" quotePrefix="1" applyNumberFormat="1" applyFill="1"/>
    <xf numFmtId="0" fontId="26" fillId="0" borderId="0" xfId="0" applyFont="1" applyFill="1" applyAlignment="1">
      <alignment horizontal="left" wrapText="1"/>
    </xf>
    <xf numFmtId="3" fontId="26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 vertical="top"/>
    </xf>
    <xf numFmtId="3" fontId="15" fillId="0" borderId="8" xfId="0" applyNumberFormat="1" applyFont="1" applyFill="1" applyBorder="1" applyAlignment="1">
      <alignment horizontal="right"/>
    </xf>
    <xf numFmtId="0" fontId="29" fillId="0" borderId="0" xfId="42" quotePrefix="1" applyNumberFormat="1" applyFill="1"/>
    <xf numFmtId="0" fontId="29" fillId="0" borderId="0" xfId="42" applyFill="1"/>
    <xf numFmtId="3" fontId="15" fillId="0" borderId="8" xfId="0" applyNumberFormat="1" applyFont="1" applyFill="1" applyBorder="1" applyAlignment="1">
      <alignment horizontal="right" wrapText="1"/>
    </xf>
    <xf numFmtId="3" fontId="15" fillId="0" borderId="0" xfId="0" applyNumberFormat="1" applyFont="1" applyFill="1" applyAlignment="1">
      <alignment horizontal="right"/>
    </xf>
    <xf numFmtId="3" fontId="15" fillId="0" borderId="0" xfId="0" applyNumberFormat="1" applyFont="1" applyFill="1" applyBorder="1" applyAlignment="1">
      <alignment horizontal="right" wrapText="1"/>
    </xf>
    <xf numFmtId="0" fontId="15" fillId="0" borderId="2" xfId="0" applyFont="1" applyFill="1" applyBorder="1" applyAlignment="1">
      <alignment horizontal="left" wrapText="1"/>
    </xf>
    <xf numFmtId="0" fontId="29" fillId="0" borderId="0" xfId="3" quotePrefix="1" applyNumberFormat="1" applyFill="1"/>
    <xf numFmtId="0" fontId="15" fillId="0" borderId="0" xfId="0" applyFont="1" applyFill="1"/>
    <xf numFmtId="0" fontId="15" fillId="0" borderId="2" xfId="0" applyFont="1" applyFill="1" applyBorder="1"/>
    <xf numFmtId="0" fontId="15" fillId="0" borderId="0" xfId="0" applyFont="1" applyFill="1" applyBorder="1"/>
    <xf numFmtId="0" fontId="24" fillId="0" borderId="0" xfId="41" quotePrefix="1" applyNumberFormat="1" applyFill="1"/>
    <xf numFmtId="0" fontId="14" fillId="0" borderId="5" xfId="0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 vertical="top"/>
    </xf>
    <xf numFmtId="0" fontId="14" fillId="0" borderId="4" xfId="0" applyFont="1" applyFill="1" applyBorder="1" applyAlignment="1">
      <alignment horizontal="left" vertical="top"/>
    </xf>
    <xf numFmtId="0" fontId="23" fillId="0" borderId="0" xfId="0" applyFont="1" applyFill="1"/>
    <xf numFmtId="3" fontId="0" fillId="0" borderId="0" xfId="0" quotePrefix="1" applyNumberFormat="1" applyFill="1"/>
    <xf numFmtId="3" fontId="0" fillId="0" borderId="0" xfId="0" applyNumberFormat="1" applyFill="1"/>
    <xf numFmtId="0" fontId="14" fillId="0" borderId="0" xfId="0" applyFont="1" applyFill="1" applyBorder="1" applyAlignment="1">
      <alignment horizontal="left" wrapText="1"/>
    </xf>
    <xf numFmtId="3" fontId="14" fillId="0" borderId="0" xfId="0" applyNumberFormat="1" applyFont="1" applyFill="1" applyBorder="1" applyAlignment="1">
      <alignment horizontal="right" wrapText="1"/>
    </xf>
    <xf numFmtId="1" fontId="0" fillId="0" borderId="0" xfId="0" applyNumberFormat="1" applyFill="1"/>
    <xf numFmtId="164" fontId="14" fillId="0" borderId="0" xfId="0" applyNumberFormat="1" applyFont="1" applyAlignment="1">
      <alignment vertical="top"/>
    </xf>
    <xf numFmtId="164" fontId="30" fillId="0" borderId="0" xfId="0" applyNumberFormat="1" applyFont="1" applyAlignment="1">
      <alignment vertical="top"/>
    </xf>
    <xf numFmtId="0" fontId="15" fillId="0" borderId="2" xfId="0" applyFont="1" applyFill="1" applyBorder="1" applyAlignment="1">
      <alignment horizontal="left"/>
    </xf>
    <xf numFmtId="0" fontId="21" fillId="0" borderId="0" xfId="0" applyFont="1" applyFill="1" applyAlignment="1"/>
    <xf numFmtId="0" fontId="0" fillId="0" borderId="0" xfId="0" applyFill="1" applyAlignment="1"/>
    <xf numFmtId="0" fontId="14" fillId="0" borderId="1" xfId="0" applyFont="1" applyFill="1" applyBorder="1" applyAlignment="1">
      <alignment horizontal="left" vertical="top"/>
    </xf>
    <xf numFmtId="0" fontId="14" fillId="0" borderId="0" xfId="0" applyFont="1" applyFill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Fill="1" applyBorder="1" applyAlignment="1">
      <alignment horizontal="left"/>
    </xf>
    <xf numFmtId="3" fontId="15" fillId="0" borderId="0" xfId="0" applyNumberFormat="1" applyFont="1" applyFill="1" applyBorder="1" applyAlignment="1">
      <alignment horizontal="right"/>
    </xf>
    <xf numFmtId="0" fontId="15" fillId="0" borderId="8" xfId="0" applyFont="1" applyFill="1" applyBorder="1" applyAlignment="1">
      <alignment horizontal="left"/>
    </xf>
    <xf numFmtId="0" fontId="15" fillId="0" borderId="2" xfId="0" applyFont="1" applyFill="1" applyBorder="1" applyAlignment="1"/>
    <xf numFmtId="3" fontId="15" fillId="0" borderId="8" xfId="0" applyNumberFormat="1" applyFont="1" applyFill="1" applyBorder="1" applyAlignment="1"/>
    <xf numFmtId="3" fontId="14" fillId="0" borderId="2" xfId="0" applyNumberFormat="1" applyFont="1" applyFill="1" applyBorder="1" applyAlignment="1">
      <alignment horizontal="right"/>
    </xf>
    <xf numFmtId="0" fontId="15" fillId="0" borderId="8" xfId="0" applyFont="1" applyFill="1" applyBorder="1" applyAlignment="1"/>
    <xf numFmtId="0" fontId="15" fillId="0" borderId="5" xfId="0" applyFont="1" applyFill="1" applyBorder="1" applyAlignment="1">
      <alignment horizontal="left"/>
    </xf>
    <xf numFmtId="0" fontId="14" fillId="0" borderId="0" xfId="0" applyFont="1" applyFill="1" applyAlignment="1">
      <alignment horizontal="left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/>
    </xf>
    <xf numFmtId="3" fontId="14" fillId="0" borderId="0" xfId="0" applyNumberFormat="1" applyFont="1" applyFill="1" applyBorder="1" applyAlignment="1">
      <alignment horizontal="right"/>
    </xf>
    <xf numFmtId="0" fontId="14" fillId="0" borderId="8" xfId="0" applyFont="1" applyFill="1" applyBorder="1" applyAlignment="1">
      <alignment horizontal="left"/>
    </xf>
    <xf numFmtId="3" fontId="14" fillId="0" borderId="8" xfId="0" applyNumberFormat="1" applyFont="1" applyFill="1" applyBorder="1" applyAlignment="1">
      <alignment horizontal="right"/>
    </xf>
    <xf numFmtId="0" fontId="14" fillId="0" borderId="8" xfId="0" applyFont="1" applyBorder="1" applyAlignment="1">
      <alignment vertical="top"/>
    </xf>
    <xf numFmtId="0" fontId="14" fillId="0" borderId="0" xfId="0" applyFont="1" applyFill="1" applyBorder="1" applyAlignment="1"/>
    <xf numFmtId="3" fontId="14" fillId="0" borderId="0" xfId="0" applyNumberFormat="1" applyFont="1" applyFill="1" applyBorder="1" applyAlignment="1"/>
    <xf numFmtId="3" fontId="15" fillId="0" borderId="0" xfId="0" applyNumberFormat="1" applyFont="1" applyFill="1" applyBorder="1" applyAlignment="1"/>
    <xf numFmtId="0" fontId="14" fillId="0" borderId="0" xfId="0" applyFont="1"/>
    <xf numFmtId="0" fontId="14" fillId="0" borderId="11" xfId="0" applyFont="1" applyBorder="1"/>
    <xf numFmtId="0" fontId="14" fillId="0" borderId="0" xfId="0" applyFont="1" applyBorder="1"/>
    <xf numFmtId="3" fontId="14" fillId="0" borderId="0" xfId="0" applyNumberFormat="1" applyFont="1"/>
    <xf numFmtId="165" fontId="14" fillId="0" borderId="0" xfId="0" applyNumberFormat="1" applyFont="1" applyFill="1" applyBorder="1" applyAlignment="1"/>
    <xf numFmtId="0" fontId="21" fillId="0" borderId="8" xfId="0" applyFont="1" applyFill="1" applyBorder="1"/>
    <xf numFmtId="0" fontId="21" fillId="0" borderId="0" xfId="0" applyFont="1" applyFill="1" applyBorder="1"/>
    <xf numFmtId="0" fontId="14" fillId="0" borderId="4" xfId="0" applyFont="1" applyBorder="1"/>
    <xf numFmtId="0" fontId="14" fillId="0" borderId="8" xfId="0" applyFont="1" applyBorder="1"/>
    <xf numFmtId="0" fontId="14" fillId="0" borderId="12" xfId="0" applyFont="1" applyBorder="1"/>
    <xf numFmtId="0" fontId="14" fillId="0" borderId="5" xfId="0" applyFont="1" applyBorder="1"/>
    <xf numFmtId="165" fontId="14" fillId="0" borderId="8" xfId="0" applyNumberFormat="1" applyFont="1" applyFill="1" applyBorder="1" applyAlignment="1"/>
    <xf numFmtId="0" fontId="20" fillId="0" borderId="0" xfId="0" applyFont="1" applyFill="1" applyBorder="1"/>
    <xf numFmtId="0" fontId="14" fillId="0" borderId="0" xfId="0" applyFont="1" applyFill="1" applyBorder="1" applyAlignment="1">
      <alignment vertical="top" wrapText="1"/>
    </xf>
    <xf numFmtId="1" fontId="14" fillId="0" borderId="0" xfId="0" applyNumberFormat="1" applyFont="1" applyFill="1" applyAlignment="1">
      <alignment horizontal="right" wrapText="1"/>
    </xf>
    <xf numFmtId="1" fontId="14" fillId="0" borderId="8" xfId="0" applyNumberFormat="1" applyFont="1" applyFill="1" applyBorder="1" applyAlignment="1">
      <alignment vertical="top"/>
    </xf>
    <xf numFmtId="1" fontId="15" fillId="0" borderId="8" xfId="0" applyNumberFormat="1" applyFont="1" applyFill="1" applyBorder="1" applyAlignment="1">
      <alignment horizontal="right" wrapText="1"/>
    </xf>
    <xf numFmtId="1" fontId="14" fillId="0" borderId="0" xfId="0" applyNumberFormat="1" applyFont="1" applyFill="1" applyAlignment="1">
      <alignment vertical="top"/>
    </xf>
    <xf numFmtId="165" fontId="14" fillId="0" borderId="0" xfId="0" applyNumberFormat="1" applyFont="1" applyFill="1" applyAlignment="1">
      <alignment horizontal="right" wrapText="1"/>
    </xf>
    <xf numFmtId="0" fontId="0" fillId="0" borderId="8" xfId="0" applyFill="1" applyBorder="1"/>
    <xf numFmtId="165" fontId="14" fillId="0" borderId="0" xfId="0" quotePrefix="1" applyNumberFormat="1" applyFont="1" applyFill="1" applyAlignment="1">
      <alignment horizontal="right" wrapText="1"/>
    </xf>
    <xf numFmtId="0" fontId="31" fillId="0" borderId="0" xfId="0" applyFont="1" applyFill="1"/>
    <xf numFmtId="0" fontId="32" fillId="0" borderId="0" xfId="0" applyFont="1" applyFill="1"/>
    <xf numFmtId="0" fontId="14" fillId="0" borderId="8" xfId="0" applyFont="1" applyFill="1" applyBorder="1" applyAlignment="1">
      <alignment vertical="top"/>
    </xf>
    <xf numFmtId="165" fontId="14" fillId="0" borderId="0" xfId="0" quotePrefix="1" applyNumberFormat="1" applyFont="1" applyFill="1" applyBorder="1" applyAlignment="1">
      <alignment horizontal="right"/>
    </xf>
    <xf numFmtId="3" fontId="14" fillId="0" borderId="0" xfId="0" quotePrefix="1" applyNumberFormat="1" applyFont="1" applyFill="1" applyAlignment="1">
      <alignment horizontal="right"/>
    </xf>
    <xf numFmtId="3" fontId="14" fillId="0" borderId="0" xfId="0" quotePrefix="1" applyNumberFormat="1" applyFont="1" applyFill="1" applyAlignment="1">
      <alignment horizontal="right" wrapText="1"/>
    </xf>
    <xf numFmtId="0" fontId="14" fillId="0" borderId="0" xfId="0" quotePrefix="1" applyFont="1" applyAlignment="1">
      <alignment horizontal="right" vertical="top"/>
    </xf>
    <xf numFmtId="0" fontId="14" fillId="0" borderId="4" xfId="0" applyFont="1" applyFill="1" applyBorder="1" applyAlignment="1">
      <alignment horizontal="right" vertical="center" wrapText="1"/>
    </xf>
    <xf numFmtId="3" fontId="15" fillId="0" borderId="0" xfId="0" applyNumberFormat="1" applyFont="1" applyFill="1"/>
    <xf numFmtId="0" fontId="14" fillId="0" borderId="1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horizontal="right" vertical="center"/>
    </xf>
    <xf numFmtId="16" fontId="14" fillId="0" borderId="4" xfId="0" quotePrefix="1" applyNumberFormat="1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right" vertical="center"/>
    </xf>
    <xf numFmtId="3" fontId="14" fillId="0" borderId="0" xfId="0" applyNumberFormat="1" applyFont="1" applyFill="1" applyBorder="1" applyAlignment="1">
      <alignment vertical="top"/>
    </xf>
    <xf numFmtId="0" fontId="14" fillId="0" borderId="0" xfId="0" applyFont="1" applyBorder="1" applyAlignment="1">
      <alignment vertical="top"/>
    </xf>
    <xf numFmtId="1" fontId="14" fillId="0" borderId="0" xfId="0" applyNumberFormat="1" applyFont="1" applyFill="1" applyBorder="1" applyAlignment="1">
      <alignment vertical="top"/>
    </xf>
    <xf numFmtId="1" fontId="15" fillId="0" borderId="0" xfId="0" applyNumberFormat="1" applyFont="1" applyFill="1" applyBorder="1" applyAlignment="1">
      <alignment horizontal="right" wrapText="1"/>
    </xf>
    <xf numFmtId="0" fontId="0" fillId="0" borderId="0" xfId="0" applyFill="1" applyBorder="1"/>
    <xf numFmtId="165" fontId="14" fillId="0" borderId="6" xfId="0" quotePrefix="1" applyNumberFormat="1" applyFont="1" applyFill="1" applyBorder="1" applyAlignment="1">
      <alignment horizontal="right"/>
    </xf>
    <xf numFmtId="0" fontId="15" fillId="0" borderId="0" xfId="0" applyFont="1" applyFill="1" applyBorder="1" applyAlignment="1"/>
    <xf numFmtId="3" fontId="14" fillId="0" borderId="0" xfId="0" quotePrefix="1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wrapText="1"/>
    </xf>
    <xf numFmtId="0" fontId="14" fillId="0" borderId="0" xfId="0" quotePrefix="1" applyFont="1" applyFill="1" applyBorder="1" applyAlignment="1">
      <alignment horizontal="right" vertical="top"/>
    </xf>
    <xf numFmtId="0" fontId="14" fillId="0" borderId="6" xfId="0" quotePrefix="1" applyFont="1" applyFill="1" applyBorder="1" applyAlignment="1">
      <alignment horizontal="right" vertical="top"/>
    </xf>
    <xf numFmtId="0" fontId="14" fillId="0" borderId="0" xfId="0" applyFont="1" applyFill="1" applyAlignment="1">
      <alignment wrapText="1"/>
    </xf>
    <xf numFmtId="0" fontId="15" fillId="0" borderId="0" xfId="0" applyFont="1" applyFill="1" applyAlignment="1">
      <alignment vertical="top" wrapText="1"/>
    </xf>
    <xf numFmtId="0" fontId="17" fillId="0" borderId="0" xfId="0" applyFont="1" applyFill="1" applyAlignment="1">
      <alignment vertical="top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top"/>
    </xf>
    <xf numFmtId="0" fontId="21" fillId="0" borderId="8" xfId="0" applyFont="1" applyFill="1" applyBorder="1" applyAlignment="1"/>
    <xf numFmtId="0" fontId="0" fillId="0" borderId="8" xfId="0" applyFill="1" applyBorder="1" applyAlignment="1"/>
    <xf numFmtId="0" fontId="15" fillId="0" borderId="8" xfId="0" applyFont="1" applyFill="1" applyBorder="1"/>
    <xf numFmtId="0" fontId="15" fillId="0" borderId="8" xfId="0" applyFont="1" applyFill="1" applyBorder="1" applyAlignment="1">
      <alignment horizontal="left" wrapText="1"/>
    </xf>
    <xf numFmtId="0" fontId="14" fillId="0" borderId="15" xfId="0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horizontal="right" vertical="center" wrapText="1"/>
    </xf>
    <xf numFmtId="1" fontId="14" fillId="0" borderId="0" xfId="0" applyNumberFormat="1" applyFont="1" applyFill="1" applyAlignment="1">
      <alignment horizontal="right" vertical="top"/>
    </xf>
    <xf numFmtId="165" fontId="14" fillId="0" borderId="0" xfId="0" applyNumberFormat="1" applyFon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0" fontId="24" fillId="0" borderId="0" xfId="5" quotePrefix="1"/>
    <xf numFmtId="0" fontId="24" fillId="0" borderId="0" xfId="5"/>
    <xf numFmtId="0" fontId="10" fillId="0" borderId="0" xfId="83"/>
    <xf numFmtId="0" fontId="10" fillId="0" borderId="0" xfId="83"/>
    <xf numFmtId="3" fontId="34" fillId="0" borderId="0" xfId="0" applyNumberFormat="1" applyFont="1" applyFill="1"/>
    <xf numFmtId="0" fontId="35" fillId="0" borderId="0" xfId="0" applyFont="1" applyFill="1" applyAlignment="1">
      <alignment vertical="top"/>
    </xf>
    <xf numFmtId="0" fontId="14" fillId="0" borderId="4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0" xfId="0" applyFont="1" applyFill="1" applyAlignment="1">
      <alignment horizontal="right" vertical="center" wrapText="1"/>
    </xf>
    <xf numFmtId="0" fontId="14" fillId="0" borderId="0" xfId="0" applyFont="1" applyFill="1" applyAlignment="1">
      <alignment horizontal="left" wrapText="1"/>
    </xf>
    <xf numFmtId="0" fontId="15" fillId="0" borderId="4" xfId="0" applyFont="1" applyFill="1" applyBorder="1" applyAlignment="1">
      <alignment horizontal="center" vertical="center" wrapText="1"/>
    </xf>
    <xf numFmtId="164" fontId="14" fillId="0" borderId="0" xfId="0" applyNumberFormat="1" applyFont="1" applyFill="1" applyAlignment="1">
      <alignment vertical="top"/>
    </xf>
    <xf numFmtId="3" fontId="14" fillId="0" borderId="0" xfId="0" applyNumberFormat="1" applyFont="1" applyFill="1" applyAlignment="1">
      <alignment vertical="top"/>
    </xf>
    <xf numFmtId="3" fontId="29" fillId="0" borderId="0" xfId="42" quotePrefix="1" applyNumberFormat="1" applyFill="1"/>
    <xf numFmtId="0" fontId="29" fillId="0" borderId="0" xfId="2" quotePrefix="1" applyNumberFormat="1" applyFill="1"/>
    <xf numFmtId="3" fontId="14" fillId="0" borderId="0" xfId="0" applyNumberFormat="1" applyFont="1" applyAlignment="1">
      <alignment vertical="top"/>
    </xf>
    <xf numFmtId="3" fontId="14" fillId="0" borderId="10" xfId="0" applyNumberFormat="1" applyFont="1" applyFill="1" applyBorder="1" applyAlignment="1">
      <alignment horizontal="right"/>
    </xf>
    <xf numFmtId="3" fontId="14" fillId="0" borderId="5" xfId="0" applyNumberFormat="1" applyFont="1" applyFill="1" applyBorder="1" applyAlignment="1">
      <alignment horizontal="right"/>
    </xf>
    <xf numFmtId="0" fontId="14" fillId="0" borderId="1" xfId="84" applyFont="1" applyFill="1" applyBorder="1" applyAlignment="1">
      <alignment horizontal="left" vertical="top" wrapText="1"/>
    </xf>
    <xf numFmtId="0" fontId="14" fillId="0" borderId="1" xfId="84" applyFont="1" applyFill="1" applyBorder="1" applyAlignment="1">
      <alignment horizontal="right" vertical="center" wrapText="1"/>
    </xf>
    <xf numFmtId="0" fontId="15" fillId="0" borderId="0" xfId="84" applyFont="1" applyFill="1" applyAlignment="1">
      <alignment horizontal="left" wrapText="1"/>
    </xf>
    <xf numFmtId="0" fontId="33" fillId="0" borderId="0" xfId="84"/>
    <xf numFmtId="3" fontId="14" fillId="0" borderId="0" xfId="84" applyNumberFormat="1" applyFont="1" applyFill="1" applyAlignment="1">
      <alignment horizontal="right" wrapText="1"/>
    </xf>
    <xf numFmtId="3" fontId="15" fillId="0" borderId="0" xfId="84" applyNumberFormat="1" applyFont="1" applyFill="1" applyAlignment="1">
      <alignment horizontal="right" wrapText="1"/>
    </xf>
    <xf numFmtId="1" fontId="14" fillId="0" borderId="0" xfId="84" applyNumberFormat="1" applyFont="1" applyFill="1" applyAlignment="1">
      <alignment horizontal="right" vertical="top"/>
    </xf>
    <xf numFmtId="43" fontId="0" fillId="0" borderId="0" xfId="94" applyFont="1"/>
    <xf numFmtId="166" fontId="15" fillId="0" borderId="0" xfId="94" applyNumberFormat="1" applyFont="1" applyFill="1" applyAlignment="1">
      <alignment horizontal="right" wrapText="1"/>
    </xf>
    <xf numFmtId="0" fontId="28" fillId="0" borderId="0" xfId="0" applyFont="1"/>
    <xf numFmtId="0" fontId="28" fillId="0" borderId="0" xfId="0" applyFont="1" applyFill="1" applyAlignment="1">
      <alignment horizontal="left"/>
    </xf>
    <xf numFmtId="3" fontId="15" fillId="0" borderId="8" xfId="84" applyNumberFormat="1" applyFont="1" applyFill="1" applyBorder="1" applyAlignment="1">
      <alignment horizontal="right" wrapText="1"/>
    </xf>
    <xf numFmtId="3" fontId="15" fillId="0" borderId="2" xfId="84" applyNumberFormat="1" applyFont="1" applyFill="1" applyBorder="1" applyAlignment="1">
      <alignment horizontal="right"/>
    </xf>
    <xf numFmtId="3" fontId="15" fillId="0" borderId="2" xfId="84" applyNumberFormat="1" applyFont="1" applyFill="1" applyBorder="1" applyAlignment="1">
      <alignment horizontal="left"/>
    </xf>
    <xf numFmtId="3" fontId="0" fillId="0" borderId="0" xfId="0" applyNumberFormat="1"/>
    <xf numFmtId="0" fontId="0" fillId="0" borderId="0" xfId="0" quotePrefix="1"/>
    <xf numFmtId="0" fontId="0" fillId="0" borderId="0" xfId="0" applyBorder="1"/>
    <xf numFmtId="0" fontId="19" fillId="2" borderId="0" xfId="0" applyFont="1" applyFill="1" applyAlignment="1">
      <alignment vertical="top" wrapText="1"/>
    </xf>
    <xf numFmtId="0" fontId="14" fillId="0" borderId="0" xfId="0" quotePrefix="1" applyFont="1" applyFill="1" applyAlignment="1">
      <alignment vertical="top"/>
    </xf>
    <xf numFmtId="0" fontId="14" fillId="3" borderId="0" xfId="96" applyFill="1"/>
    <xf numFmtId="0" fontId="14" fillId="3" borderId="0" xfId="96" applyFill="1" applyAlignment="1">
      <alignment horizontal="center" vertical="center"/>
    </xf>
    <xf numFmtId="0" fontId="40" fillId="3" borderId="0" xfId="96" applyFont="1" applyFill="1"/>
    <xf numFmtId="0" fontId="39" fillId="3" borderId="0" xfId="96" applyFont="1" applyFill="1"/>
    <xf numFmtId="0" fontId="38" fillId="3" borderId="0" xfId="96" applyFont="1" applyFill="1"/>
    <xf numFmtId="0" fontId="28" fillId="3" borderId="0" xfId="96" applyFont="1" applyFill="1"/>
    <xf numFmtId="0" fontId="16" fillId="3" borderId="0" xfId="97" applyFont="1" applyFill="1" applyAlignment="1" applyProtection="1">
      <alignment horizontal="left"/>
    </xf>
    <xf numFmtId="0" fontId="25" fillId="3" borderId="0" xfId="96" applyFont="1" applyFill="1" applyAlignment="1">
      <alignment horizontal="left"/>
    </xf>
    <xf numFmtId="0" fontId="14" fillId="3" borderId="0" xfId="96" applyFill="1" applyAlignment="1">
      <alignment horizontal="center"/>
    </xf>
    <xf numFmtId="0" fontId="25" fillId="3" borderId="0" xfId="96" applyFont="1" applyFill="1"/>
    <xf numFmtId="0" fontId="0" fillId="0" borderId="0" xfId="0"/>
    <xf numFmtId="0" fontId="25" fillId="0" borderId="0" xfId="6"/>
    <xf numFmtId="0" fontId="14" fillId="0" borderId="0" xfId="6" applyFont="1" applyAlignment="1">
      <alignment vertical="top"/>
    </xf>
    <xf numFmtId="0" fontId="24" fillId="0" borderId="0" xfId="43" quotePrefix="1" applyNumberFormat="1" applyFill="1"/>
    <xf numFmtId="3" fontId="15" fillId="0" borderId="0" xfId="6" applyNumberFormat="1" applyFont="1" applyFill="1" applyBorder="1" applyAlignment="1">
      <alignment horizontal="right"/>
    </xf>
    <xf numFmtId="0" fontId="15" fillId="0" borderId="8" xfId="6" applyFont="1" applyFill="1" applyBorder="1" applyAlignment="1"/>
    <xf numFmtId="0" fontId="15" fillId="0" borderId="0" xfId="6" applyFont="1" applyFill="1" applyBorder="1" applyAlignment="1"/>
    <xf numFmtId="3" fontId="14" fillId="0" borderId="0" xfId="6" quotePrefix="1" applyNumberFormat="1" applyFont="1" applyFill="1" applyBorder="1" applyAlignment="1">
      <alignment horizontal="right"/>
    </xf>
    <xf numFmtId="3" fontId="14" fillId="0" borderId="0" xfId="6" applyNumberFormat="1" applyFont="1" applyFill="1" applyAlignment="1">
      <alignment vertical="top"/>
    </xf>
    <xf numFmtId="0" fontId="14" fillId="0" borderId="0" xfId="6" applyFont="1" applyFill="1" applyAlignment="1"/>
    <xf numFmtId="0" fontId="24" fillId="0" borderId="0" xfId="43" quotePrefix="1" applyNumberFormat="1" applyFill="1" applyAlignment="1"/>
    <xf numFmtId="0" fontId="15" fillId="0" borderId="0" xfId="6" applyFont="1" applyFill="1" applyAlignment="1"/>
    <xf numFmtId="0" fontId="0" fillId="0" borderId="0" xfId="0"/>
    <xf numFmtId="3" fontId="14" fillId="0" borderId="0" xfId="0" applyNumberFormat="1" applyFont="1" applyFill="1" applyAlignment="1">
      <alignment horizontal="right" wrapText="1"/>
    </xf>
    <xf numFmtId="0" fontId="14" fillId="0" borderId="3" xfId="0" applyFont="1" applyFill="1" applyBorder="1" applyAlignment="1">
      <alignment horizontal="left" vertical="top" wrapText="1"/>
    </xf>
    <xf numFmtId="3" fontId="15" fillId="0" borderId="0" xfId="0" applyNumberFormat="1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/>
    </xf>
    <xf numFmtId="3" fontId="15" fillId="0" borderId="2" xfId="0" applyNumberFormat="1" applyFont="1" applyFill="1" applyBorder="1" applyAlignment="1">
      <alignment horizontal="right"/>
    </xf>
    <xf numFmtId="0" fontId="15" fillId="0" borderId="8" xfId="0" applyFont="1" applyFill="1" applyBorder="1" applyAlignment="1">
      <alignment horizontal="left"/>
    </xf>
    <xf numFmtId="0" fontId="14" fillId="0" borderId="0" xfId="0" applyFont="1" applyFill="1" applyAlignment="1">
      <alignment horizontal="left" wrapText="1"/>
    </xf>
    <xf numFmtId="0" fontId="14" fillId="0" borderId="4" xfId="0" applyFont="1" applyFill="1" applyBorder="1" applyAlignment="1">
      <alignment horizontal="left" vertical="top" wrapText="1"/>
    </xf>
    <xf numFmtId="3" fontId="14" fillId="0" borderId="0" xfId="0" quotePrefix="1" applyNumberFormat="1" applyFont="1" applyFill="1" applyAlignment="1">
      <alignment horizontal="right"/>
    </xf>
    <xf numFmtId="3" fontId="14" fillId="0" borderId="0" xfId="0" quotePrefix="1" applyNumberFormat="1" applyFont="1" applyFill="1" applyAlignment="1">
      <alignment horizontal="right" wrapText="1"/>
    </xf>
    <xf numFmtId="0" fontId="14" fillId="0" borderId="4" xfId="0" applyFont="1" applyFill="1" applyBorder="1" applyAlignment="1">
      <alignment horizontal="right" vertical="center" wrapText="1"/>
    </xf>
    <xf numFmtId="0" fontId="14" fillId="0" borderId="0" xfId="0" applyFont="1" applyFill="1" applyAlignment="1">
      <alignment wrapText="1"/>
    </xf>
    <xf numFmtId="0" fontId="15" fillId="0" borderId="4" xfId="0" applyFont="1" applyFill="1" applyBorder="1" applyAlignment="1">
      <alignment horizontal="right" vertical="center" wrapText="1"/>
    </xf>
    <xf numFmtId="0" fontId="14" fillId="0" borderId="0" xfId="0" applyFont="1" applyFill="1" applyAlignment="1"/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right" vertical="center" wrapText="1"/>
    </xf>
    <xf numFmtId="1" fontId="0" fillId="0" borderId="0" xfId="0" applyNumberFormat="1"/>
    <xf numFmtId="0" fontId="0" fillId="0" borderId="0" xfId="0"/>
    <xf numFmtId="0" fontId="29" fillId="0" borderId="8" xfId="42" quotePrefix="1" applyNumberFormat="1" applyFill="1" applyBorder="1"/>
    <xf numFmtId="0" fontId="15" fillId="0" borderId="0" xfId="0" applyFont="1" applyFill="1" applyAlignment="1"/>
    <xf numFmtId="3" fontId="15" fillId="0" borderId="0" xfId="0" quotePrefix="1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Alignment="1">
      <alignment horizontal="right" wrapText="1"/>
    </xf>
    <xf numFmtId="3" fontId="14" fillId="0" borderId="2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Alignment="1">
      <alignment horizontal="right" wrapText="1"/>
    </xf>
    <xf numFmtId="3" fontId="14" fillId="0" borderId="2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Alignment="1">
      <alignment horizontal="right" wrapText="1"/>
    </xf>
    <xf numFmtId="3" fontId="14" fillId="0" borderId="2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Alignment="1">
      <alignment horizontal="right" wrapText="1"/>
    </xf>
    <xf numFmtId="3" fontId="14" fillId="0" borderId="2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1" fontId="14" fillId="0" borderId="8" xfId="0" applyNumberFormat="1" applyFont="1" applyFill="1" applyBorder="1" applyAlignment="1">
      <alignment vertical="top"/>
    </xf>
    <xf numFmtId="165" fontId="14" fillId="0" borderId="0" xfId="0" applyNumberFormat="1" applyFont="1" applyFill="1" applyBorder="1" applyAlignment="1">
      <alignment horizontal="right"/>
    </xf>
    <xf numFmtId="164" fontId="15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0" fontId="14" fillId="0" borderId="0" xfId="0" applyFont="1" applyFill="1" applyAlignment="1">
      <alignment vertical="top"/>
    </xf>
    <xf numFmtId="0" fontId="0" fillId="0" borderId="0" xfId="0" applyFill="1"/>
    <xf numFmtId="3" fontId="15" fillId="0" borderId="0" xfId="0" applyNumberFormat="1" applyFont="1" applyFill="1" applyAlignment="1">
      <alignment horizontal="right" wrapText="1"/>
    </xf>
    <xf numFmtId="0" fontId="28" fillId="0" borderId="0" xfId="0" applyFont="1" applyFill="1"/>
    <xf numFmtId="164" fontId="15" fillId="0" borderId="0" xfId="0" applyNumberFormat="1" applyFont="1" applyFill="1" applyAlignment="1">
      <alignment horizontal="right" wrapText="1"/>
    </xf>
    <xf numFmtId="3" fontId="14" fillId="0" borderId="0" xfId="0" quotePrefix="1" applyNumberFormat="1" applyFont="1" applyFill="1"/>
    <xf numFmtId="3" fontId="14" fillId="0" borderId="0" xfId="0" applyNumberFormat="1" applyFont="1" applyFill="1"/>
    <xf numFmtId="164" fontId="14" fillId="0" borderId="0" xfId="0" quotePrefix="1" applyNumberFormat="1" applyFont="1" applyFill="1"/>
    <xf numFmtId="3" fontId="15" fillId="0" borderId="8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1" fontId="14" fillId="0" borderId="8" xfId="0" applyNumberFormat="1" applyFont="1" applyFill="1" applyBorder="1" applyAlignment="1">
      <alignment vertical="top"/>
    </xf>
    <xf numFmtId="0" fontId="14" fillId="0" borderId="0" xfId="0" applyFont="1" applyFill="1" applyAlignment="1">
      <alignment vertical="top"/>
    </xf>
    <xf numFmtId="0" fontId="0" fillId="0" borderId="0" xfId="0" applyFill="1"/>
    <xf numFmtId="0" fontId="24" fillId="0" borderId="0" xfId="5" quotePrefix="1" applyNumberFormat="1" applyFill="1"/>
    <xf numFmtId="0" fontId="29" fillId="0" borderId="0" xfId="42" quotePrefix="1" applyNumberFormat="1" applyFill="1"/>
    <xf numFmtId="3" fontId="0" fillId="0" borderId="0" xfId="0" applyNumberFormat="1" applyFill="1"/>
    <xf numFmtId="0" fontId="14" fillId="0" borderId="0" xfId="0" applyFont="1" applyFill="1" applyAlignment="1">
      <alignment vertical="top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 wrapText="1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 wrapText="1"/>
    </xf>
    <xf numFmtId="0" fontId="14" fillId="0" borderId="0" xfId="0" applyFont="1" applyFill="1" applyAlignment="1">
      <alignment vertical="top"/>
    </xf>
    <xf numFmtId="3" fontId="14" fillId="0" borderId="0" xfId="0" applyNumberFormat="1" applyFont="1" applyFill="1" applyAlignment="1">
      <alignment horizontal="right"/>
    </xf>
    <xf numFmtId="3" fontId="15" fillId="0" borderId="0" xfId="0" applyNumberFormat="1" applyFont="1" applyFill="1" applyAlignment="1">
      <alignment horizontal="right"/>
    </xf>
    <xf numFmtId="3" fontId="15" fillId="0" borderId="2" xfId="0" applyNumberFormat="1" applyFont="1" applyFill="1" applyBorder="1" applyAlignment="1">
      <alignment horizontal="right"/>
    </xf>
    <xf numFmtId="0" fontId="16" fillId="2" borderId="0" xfId="1" applyFill="1" applyAlignment="1" applyProtection="1">
      <alignment horizontal="left" vertical="top" wrapText="1"/>
    </xf>
    <xf numFmtId="0" fontId="14" fillId="0" borderId="0" xfId="0" applyFont="1" applyFill="1" applyAlignment="1">
      <alignment vertical="top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2" xfId="0" applyNumberFormat="1" applyFont="1" applyFill="1" applyBorder="1" applyAlignment="1">
      <alignment horizontal="right"/>
    </xf>
    <xf numFmtId="0" fontId="15" fillId="0" borderId="0" xfId="0" applyFont="1" applyFill="1" applyAlignment="1">
      <alignment vertical="top"/>
    </xf>
    <xf numFmtId="3" fontId="15" fillId="0" borderId="8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/>
    </xf>
    <xf numFmtId="3" fontId="15" fillId="0" borderId="2" xfId="0" applyNumberFormat="1" applyFont="1" applyFill="1" applyBorder="1" applyAlignment="1">
      <alignment horizontal="right"/>
    </xf>
    <xf numFmtId="3" fontId="14" fillId="0" borderId="0" xfId="0" quotePrefix="1" applyNumberFormat="1" applyFont="1" applyFill="1" applyAlignment="1">
      <alignment horizontal="right"/>
    </xf>
    <xf numFmtId="3" fontId="14" fillId="0" borderId="0" xfId="0" quotePrefix="1" applyNumberFormat="1" applyFont="1" applyFill="1" applyAlignment="1">
      <alignment horizontal="right" wrapText="1"/>
    </xf>
    <xf numFmtId="0" fontId="0" fillId="0" borderId="0" xfId="0"/>
    <xf numFmtId="3" fontId="15" fillId="0" borderId="8" xfId="0" applyNumberFormat="1" applyFont="1" applyFill="1" applyBorder="1" applyAlignment="1">
      <alignment horizontal="right"/>
    </xf>
    <xf numFmtId="164" fontId="14" fillId="0" borderId="0" xfId="0" applyNumberFormat="1" applyFont="1" applyFill="1" applyAlignment="1">
      <alignment horizontal="right" wrapText="1"/>
    </xf>
    <xf numFmtId="0" fontId="0" fillId="0" borderId="0" xfId="0"/>
    <xf numFmtId="165" fontId="14" fillId="0" borderId="0" xfId="0" quotePrefix="1" applyNumberFormat="1" applyFont="1" applyFill="1" applyAlignment="1">
      <alignment horizontal="right" wrapText="1"/>
    </xf>
    <xf numFmtId="0" fontId="0" fillId="0" borderId="0" xfId="0"/>
    <xf numFmtId="165" fontId="14" fillId="0" borderId="0" xfId="0" quotePrefix="1" applyNumberFormat="1" applyFont="1" applyFill="1" applyAlignment="1">
      <alignment horizontal="right" wrapText="1"/>
    </xf>
    <xf numFmtId="0" fontId="15" fillId="0" borderId="8" xfId="0" applyFont="1" applyFill="1" applyBorder="1" applyAlignment="1">
      <alignment wrapText="1"/>
    </xf>
    <xf numFmtId="3" fontId="28" fillId="0" borderId="0" xfId="0" quotePrefix="1" applyNumberFormat="1" applyFont="1" applyAlignment="1">
      <alignment wrapText="1"/>
    </xf>
    <xf numFmtId="165" fontId="14" fillId="0" borderId="0" xfId="0" quotePrefix="1" applyNumberFormat="1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 wrapText="1"/>
    </xf>
    <xf numFmtId="0" fontId="0" fillId="0" borderId="0" xfId="0"/>
    <xf numFmtId="3" fontId="14" fillId="0" borderId="0" xfId="0" applyNumberFormat="1" applyFont="1" applyFill="1" applyAlignment="1">
      <alignment horizontal="right"/>
    </xf>
    <xf numFmtId="3" fontId="0" fillId="0" borderId="0" xfId="0" applyNumberFormat="1"/>
    <xf numFmtId="3" fontId="14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 wrapText="1"/>
    </xf>
    <xf numFmtId="165" fontId="14" fillId="0" borderId="0" xfId="0" quotePrefix="1" applyNumberFormat="1" applyFont="1" applyFill="1" applyAlignment="1">
      <alignment horizontal="right" wrapText="1"/>
    </xf>
    <xf numFmtId="165" fontId="14" fillId="0" borderId="0" xfId="0" quotePrefix="1" applyNumberFormat="1" applyFont="1" applyFill="1" applyAlignment="1">
      <alignment horizontal="right" wrapText="1"/>
    </xf>
    <xf numFmtId="1" fontId="15" fillId="0" borderId="0" xfId="0" applyNumberFormat="1" applyFont="1" applyFill="1" applyAlignment="1">
      <alignment vertical="top" wrapText="1"/>
    </xf>
    <xf numFmtId="3" fontId="14" fillId="0" borderId="8" xfId="0" applyNumberFormat="1" applyFont="1" applyFill="1" applyBorder="1" applyAlignment="1">
      <alignment horizontal="right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0" fontId="43" fillId="0" borderId="0" xfId="42" quotePrefix="1" applyNumberFormat="1" applyFont="1" applyFill="1" applyAlignment="1">
      <alignment wrapText="1"/>
    </xf>
    <xf numFmtId="3" fontId="14" fillId="0" borderId="0" xfId="0" applyNumberFormat="1" applyFont="1" applyFill="1" applyAlignment="1">
      <alignment horizontal="right" wrapText="1"/>
    </xf>
    <xf numFmtId="0" fontId="0" fillId="0" borderId="0" xfId="0" applyFill="1"/>
    <xf numFmtId="3" fontId="26" fillId="0" borderId="0" xfId="0" applyNumberFormat="1" applyFont="1" applyFill="1" applyAlignment="1">
      <alignment horizontal="right"/>
    </xf>
    <xf numFmtId="165" fontId="14" fillId="0" borderId="0" xfId="0" quotePrefix="1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0" fontId="0" fillId="0" borderId="0" xfId="0" applyFill="1"/>
    <xf numFmtId="3" fontId="14" fillId="0" borderId="0" xfId="0" applyNumberFormat="1" applyFont="1" applyFill="1"/>
    <xf numFmtId="0" fontId="0" fillId="0" borderId="0" xfId="0"/>
    <xf numFmtId="165" fontId="15" fillId="0" borderId="0" xfId="0" quotePrefix="1" applyNumberFormat="1" applyFont="1" applyFill="1" applyAlignment="1">
      <alignment horizontal="right" wrapText="1"/>
    </xf>
    <xf numFmtId="165" fontId="14" fillId="0" borderId="0" xfId="0" quotePrefix="1" applyNumberFormat="1" applyFont="1" applyFill="1" applyAlignment="1">
      <alignment horizontal="right" wrapText="1"/>
    </xf>
    <xf numFmtId="0" fontId="29" fillId="0" borderId="0" xfId="42" quotePrefix="1" applyNumberFormat="1" applyFill="1" applyAlignment="1">
      <alignment wrapText="1"/>
    </xf>
    <xf numFmtId="3" fontId="14" fillId="0" borderId="0" xfId="0" applyNumberFormat="1" applyFont="1" applyFill="1" applyBorder="1" applyAlignment="1">
      <alignment horizontal="right"/>
    </xf>
    <xf numFmtId="3" fontId="15" fillId="0" borderId="8" xfId="0" applyNumberFormat="1" applyFont="1" applyFill="1" applyBorder="1" applyAlignment="1">
      <alignment horizontal="right" wrapText="1"/>
    </xf>
    <xf numFmtId="3" fontId="0" fillId="0" borderId="0" xfId="0" quotePrefix="1" applyNumberFormat="1" applyAlignment="1">
      <alignment wrapText="1"/>
    </xf>
    <xf numFmtId="165" fontId="14" fillId="0" borderId="0" xfId="0" quotePrefix="1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 wrapText="1"/>
    </xf>
    <xf numFmtId="165" fontId="14" fillId="0" borderId="0" xfId="0" quotePrefix="1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/>
    </xf>
    <xf numFmtId="3" fontId="15" fillId="0" borderId="0" xfId="0" applyNumberFormat="1" applyFont="1" applyFill="1" applyAlignment="1">
      <alignment horizontal="right"/>
    </xf>
    <xf numFmtId="165" fontId="14" fillId="0" borderId="0" xfId="0" quotePrefix="1" applyNumberFormat="1" applyFont="1" applyFill="1" applyAlignment="1">
      <alignment horizontal="right" wrapText="1"/>
    </xf>
    <xf numFmtId="165" fontId="14" fillId="0" borderId="0" xfId="0" quotePrefix="1" applyNumberFormat="1" applyFont="1" applyFill="1" applyAlignment="1">
      <alignment horizontal="right" wrapText="1"/>
    </xf>
    <xf numFmtId="3" fontId="14" fillId="0" borderId="0" xfId="0" quotePrefix="1" applyNumberFormat="1" applyFont="1" applyFill="1" applyAlignment="1">
      <alignment horizontal="right"/>
    </xf>
    <xf numFmtId="3" fontId="14" fillId="0" borderId="8" xfId="0" applyNumberFormat="1" applyFont="1" applyFill="1" applyBorder="1" applyAlignment="1">
      <alignment horizontal="right" wrapText="1"/>
    </xf>
    <xf numFmtId="0" fontId="0" fillId="0" borderId="0" xfId="0"/>
    <xf numFmtId="3" fontId="15" fillId="0" borderId="2" xfId="0" applyNumberFormat="1" applyFont="1" applyFill="1" applyBorder="1" applyAlignment="1">
      <alignment horizontal="right"/>
    </xf>
    <xf numFmtId="165" fontId="14" fillId="0" borderId="0" xfId="0" quotePrefix="1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/>
    </xf>
    <xf numFmtId="3" fontId="15" fillId="0" borderId="8" xfId="0" applyNumberFormat="1" applyFont="1" applyFill="1" applyBorder="1" applyAlignment="1">
      <alignment horizontal="right"/>
    </xf>
    <xf numFmtId="165" fontId="14" fillId="0" borderId="0" xfId="0" quotePrefix="1" applyNumberFormat="1" applyFont="1" applyFill="1" applyAlignment="1">
      <alignment horizontal="right" wrapText="1"/>
    </xf>
    <xf numFmtId="0" fontId="15" fillId="0" borderId="0" xfId="0" applyFont="1" applyFill="1" applyAlignment="1">
      <alignment wrapText="1"/>
    </xf>
    <xf numFmtId="165" fontId="14" fillId="0" borderId="0" xfId="0" quotePrefix="1" applyNumberFormat="1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 wrapText="1"/>
    </xf>
    <xf numFmtId="0" fontId="14" fillId="0" borderId="6" xfId="0" applyFont="1" applyFill="1" applyBorder="1" applyAlignment="1">
      <alignment horizontal="right" vertical="center" wrapText="1"/>
    </xf>
    <xf numFmtId="165" fontId="14" fillId="0" borderId="0" xfId="0" quotePrefix="1" applyNumberFormat="1" applyFont="1" applyFill="1" applyAlignment="1">
      <alignment horizontal="right" wrapText="1"/>
    </xf>
    <xf numFmtId="165" fontId="14" fillId="0" borderId="0" xfId="0" quotePrefix="1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/>
    </xf>
    <xf numFmtId="3" fontId="14" fillId="0" borderId="0" xfId="0" applyNumberFormat="1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0" fontId="15" fillId="0" borderId="0" xfId="0" applyFont="1" applyAlignment="1">
      <alignment vertical="top" wrapText="1"/>
    </xf>
    <xf numFmtId="165" fontId="14" fillId="0" borderId="0" xfId="0" quotePrefix="1" applyNumberFormat="1" applyFont="1" applyFill="1" applyAlignment="1">
      <alignment horizontal="right" wrapText="1"/>
    </xf>
    <xf numFmtId="164" fontId="14" fillId="0" borderId="0" xfId="0" applyNumberFormat="1" applyFont="1" applyFill="1" applyAlignment="1">
      <alignment horizontal="right" wrapText="1"/>
    </xf>
    <xf numFmtId="3" fontId="26" fillId="0" borderId="0" xfId="0" applyNumberFormat="1" applyFont="1" applyFill="1" applyAlignment="1">
      <alignment horizontal="right"/>
    </xf>
    <xf numFmtId="0" fontId="15" fillId="0" borderId="0" xfId="0" applyFont="1" applyFill="1" applyAlignment="1">
      <alignment vertical="top" wrapText="1"/>
    </xf>
    <xf numFmtId="0" fontId="16" fillId="2" borderId="0" xfId="1" applyFill="1" applyAlignment="1" applyProtection="1">
      <alignment horizontal="left" vertical="top" wrapText="1"/>
    </xf>
    <xf numFmtId="0" fontId="0" fillId="0" borderId="0" xfId="0"/>
    <xf numFmtId="0" fontId="0" fillId="0" borderId="0" xfId="0"/>
    <xf numFmtId="0" fontId="14" fillId="0" borderId="0" xfId="0" applyFont="1" applyAlignment="1">
      <alignment vertical="top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4" fillId="0" borderId="0" xfId="0" applyNumberFormat="1" applyFont="1" applyFill="1"/>
    <xf numFmtId="3" fontId="14" fillId="0" borderId="0" xfId="0" applyNumberFormat="1" applyFont="1" applyFill="1" applyAlignment="1">
      <alignment horizontal="right"/>
    </xf>
    <xf numFmtId="3" fontId="15" fillId="0" borderId="2" xfId="0" applyNumberFormat="1" applyFont="1" applyFill="1" applyBorder="1" applyAlignment="1">
      <alignment horizontal="right"/>
    </xf>
    <xf numFmtId="3" fontId="15" fillId="0" borderId="8" xfId="0" applyNumberFormat="1" applyFont="1" applyFill="1" applyBorder="1" applyAlignment="1"/>
    <xf numFmtId="3" fontId="14" fillId="0" borderId="0" xfId="0" quotePrefix="1" applyNumberFormat="1" applyFont="1" applyFill="1" applyAlignment="1">
      <alignment horizontal="right"/>
    </xf>
    <xf numFmtId="3" fontId="14" fillId="0" borderId="0" xfId="0" quotePrefix="1" applyNumberFormat="1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Alignment="1">
      <alignment horizontal="right" wrapText="1"/>
    </xf>
    <xf numFmtId="3" fontId="14" fillId="0" borderId="8" xfId="0" applyNumberFormat="1" applyFont="1" applyFill="1" applyBorder="1" applyAlignment="1">
      <alignment horizontal="right" wrapText="1"/>
    </xf>
    <xf numFmtId="3" fontId="14" fillId="0" borderId="0" xfId="0" applyNumberFormat="1" applyFont="1" applyFill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3" fontId="14" fillId="0" borderId="8" xfId="0" applyNumberFormat="1" applyFont="1" applyFill="1" applyBorder="1" applyAlignment="1">
      <alignment horizontal="right"/>
    </xf>
    <xf numFmtId="164" fontId="14" fillId="0" borderId="0" xfId="0" applyNumberFormat="1" applyFont="1" applyFill="1" applyAlignment="1">
      <alignment horizontal="right"/>
    </xf>
    <xf numFmtId="0" fontId="0" fillId="0" borderId="0" xfId="0" applyFill="1"/>
    <xf numFmtId="3" fontId="14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3" fontId="14" fillId="0" borderId="8" xfId="0" applyNumberFormat="1" applyFont="1" applyFill="1" applyBorder="1" applyAlignment="1">
      <alignment horizontal="right"/>
    </xf>
    <xf numFmtId="0" fontId="28" fillId="0" borderId="0" xfId="0" applyFont="1" applyFill="1"/>
    <xf numFmtId="164" fontId="15" fillId="0" borderId="0" xfId="0" applyNumberFormat="1" applyFont="1" applyFill="1" applyAlignment="1">
      <alignment horizontal="right" wrapText="1"/>
    </xf>
    <xf numFmtId="0" fontId="0" fillId="0" borderId="0" xfId="0" applyFill="1"/>
    <xf numFmtId="3" fontId="14" fillId="0" borderId="0" xfId="0" applyNumberFormat="1" applyFont="1" applyFill="1" applyAlignment="1">
      <alignment horizontal="right" wrapText="1"/>
    </xf>
    <xf numFmtId="164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>
      <alignment horizontal="right"/>
    </xf>
    <xf numFmtId="3" fontId="14" fillId="0" borderId="8" xfId="0" applyNumberFormat="1" applyFont="1" applyFill="1" applyBorder="1" applyAlignment="1">
      <alignment horizontal="right"/>
    </xf>
    <xf numFmtId="0" fontId="28" fillId="0" borderId="0" xfId="0" applyFont="1" applyFill="1"/>
    <xf numFmtId="164" fontId="15" fillId="0" borderId="0" xfId="0" applyNumberFormat="1" applyFont="1" applyFill="1" applyAlignment="1">
      <alignment horizontal="right" wrapText="1"/>
    </xf>
    <xf numFmtId="0" fontId="0" fillId="0" borderId="0" xfId="0" applyFill="1"/>
    <xf numFmtId="3" fontId="15" fillId="0" borderId="0" xfId="0" applyNumberFormat="1" applyFont="1" applyFill="1" applyAlignment="1">
      <alignment horizontal="right" wrapText="1"/>
    </xf>
    <xf numFmtId="3" fontId="14" fillId="0" borderId="0" xfId="0" quotePrefix="1" applyNumberFormat="1" applyFont="1" applyFill="1"/>
    <xf numFmtId="3" fontId="14" fillId="0" borderId="0" xfId="0" applyNumberFormat="1" applyFont="1" applyFill="1"/>
    <xf numFmtId="3" fontId="15" fillId="0" borderId="8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/>
    <xf numFmtId="3" fontId="14" fillId="0" borderId="8" xfId="0" applyNumberFormat="1" applyFont="1" applyFill="1" applyBorder="1" applyAlignment="1"/>
    <xf numFmtId="0" fontId="28" fillId="0" borderId="0" xfId="0" applyFont="1" applyFill="1"/>
    <xf numFmtId="164" fontId="15" fillId="0" borderId="0" xfId="0" applyNumberFormat="1" applyFont="1" applyFill="1" applyAlignment="1">
      <alignment horizontal="right" wrapText="1"/>
    </xf>
    <xf numFmtId="164" fontId="14" fillId="0" borderId="0" xfId="0" quotePrefix="1" applyNumberFormat="1" applyFont="1" applyFill="1"/>
    <xf numFmtId="0" fontId="0" fillId="0" borderId="0" xfId="0" applyFill="1"/>
    <xf numFmtId="3" fontId="15" fillId="0" borderId="0" xfId="0" applyNumberFormat="1" applyFont="1" applyFill="1" applyAlignment="1">
      <alignment horizontal="right" wrapText="1"/>
    </xf>
    <xf numFmtId="3" fontId="14" fillId="0" borderId="0" xfId="0" quotePrefix="1" applyNumberFormat="1" applyFont="1" applyFill="1"/>
    <xf numFmtId="3" fontId="14" fillId="0" borderId="0" xfId="0" applyNumberFormat="1" applyFont="1" applyFill="1"/>
    <xf numFmtId="3" fontId="15" fillId="0" borderId="8" xfId="0" applyNumberFormat="1" applyFont="1" applyFill="1" applyBorder="1" applyAlignment="1">
      <alignment horizontal="right"/>
    </xf>
    <xf numFmtId="3" fontId="15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/>
    <xf numFmtId="3" fontId="14" fillId="0" borderId="8" xfId="0" applyNumberFormat="1" applyFont="1" applyFill="1" applyBorder="1" applyAlignment="1"/>
    <xf numFmtId="0" fontId="28" fillId="0" borderId="0" xfId="0" applyFont="1" applyFill="1"/>
    <xf numFmtId="164" fontId="15" fillId="0" borderId="0" xfId="0" applyNumberFormat="1" applyFont="1" applyFill="1" applyAlignment="1">
      <alignment horizontal="right" wrapText="1"/>
    </xf>
    <xf numFmtId="164" fontId="14" fillId="0" borderId="0" xfId="0" quotePrefix="1" applyNumberFormat="1" applyFont="1" applyFill="1"/>
    <xf numFmtId="3" fontId="15" fillId="0" borderId="0" xfId="0" applyNumberFormat="1" applyFont="1" applyFill="1" applyAlignment="1">
      <alignment horizontal="right" wrapText="1"/>
    </xf>
    <xf numFmtId="3" fontId="14" fillId="0" borderId="0" xfId="0" applyNumberFormat="1" applyFont="1" applyFill="1"/>
    <xf numFmtId="3" fontId="14" fillId="0" borderId="0" xfId="0" applyNumberFormat="1" applyFont="1" applyFill="1" applyAlignment="1">
      <alignment horizontal="right"/>
    </xf>
    <xf numFmtId="3" fontId="15" fillId="0" borderId="8" xfId="0" applyNumberFormat="1" applyFont="1" applyFill="1" applyBorder="1" applyAlignment="1"/>
    <xf numFmtId="1" fontId="14" fillId="0" borderId="0" xfId="0" applyNumberFormat="1" applyFont="1" applyFill="1" applyAlignment="1">
      <alignment horizontal="right" wrapText="1"/>
    </xf>
    <xf numFmtId="0" fontId="14" fillId="0" borderId="0" xfId="0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4" fillId="0" borderId="0" xfId="0" applyNumberFormat="1" applyFont="1" applyFill="1"/>
    <xf numFmtId="3" fontId="14" fillId="0" borderId="0" xfId="0" applyNumberFormat="1" applyFont="1" applyFill="1" applyAlignment="1">
      <alignment horizontal="right"/>
    </xf>
    <xf numFmtId="3" fontId="15" fillId="0" borderId="8" xfId="0" applyNumberFormat="1" applyFont="1" applyFill="1" applyBorder="1" applyAlignment="1"/>
    <xf numFmtId="1" fontId="14" fillId="0" borderId="0" xfId="0" applyNumberFormat="1" applyFont="1" applyFill="1" applyAlignment="1">
      <alignment horizontal="right" wrapText="1"/>
    </xf>
    <xf numFmtId="3" fontId="14" fillId="0" borderId="0" xfId="0" quotePrefix="1" applyNumberFormat="1" applyFont="1" applyFill="1" applyAlignment="1">
      <alignment horizontal="right"/>
    </xf>
    <xf numFmtId="0" fontId="14" fillId="0" borderId="0" xfId="0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/>
    </xf>
    <xf numFmtId="3" fontId="15" fillId="0" borderId="8" xfId="0" applyNumberFormat="1" applyFont="1" applyFill="1" applyBorder="1" applyAlignment="1">
      <alignment horizontal="right"/>
    </xf>
    <xf numFmtId="1" fontId="14" fillId="0" borderId="0" xfId="0" applyNumberFormat="1" applyFont="1" applyFill="1" applyAlignment="1">
      <alignment horizontal="right" wrapText="1"/>
    </xf>
    <xf numFmtId="0" fontId="14" fillId="0" borderId="0" xfId="0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/>
    </xf>
    <xf numFmtId="3" fontId="15" fillId="0" borderId="8" xfId="0" applyNumberFormat="1" applyFont="1" applyFill="1" applyBorder="1" applyAlignment="1">
      <alignment horizontal="right"/>
    </xf>
    <xf numFmtId="1" fontId="14" fillId="0" borderId="0" xfId="0" applyNumberFormat="1" applyFont="1" applyFill="1" applyAlignment="1">
      <alignment horizontal="right" wrapText="1"/>
    </xf>
    <xf numFmtId="3" fontId="14" fillId="0" borderId="0" xfId="0" applyNumberFormat="1" applyFont="1" applyFill="1" applyAlignment="1">
      <alignment horizontal="right"/>
    </xf>
    <xf numFmtId="3" fontId="26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horizontal="right"/>
    </xf>
    <xf numFmtId="3" fontId="15" fillId="0" borderId="8" xfId="0" applyNumberFormat="1" applyFont="1" applyFill="1" applyBorder="1" applyAlignment="1">
      <alignment horizontal="right"/>
    </xf>
    <xf numFmtId="0" fontId="14" fillId="0" borderId="0" xfId="0" applyFont="1" applyAlignment="1">
      <alignment vertical="top"/>
    </xf>
    <xf numFmtId="3" fontId="0" fillId="0" borderId="0" xfId="0" quotePrefix="1" applyNumberFormat="1"/>
    <xf numFmtId="0" fontId="14" fillId="0" borderId="0" xfId="0" applyFont="1" applyFill="1" applyAlignment="1">
      <alignment vertical="top"/>
    </xf>
    <xf numFmtId="0" fontId="0" fillId="0" borderId="0" xfId="0" applyFill="1"/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 wrapText="1"/>
    </xf>
    <xf numFmtId="0" fontId="14" fillId="0" borderId="4" xfId="0" applyFont="1" applyFill="1" applyBorder="1" applyAlignment="1">
      <alignment horizontal="left" vertical="top"/>
    </xf>
    <xf numFmtId="3" fontId="14" fillId="0" borderId="0" xfId="0" quotePrefix="1" applyNumberFormat="1" applyFont="1" applyFill="1" applyAlignment="1">
      <alignment horizontal="right" wrapText="1"/>
    </xf>
    <xf numFmtId="0" fontId="14" fillId="0" borderId="4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vertical="top" wrapText="1"/>
    </xf>
    <xf numFmtId="0" fontId="14" fillId="0" borderId="0" xfId="0" applyFont="1" applyFill="1" applyAlignment="1">
      <alignment horizontal="right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right" vertical="center" wrapText="1"/>
    </xf>
    <xf numFmtId="1" fontId="14" fillId="0" borderId="0" xfId="0" applyNumberFormat="1" applyFont="1" applyFill="1" applyAlignment="1">
      <alignment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Fill="1" applyAlignment="1">
      <alignment wrapText="1"/>
    </xf>
    <xf numFmtId="3" fontId="14" fillId="0" borderId="0" xfId="0" applyNumberFormat="1" applyFont="1" applyFill="1" applyAlignment="1">
      <alignment horizontal="right"/>
    </xf>
    <xf numFmtId="3" fontId="15" fillId="0" borderId="8" xfId="0" applyNumberFormat="1" applyFont="1" applyFill="1" applyBorder="1" applyAlignment="1">
      <alignment horizontal="right"/>
    </xf>
    <xf numFmtId="3" fontId="15" fillId="0" borderId="0" xfId="0" applyNumberFormat="1" applyFont="1" applyFill="1" applyAlignment="1">
      <alignment horizontal="right"/>
    </xf>
    <xf numFmtId="0" fontId="14" fillId="0" borderId="4" xfId="0" applyFont="1" applyFill="1" applyBorder="1" applyAlignment="1">
      <alignment horizontal="left" vertical="top"/>
    </xf>
    <xf numFmtId="3" fontId="14" fillId="0" borderId="0" xfId="0" quotePrefix="1" applyNumberFormat="1" applyFont="1" applyFill="1" applyAlignment="1">
      <alignment horizontal="right"/>
    </xf>
    <xf numFmtId="0" fontId="14" fillId="0" borderId="4" xfId="0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right" vertical="center" wrapText="1"/>
    </xf>
    <xf numFmtId="0" fontId="14" fillId="0" borderId="0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right" vertical="center" wrapText="1"/>
    </xf>
    <xf numFmtId="0" fontId="14" fillId="0" borderId="0" xfId="0" applyFont="1" applyFill="1" applyAlignment="1"/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 wrapText="1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 wrapText="1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 wrapText="1"/>
    </xf>
    <xf numFmtId="0" fontId="14" fillId="0" borderId="0" xfId="0" applyFont="1" applyFill="1" applyAlignment="1">
      <alignment vertical="top"/>
    </xf>
    <xf numFmtId="3" fontId="14" fillId="0" borderId="0" xfId="0" applyNumberFormat="1" applyFont="1" applyFill="1" applyAlignment="1">
      <alignment horizontal="right"/>
    </xf>
    <xf numFmtId="3" fontId="15" fillId="0" borderId="8" xfId="0" applyNumberFormat="1" applyFont="1" applyFill="1" applyBorder="1" applyAlignment="1">
      <alignment horizontal="right"/>
    </xf>
    <xf numFmtId="3" fontId="15" fillId="0" borderId="0" xfId="0" applyNumberFormat="1" applyFont="1" applyFill="1" applyAlignment="1">
      <alignment horizontal="right"/>
    </xf>
    <xf numFmtId="0" fontId="14" fillId="0" borderId="0" xfId="0" applyFont="1" applyFill="1" applyAlignment="1">
      <alignment vertical="top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/>
    </xf>
    <xf numFmtId="0" fontId="15" fillId="0" borderId="0" xfId="0" applyFont="1" applyFill="1" applyAlignment="1">
      <alignment vertical="top"/>
    </xf>
    <xf numFmtId="0" fontId="16" fillId="2" borderId="0" xfId="1" applyFill="1" applyAlignment="1" applyProtection="1">
      <alignment horizontal="left" vertical="top" wrapText="1"/>
    </xf>
    <xf numFmtId="0" fontId="14" fillId="0" borderId="0" xfId="0" applyFont="1" applyFill="1" applyAlignment="1">
      <alignment vertical="top"/>
    </xf>
    <xf numFmtId="3" fontId="14" fillId="0" borderId="0" xfId="0" applyNumberFormat="1" applyFont="1" applyFill="1" applyAlignment="1">
      <alignment horizontal="right" wrapText="1"/>
    </xf>
    <xf numFmtId="3" fontId="15" fillId="0" borderId="0" xfId="0" applyNumberFormat="1" applyFont="1" applyFill="1" applyAlignment="1">
      <alignment horizontal="right" wrapText="1"/>
    </xf>
    <xf numFmtId="3" fontId="15" fillId="0" borderId="8" xfId="0" applyNumberFormat="1" applyFont="1" applyFill="1" applyBorder="1" applyAlignment="1">
      <alignment horizontal="right"/>
    </xf>
    <xf numFmtId="0" fontId="15" fillId="0" borderId="0" xfId="0" applyFont="1" applyFill="1" applyAlignment="1">
      <alignment vertical="top"/>
    </xf>
    <xf numFmtId="3" fontId="15" fillId="0" borderId="0" xfId="0" quotePrefix="1" applyNumberFormat="1" applyFont="1" applyFill="1" applyAlignment="1">
      <alignment horizontal="right" wrapText="1"/>
    </xf>
    <xf numFmtId="0" fontId="0" fillId="0" borderId="0" xfId="0"/>
    <xf numFmtId="0" fontId="14" fillId="0" borderId="8" xfId="0" applyFont="1" applyBorder="1" applyAlignment="1">
      <alignment horizontal="right"/>
    </xf>
    <xf numFmtId="0" fontId="15" fillId="0" borderId="6" xfId="0" applyFont="1" applyFill="1" applyBorder="1" applyAlignment="1">
      <alignment horizontal="right" vertical="center" wrapText="1"/>
    </xf>
    <xf numFmtId="0" fontId="0" fillId="0" borderId="0" xfId="0"/>
    <xf numFmtId="0" fontId="14" fillId="0" borderId="0" xfId="0" applyFont="1" applyFill="1" applyBorder="1" applyAlignment="1">
      <alignment vertical="center" wrapText="1"/>
    </xf>
    <xf numFmtId="1" fontId="14" fillId="0" borderId="8" xfId="0" applyNumberFormat="1" applyFont="1" applyBorder="1" applyAlignment="1">
      <alignment horizontal="right"/>
    </xf>
    <xf numFmtId="0" fontId="0" fillId="0" borderId="0" xfId="0"/>
    <xf numFmtId="43" fontId="15" fillId="0" borderId="0" xfId="94" applyFont="1" applyFill="1" applyAlignment="1">
      <alignment horizontal="left"/>
    </xf>
    <xf numFmtId="43" fontId="15" fillId="0" borderId="2" xfId="94" applyFont="1" applyFill="1" applyBorder="1" applyAlignment="1">
      <alignment horizontal="left"/>
    </xf>
    <xf numFmtId="0" fontId="36" fillId="0" borderId="0" xfId="0" applyFont="1" applyAlignment="1"/>
    <xf numFmtId="0" fontId="14" fillId="0" borderId="0" xfId="84" applyFont="1" applyFill="1" applyAlignment="1">
      <alignment horizontal="left"/>
    </xf>
    <xf numFmtId="0" fontId="15" fillId="0" borderId="6" xfId="0" applyFont="1" applyFill="1" applyBorder="1" applyAlignment="1">
      <alignment horizontal="right" vertical="center"/>
    </xf>
    <xf numFmtId="0" fontId="14" fillId="0" borderId="0" xfId="6" applyFont="1" applyFill="1" applyAlignment="1">
      <alignment wrapText="1"/>
    </xf>
    <xf numFmtId="0" fontId="41" fillId="4" borderId="0" xfId="96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right" vertical="top" wrapText="1"/>
    </xf>
    <xf numFmtId="0" fontId="0" fillId="0" borderId="0" xfId="0" applyAlignment="1">
      <alignment horizontal="right" vertical="top" wrapText="1"/>
    </xf>
    <xf numFmtId="0" fontId="14" fillId="0" borderId="0" xfId="0" applyFont="1" applyFill="1" applyAlignment="1">
      <alignment vertical="top" wrapText="1"/>
    </xf>
    <xf numFmtId="0" fontId="14" fillId="0" borderId="4" xfId="0" applyFont="1" applyFill="1" applyBorder="1" applyAlignment="1">
      <alignment vertical="top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wrapText="1"/>
    </xf>
    <xf numFmtId="0" fontId="14" fillId="0" borderId="6" xfId="0" applyFont="1" applyFill="1" applyBorder="1" applyAlignment="1">
      <alignment horizontal="left" vertical="top" wrapText="1"/>
    </xf>
    <xf numFmtId="0" fontId="0" fillId="0" borderId="4" xfId="0" applyBorder="1"/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4" xfId="0" applyFont="1" applyFill="1" applyBorder="1" applyAlignment="1">
      <alignment horizontal="left" vertical="top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28" fillId="0" borderId="4" xfId="0" applyFont="1" applyBorder="1" applyAlignment="1">
      <alignment vertical="center"/>
    </xf>
    <xf numFmtId="0" fontId="15" fillId="0" borderId="6" xfId="0" applyFont="1" applyFill="1" applyBorder="1" applyAlignment="1">
      <alignment horizontal="right" vertical="center" wrapText="1"/>
    </xf>
    <xf numFmtId="0" fontId="14" fillId="0" borderId="6" xfId="0" applyFont="1" applyFill="1" applyBorder="1" applyAlignment="1">
      <alignment horizontal="right" vertical="top" wrapText="1"/>
    </xf>
    <xf numFmtId="0" fontId="14" fillId="0" borderId="14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0" fillId="0" borderId="0" xfId="0"/>
    <xf numFmtId="0" fontId="15" fillId="0" borderId="0" xfId="0" applyFont="1" applyFill="1" applyBorder="1" applyAlignment="1">
      <alignment horizontal="right" vertical="center" wrapText="1"/>
    </xf>
  </cellXfs>
  <cellStyles count="7695">
    <cellStyle name="Anteckning 2" xfId="348"/>
    <cellStyle name="Anteckning 2 2" xfId="695"/>
    <cellStyle name="Anteckning 2 2 2" xfId="1382"/>
    <cellStyle name="Anteckning 2 2 2 2" xfId="2766"/>
    <cellStyle name="Anteckning 2 2 2 2 2" xfId="6898"/>
    <cellStyle name="Anteckning 2 2 2 3" xfId="5516"/>
    <cellStyle name="Anteckning 2 2 3" xfId="2084"/>
    <cellStyle name="Anteckning 2 2 3 2" xfId="6216"/>
    <cellStyle name="Anteckning 2 2 4" xfId="3448"/>
    <cellStyle name="Anteckning 2 2 4 2" xfId="7580"/>
    <cellStyle name="Anteckning 2 2 5" xfId="4834"/>
    <cellStyle name="Anteckning 2 2 6" xfId="4132"/>
    <cellStyle name="Anteckning 2 3" xfId="1039"/>
    <cellStyle name="Anteckning 2 3 2" xfId="2426"/>
    <cellStyle name="Anteckning 2 3 2 2" xfId="6558"/>
    <cellStyle name="Anteckning 2 3 3" xfId="5176"/>
    <cellStyle name="Anteckning 2 4" xfId="1744"/>
    <cellStyle name="Anteckning 2 4 2" xfId="5876"/>
    <cellStyle name="Anteckning 2 5" xfId="3108"/>
    <cellStyle name="Anteckning 2 5 2" xfId="7240"/>
    <cellStyle name="Anteckning 2 6" xfId="4492"/>
    <cellStyle name="Anteckning 2 7" xfId="3792"/>
    <cellStyle name="Anteckning 3" xfId="3554"/>
    <cellStyle name="Anteckning 4" xfId="7693"/>
    <cellStyle name="Hyperlänk" xfId="1" builtinId="8"/>
    <cellStyle name="Hyperlänk 2" xfId="97"/>
    <cellStyle name="Normal" xfId="0" builtinId="0"/>
    <cellStyle name="Normal 10" xfId="92"/>
    <cellStyle name="Normal 10 10" xfId="814"/>
    <cellStyle name="Normal 10 10 2" xfId="2203"/>
    <cellStyle name="Normal 10 10 2 2" xfId="6335"/>
    <cellStyle name="Normal 10 10 3" xfId="4953"/>
    <cellStyle name="Normal 10 11" xfId="1502"/>
    <cellStyle name="Normal 10 11 2" xfId="5635"/>
    <cellStyle name="Normal 10 12" xfId="2885"/>
    <cellStyle name="Normal 10 12 2" xfId="7017"/>
    <cellStyle name="Normal 10 13" xfId="4251"/>
    <cellStyle name="Normal 10 14" xfId="3569"/>
    <cellStyle name="Normal 10 2" xfId="135"/>
    <cellStyle name="Normal 10 2 10" xfId="3586"/>
    <cellStyle name="Normal 10 2 2" xfId="189"/>
    <cellStyle name="Normal 10 2 2 2" xfId="311"/>
    <cellStyle name="Normal 10 2 2 2 2" xfId="658"/>
    <cellStyle name="Normal 10 2 2 2 2 2" xfId="1345"/>
    <cellStyle name="Normal 10 2 2 2 2 2 2" xfId="2729"/>
    <cellStyle name="Normal 10 2 2 2 2 2 2 2" xfId="6861"/>
    <cellStyle name="Normal 10 2 2 2 2 2 3" xfId="5479"/>
    <cellStyle name="Normal 10 2 2 2 2 3" xfId="2047"/>
    <cellStyle name="Normal 10 2 2 2 2 3 2" xfId="6179"/>
    <cellStyle name="Normal 10 2 2 2 2 4" xfId="3411"/>
    <cellStyle name="Normal 10 2 2 2 2 4 2" xfId="7543"/>
    <cellStyle name="Normal 10 2 2 2 2 5" xfId="4797"/>
    <cellStyle name="Normal 10 2 2 2 2 6" xfId="4095"/>
    <cellStyle name="Normal 10 2 2 2 3" xfId="1002"/>
    <cellStyle name="Normal 10 2 2 2 3 2" xfId="2389"/>
    <cellStyle name="Normal 10 2 2 2 3 2 2" xfId="6521"/>
    <cellStyle name="Normal 10 2 2 2 3 3" xfId="5139"/>
    <cellStyle name="Normal 10 2 2 2 4" xfId="1707"/>
    <cellStyle name="Normal 10 2 2 2 4 2" xfId="5839"/>
    <cellStyle name="Normal 10 2 2 2 5" xfId="3071"/>
    <cellStyle name="Normal 10 2 2 2 5 2" xfId="7203"/>
    <cellStyle name="Normal 10 2 2 2 6" xfId="4455"/>
    <cellStyle name="Normal 10 2 2 2 7" xfId="3755"/>
    <cellStyle name="Normal 10 2 2 3" xfId="433"/>
    <cellStyle name="Normal 10 2 2 3 2" xfId="778"/>
    <cellStyle name="Normal 10 2 2 3 2 2" xfId="1465"/>
    <cellStyle name="Normal 10 2 2 3 2 2 2" xfId="2849"/>
    <cellStyle name="Normal 10 2 2 3 2 2 2 2" xfId="6981"/>
    <cellStyle name="Normal 10 2 2 3 2 2 3" xfId="5599"/>
    <cellStyle name="Normal 10 2 2 3 2 3" xfId="2167"/>
    <cellStyle name="Normal 10 2 2 3 2 3 2" xfId="6299"/>
    <cellStyle name="Normal 10 2 2 3 2 4" xfId="3531"/>
    <cellStyle name="Normal 10 2 2 3 2 4 2" xfId="7663"/>
    <cellStyle name="Normal 10 2 2 3 2 5" xfId="4917"/>
    <cellStyle name="Normal 10 2 2 3 2 6" xfId="4215"/>
    <cellStyle name="Normal 10 2 2 3 3" xfId="1123"/>
    <cellStyle name="Normal 10 2 2 3 3 2" xfId="2509"/>
    <cellStyle name="Normal 10 2 2 3 3 2 2" xfId="6641"/>
    <cellStyle name="Normal 10 2 2 3 3 3" xfId="5259"/>
    <cellStyle name="Normal 10 2 2 3 4" xfId="1827"/>
    <cellStyle name="Normal 10 2 2 3 4 2" xfId="5959"/>
    <cellStyle name="Normal 10 2 2 3 5" xfId="3191"/>
    <cellStyle name="Normal 10 2 2 3 5 2" xfId="7323"/>
    <cellStyle name="Normal 10 2 2 3 6" xfId="4575"/>
    <cellStyle name="Normal 10 2 2 3 7" xfId="3875"/>
    <cellStyle name="Normal 10 2 2 4" xfId="539"/>
    <cellStyle name="Normal 10 2 2 4 2" xfId="1226"/>
    <cellStyle name="Normal 10 2 2 4 2 2" xfId="2610"/>
    <cellStyle name="Normal 10 2 2 4 2 2 2" xfId="6742"/>
    <cellStyle name="Normal 10 2 2 4 2 3" xfId="5360"/>
    <cellStyle name="Normal 10 2 2 4 3" xfId="1928"/>
    <cellStyle name="Normal 10 2 2 4 3 2" xfId="6060"/>
    <cellStyle name="Normal 10 2 2 4 4" xfId="3292"/>
    <cellStyle name="Normal 10 2 2 4 4 2" xfId="7424"/>
    <cellStyle name="Normal 10 2 2 4 5" xfId="4678"/>
    <cellStyle name="Normal 10 2 2 4 6" xfId="3976"/>
    <cellStyle name="Normal 10 2 2 5" xfId="881"/>
    <cellStyle name="Normal 10 2 2 5 2" xfId="2270"/>
    <cellStyle name="Normal 10 2 2 5 2 2" xfId="6402"/>
    <cellStyle name="Normal 10 2 2 5 3" xfId="5020"/>
    <cellStyle name="Normal 10 2 2 6" xfId="1588"/>
    <cellStyle name="Normal 10 2 2 6 2" xfId="5720"/>
    <cellStyle name="Normal 10 2 2 7" xfId="2952"/>
    <cellStyle name="Normal 10 2 2 7 2" xfId="7084"/>
    <cellStyle name="Normal 10 2 2 8" xfId="4336"/>
    <cellStyle name="Normal 10 2 2 9" xfId="3636"/>
    <cellStyle name="Normal 10 2 3" xfId="239"/>
    <cellStyle name="Normal 10 2 3 2" xfId="588"/>
    <cellStyle name="Normal 10 2 3 2 2" xfId="1275"/>
    <cellStyle name="Normal 10 2 3 2 2 2" xfId="2659"/>
    <cellStyle name="Normal 10 2 3 2 2 2 2" xfId="6791"/>
    <cellStyle name="Normal 10 2 3 2 2 3" xfId="5409"/>
    <cellStyle name="Normal 10 2 3 2 3" xfId="1977"/>
    <cellStyle name="Normal 10 2 3 2 3 2" xfId="6109"/>
    <cellStyle name="Normal 10 2 3 2 4" xfId="3341"/>
    <cellStyle name="Normal 10 2 3 2 4 2" xfId="7473"/>
    <cellStyle name="Normal 10 2 3 2 5" xfId="4727"/>
    <cellStyle name="Normal 10 2 3 2 6" xfId="4025"/>
    <cellStyle name="Normal 10 2 3 3" xfId="930"/>
    <cellStyle name="Normal 10 2 3 3 2" xfId="2319"/>
    <cellStyle name="Normal 10 2 3 3 2 2" xfId="6451"/>
    <cellStyle name="Normal 10 2 3 3 3" xfId="5069"/>
    <cellStyle name="Normal 10 2 3 4" xfId="1637"/>
    <cellStyle name="Normal 10 2 3 4 2" xfId="5769"/>
    <cellStyle name="Normal 10 2 3 5" xfId="3001"/>
    <cellStyle name="Normal 10 2 3 5 2" xfId="7133"/>
    <cellStyle name="Normal 10 2 3 6" xfId="4385"/>
    <cellStyle name="Normal 10 2 3 7" xfId="3685"/>
    <cellStyle name="Normal 10 2 4" xfId="383"/>
    <cellStyle name="Normal 10 2 4 2" xfId="728"/>
    <cellStyle name="Normal 10 2 4 2 2" xfId="1415"/>
    <cellStyle name="Normal 10 2 4 2 2 2" xfId="2799"/>
    <cellStyle name="Normal 10 2 4 2 2 2 2" xfId="6931"/>
    <cellStyle name="Normal 10 2 4 2 2 3" xfId="5549"/>
    <cellStyle name="Normal 10 2 4 2 3" xfId="2117"/>
    <cellStyle name="Normal 10 2 4 2 3 2" xfId="6249"/>
    <cellStyle name="Normal 10 2 4 2 4" xfId="3481"/>
    <cellStyle name="Normal 10 2 4 2 4 2" xfId="7613"/>
    <cellStyle name="Normal 10 2 4 2 5" xfId="4867"/>
    <cellStyle name="Normal 10 2 4 2 6" xfId="4165"/>
    <cellStyle name="Normal 10 2 4 3" xfId="1073"/>
    <cellStyle name="Normal 10 2 4 3 2" xfId="2459"/>
    <cellStyle name="Normal 10 2 4 3 2 2" xfId="6591"/>
    <cellStyle name="Normal 10 2 4 3 3" xfId="5209"/>
    <cellStyle name="Normal 10 2 4 4" xfId="1777"/>
    <cellStyle name="Normal 10 2 4 4 2" xfId="5909"/>
    <cellStyle name="Normal 10 2 4 5" xfId="3141"/>
    <cellStyle name="Normal 10 2 4 5 2" xfId="7273"/>
    <cellStyle name="Normal 10 2 4 6" xfId="4525"/>
    <cellStyle name="Normal 10 2 4 7" xfId="3825"/>
    <cellStyle name="Normal 10 2 5" xfId="489"/>
    <cellStyle name="Normal 10 2 5 2" xfId="1176"/>
    <cellStyle name="Normal 10 2 5 2 2" xfId="2560"/>
    <cellStyle name="Normal 10 2 5 2 2 2" xfId="6692"/>
    <cellStyle name="Normal 10 2 5 2 3" xfId="5310"/>
    <cellStyle name="Normal 10 2 5 3" xfId="1878"/>
    <cellStyle name="Normal 10 2 5 3 2" xfId="6010"/>
    <cellStyle name="Normal 10 2 5 4" xfId="3242"/>
    <cellStyle name="Normal 10 2 5 4 2" xfId="7374"/>
    <cellStyle name="Normal 10 2 5 5" xfId="4628"/>
    <cellStyle name="Normal 10 2 5 6" xfId="3926"/>
    <cellStyle name="Normal 10 2 6" xfId="831"/>
    <cellStyle name="Normal 10 2 6 2" xfId="2220"/>
    <cellStyle name="Normal 10 2 6 2 2" xfId="6352"/>
    <cellStyle name="Normal 10 2 6 3" xfId="4970"/>
    <cellStyle name="Normal 10 2 7" xfId="1538"/>
    <cellStyle name="Normal 10 2 7 2" xfId="5670"/>
    <cellStyle name="Normal 10 2 8" xfId="2902"/>
    <cellStyle name="Normal 10 2 8 2" xfId="7034"/>
    <cellStyle name="Normal 10 2 9" xfId="4286"/>
    <cellStyle name="Normal 10 3" xfId="155"/>
    <cellStyle name="Normal 10 3 10" xfId="3602"/>
    <cellStyle name="Normal 10 3 2" xfId="205"/>
    <cellStyle name="Normal 10 3 2 2" xfId="327"/>
    <cellStyle name="Normal 10 3 2 2 2" xfId="674"/>
    <cellStyle name="Normal 10 3 2 2 2 2" xfId="1361"/>
    <cellStyle name="Normal 10 3 2 2 2 2 2" xfId="2745"/>
    <cellStyle name="Normal 10 3 2 2 2 2 2 2" xfId="6877"/>
    <cellStyle name="Normal 10 3 2 2 2 2 3" xfId="5495"/>
    <cellStyle name="Normal 10 3 2 2 2 3" xfId="2063"/>
    <cellStyle name="Normal 10 3 2 2 2 3 2" xfId="6195"/>
    <cellStyle name="Normal 10 3 2 2 2 4" xfId="3427"/>
    <cellStyle name="Normal 10 3 2 2 2 4 2" xfId="7559"/>
    <cellStyle name="Normal 10 3 2 2 2 5" xfId="4813"/>
    <cellStyle name="Normal 10 3 2 2 2 6" xfId="4111"/>
    <cellStyle name="Normal 10 3 2 2 3" xfId="1018"/>
    <cellStyle name="Normal 10 3 2 2 3 2" xfId="2405"/>
    <cellStyle name="Normal 10 3 2 2 3 2 2" xfId="6537"/>
    <cellStyle name="Normal 10 3 2 2 3 3" xfId="5155"/>
    <cellStyle name="Normal 10 3 2 2 4" xfId="1723"/>
    <cellStyle name="Normal 10 3 2 2 4 2" xfId="5855"/>
    <cellStyle name="Normal 10 3 2 2 5" xfId="3087"/>
    <cellStyle name="Normal 10 3 2 2 5 2" xfId="7219"/>
    <cellStyle name="Normal 10 3 2 2 6" xfId="4471"/>
    <cellStyle name="Normal 10 3 2 2 7" xfId="3771"/>
    <cellStyle name="Normal 10 3 2 3" xfId="449"/>
    <cellStyle name="Normal 10 3 2 3 2" xfId="794"/>
    <cellStyle name="Normal 10 3 2 3 2 2" xfId="1481"/>
    <cellStyle name="Normal 10 3 2 3 2 2 2" xfId="2865"/>
    <cellStyle name="Normal 10 3 2 3 2 2 2 2" xfId="6997"/>
    <cellStyle name="Normal 10 3 2 3 2 2 3" xfId="5615"/>
    <cellStyle name="Normal 10 3 2 3 2 3" xfId="2183"/>
    <cellStyle name="Normal 10 3 2 3 2 3 2" xfId="6315"/>
    <cellStyle name="Normal 10 3 2 3 2 4" xfId="3547"/>
    <cellStyle name="Normal 10 3 2 3 2 4 2" xfId="7679"/>
    <cellStyle name="Normal 10 3 2 3 2 5" xfId="4933"/>
    <cellStyle name="Normal 10 3 2 3 2 6" xfId="4231"/>
    <cellStyle name="Normal 10 3 2 3 3" xfId="1139"/>
    <cellStyle name="Normal 10 3 2 3 3 2" xfId="2525"/>
    <cellStyle name="Normal 10 3 2 3 3 2 2" xfId="6657"/>
    <cellStyle name="Normal 10 3 2 3 3 3" xfId="5275"/>
    <cellStyle name="Normal 10 3 2 3 4" xfId="1843"/>
    <cellStyle name="Normal 10 3 2 3 4 2" xfId="5975"/>
    <cellStyle name="Normal 10 3 2 3 5" xfId="3207"/>
    <cellStyle name="Normal 10 3 2 3 5 2" xfId="7339"/>
    <cellStyle name="Normal 10 3 2 3 6" xfId="4591"/>
    <cellStyle name="Normal 10 3 2 3 7" xfId="3891"/>
    <cellStyle name="Normal 10 3 2 4" xfId="555"/>
    <cellStyle name="Normal 10 3 2 4 2" xfId="1242"/>
    <cellStyle name="Normal 10 3 2 4 2 2" xfId="2626"/>
    <cellStyle name="Normal 10 3 2 4 2 2 2" xfId="6758"/>
    <cellStyle name="Normal 10 3 2 4 2 3" xfId="5376"/>
    <cellStyle name="Normal 10 3 2 4 3" xfId="1944"/>
    <cellStyle name="Normal 10 3 2 4 3 2" xfId="6076"/>
    <cellStyle name="Normal 10 3 2 4 4" xfId="3308"/>
    <cellStyle name="Normal 10 3 2 4 4 2" xfId="7440"/>
    <cellStyle name="Normal 10 3 2 4 5" xfId="4694"/>
    <cellStyle name="Normal 10 3 2 4 6" xfId="3992"/>
    <cellStyle name="Normal 10 3 2 5" xfId="897"/>
    <cellStyle name="Normal 10 3 2 5 2" xfId="2286"/>
    <cellStyle name="Normal 10 3 2 5 2 2" xfId="6418"/>
    <cellStyle name="Normal 10 3 2 5 3" xfId="5036"/>
    <cellStyle name="Normal 10 3 2 6" xfId="1604"/>
    <cellStyle name="Normal 10 3 2 6 2" xfId="5736"/>
    <cellStyle name="Normal 10 3 2 7" xfId="2968"/>
    <cellStyle name="Normal 10 3 2 7 2" xfId="7100"/>
    <cellStyle name="Normal 10 3 2 8" xfId="4352"/>
    <cellStyle name="Normal 10 3 2 9" xfId="3652"/>
    <cellStyle name="Normal 10 3 3" xfId="255"/>
    <cellStyle name="Normal 10 3 3 2" xfId="604"/>
    <cellStyle name="Normal 10 3 3 2 2" xfId="1291"/>
    <cellStyle name="Normal 10 3 3 2 2 2" xfId="2675"/>
    <cellStyle name="Normal 10 3 3 2 2 2 2" xfId="6807"/>
    <cellStyle name="Normal 10 3 3 2 2 3" xfId="5425"/>
    <cellStyle name="Normal 10 3 3 2 3" xfId="1993"/>
    <cellStyle name="Normal 10 3 3 2 3 2" xfId="6125"/>
    <cellStyle name="Normal 10 3 3 2 4" xfId="3357"/>
    <cellStyle name="Normal 10 3 3 2 4 2" xfId="7489"/>
    <cellStyle name="Normal 10 3 3 2 5" xfId="4743"/>
    <cellStyle name="Normal 10 3 3 2 6" xfId="4041"/>
    <cellStyle name="Normal 10 3 3 3" xfId="946"/>
    <cellStyle name="Normal 10 3 3 3 2" xfId="2335"/>
    <cellStyle name="Normal 10 3 3 3 2 2" xfId="6467"/>
    <cellStyle name="Normal 10 3 3 3 3" xfId="5085"/>
    <cellStyle name="Normal 10 3 3 4" xfId="1653"/>
    <cellStyle name="Normal 10 3 3 4 2" xfId="5785"/>
    <cellStyle name="Normal 10 3 3 5" xfId="3017"/>
    <cellStyle name="Normal 10 3 3 5 2" xfId="7149"/>
    <cellStyle name="Normal 10 3 3 6" xfId="4401"/>
    <cellStyle name="Normal 10 3 3 7" xfId="3701"/>
    <cellStyle name="Normal 10 3 4" xfId="399"/>
    <cellStyle name="Normal 10 3 4 2" xfId="744"/>
    <cellStyle name="Normal 10 3 4 2 2" xfId="1431"/>
    <cellStyle name="Normal 10 3 4 2 2 2" xfId="2815"/>
    <cellStyle name="Normal 10 3 4 2 2 2 2" xfId="6947"/>
    <cellStyle name="Normal 10 3 4 2 2 3" xfId="5565"/>
    <cellStyle name="Normal 10 3 4 2 3" xfId="2133"/>
    <cellStyle name="Normal 10 3 4 2 3 2" xfId="6265"/>
    <cellStyle name="Normal 10 3 4 2 4" xfId="3497"/>
    <cellStyle name="Normal 10 3 4 2 4 2" xfId="7629"/>
    <cellStyle name="Normal 10 3 4 2 5" xfId="4883"/>
    <cellStyle name="Normal 10 3 4 2 6" xfId="4181"/>
    <cellStyle name="Normal 10 3 4 3" xfId="1089"/>
    <cellStyle name="Normal 10 3 4 3 2" xfId="2475"/>
    <cellStyle name="Normal 10 3 4 3 2 2" xfId="6607"/>
    <cellStyle name="Normal 10 3 4 3 3" xfId="5225"/>
    <cellStyle name="Normal 10 3 4 4" xfId="1793"/>
    <cellStyle name="Normal 10 3 4 4 2" xfId="5925"/>
    <cellStyle name="Normal 10 3 4 5" xfId="3157"/>
    <cellStyle name="Normal 10 3 4 5 2" xfId="7289"/>
    <cellStyle name="Normal 10 3 4 6" xfId="4541"/>
    <cellStyle name="Normal 10 3 4 7" xfId="3841"/>
    <cellStyle name="Normal 10 3 5" xfId="505"/>
    <cellStyle name="Normal 10 3 5 2" xfId="1192"/>
    <cellStyle name="Normal 10 3 5 2 2" xfId="2576"/>
    <cellStyle name="Normal 10 3 5 2 2 2" xfId="6708"/>
    <cellStyle name="Normal 10 3 5 2 3" xfId="5326"/>
    <cellStyle name="Normal 10 3 5 3" xfId="1894"/>
    <cellStyle name="Normal 10 3 5 3 2" xfId="6026"/>
    <cellStyle name="Normal 10 3 5 4" xfId="3258"/>
    <cellStyle name="Normal 10 3 5 4 2" xfId="7390"/>
    <cellStyle name="Normal 10 3 5 5" xfId="4644"/>
    <cellStyle name="Normal 10 3 5 6" xfId="3942"/>
    <cellStyle name="Normal 10 3 6" xfId="847"/>
    <cellStyle name="Normal 10 3 6 2" xfId="2236"/>
    <cellStyle name="Normal 10 3 6 2 2" xfId="6368"/>
    <cellStyle name="Normal 10 3 6 3" xfId="4986"/>
    <cellStyle name="Normal 10 3 7" xfId="1554"/>
    <cellStyle name="Normal 10 3 7 2" xfId="5686"/>
    <cellStyle name="Normal 10 3 8" xfId="2918"/>
    <cellStyle name="Normal 10 3 8 2" xfId="7050"/>
    <cellStyle name="Normal 10 3 9" xfId="4302"/>
    <cellStyle name="Normal 10 4" xfId="172"/>
    <cellStyle name="Normal 10 4 10" xfId="3619"/>
    <cellStyle name="Normal 10 4 2" xfId="345"/>
    <cellStyle name="Normal 10 4 2 2" xfId="692"/>
    <cellStyle name="Normal 10 4 2 2 2" xfId="1379"/>
    <cellStyle name="Normal 10 4 2 2 2 2" xfId="2763"/>
    <cellStyle name="Normal 10 4 2 2 2 2 2" xfId="6895"/>
    <cellStyle name="Normal 10 4 2 2 2 3" xfId="5513"/>
    <cellStyle name="Normal 10 4 2 2 3" xfId="2081"/>
    <cellStyle name="Normal 10 4 2 2 3 2" xfId="6213"/>
    <cellStyle name="Normal 10 4 2 2 4" xfId="3445"/>
    <cellStyle name="Normal 10 4 2 2 4 2" xfId="7577"/>
    <cellStyle name="Normal 10 4 2 2 5" xfId="4831"/>
    <cellStyle name="Normal 10 4 2 2 6" xfId="4129"/>
    <cellStyle name="Normal 10 4 2 3" xfId="1036"/>
    <cellStyle name="Normal 10 4 2 3 2" xfId="2423"/>
    <cellStyle name="Normal 10 4 2 3 2 2" xfId="6555"/>
    <cellStyle name="Normal 10 4 2 3 3" xfId="5173"/>
    <cellStyle name="Normal 10 4 2 4" xfId="1741"/>
    <cellStyle name="Normal 10 4 2 4 2" xfId="5873"/>
    <cellStyle name="Normal 10 4 2 5" xfId="3105"/>
    <cellStyle name="Normal 10 4 2 5 2" xfId="7237"/>
    <cellStyle name="Normal 10 4 2 6" xfId="4489"/>
    <cellStyle name="Normal 10 4 2 7" xfId="3789"/>
    <cellStyle name="Normal 10 4 3" xfId="273"/>
    <cellStyle name="Normal 10 4 3 2" xfId="622"/>
    <cellStyle name="Normal 10 4 3 2 2" xfId="1309"/>
    <cellStyle name="Normal 10 4 3 2 2 2" xfId="2693"/>
    <cellStyle name="Normal 10 4 3 2 2 2 2" xfId="6825"/>
    <cellStyle name="Normal 10 4 3 2 2 3" xfId="5443"/>
    <cellStyle name="Normal 10 4 3 2 3" xfId="2011"/>
    <cellStyle name="Normal 10 4 3 2 3 2" xfId="6143"/>
    <cellStyle name="Normal 10 4 3 2 4" xfId="3375"/>
    <cellStyle name="Normal 10 4 3 2 4 2" xfId="7507"/>
    <cellStyle name="Normal 10 4 3 2 5" xfId="4761"/>
    <cellStyle name="Normal 10 4 3 2 6" xfId="4059"/>
    <cellStyle name="Normal 10 4 3 3" xfId="964"/>
    <cellStyle name="Normal 10 4 3 3 2" xfId="2353"/>
    <cellStyle name="Normal 10 4 3 3 2 2" xfId="6485"/>
    <cellStyle name="Normal 10 4 3 3 3" xfId="5103"/>
    <cellStyle name="Normal 10 4 3 4" xfId="1671"/>
    <cellStyle name="Normal 10 4 3 4 2" xfId="5803"/>
    <cellStyle name="Normal 10 4 3 5" xfId="3035"/>
    <cellStyle name="Normal 10 4 3 5 2" xfId="7167"/>
    <cellStyle name="Normal 10 4 3 6" xfId="4419"/>
    <cellStyle name="Normal 10 4 3 7" xfId="3719"/>
    <cellStyle name="Normal 10 4 4" xfId="416"/>
    <cellStyle name="Normal 10 4 4 2" xfId="761"/>
    <cellStyle name="Normal 10 4 4 2 2" xfId="1448"/>
    <cellStyle name="Normal 10 4 4 2 2 2" xfId="2832"/>
    <cellStyle name="Normal 10 4 4 2 2 2 2" xfId="6964"/>
    <cellStyle name="Normal 10 4 4 2 2 3" xfId="5582"/>
    <cellStyle name="Normal 10 4 4 2 3" xfId="2150"/>
    <cellStyle name="Normal 10 4 4 2 3 2" xfId="6282"/>
    <cellStyle name="Normal 10 4 4 2 4" xfId="3514"/>
    <cellStyle name="Normal 10 4 4 2 4 2" xfId="7646"/>
    <cellStyle name="Normal 10 4 4 2 5" xfId="4900"/>
    <cellStyle name="Normal 10 4 4 2 6" xfId="4198"/>
    <cellStyle name="Normal 10 4 4 3" xfId="1106"/>
    <cellStyle name="Normal 10 4 4 3 2" xfId="2492"/>
    <cellStyle name="Normal 10 4 4 3 2 2" xfId="6624"/>
    <cellStyle name="Normal 10 4 4 3 3" xfId="5242"/>
    <cellStyle name="Normal 10 4 4 4" xfId="1810"/>
    <cellStyle name="Normal 10 4 4 4 2" xfId="5942"/>
    <cellStyle name="Normal 10 4 4 5" xfId="3174"/>
    <cellStyle name="Normal 10 4 4 5 2" xfId="7306"/>
    <cellStyle name="Normal 10 4 4 6" xfId="4558"/>
    <cellStyle name="Normal 10 4 4 7" xfId="3858"/>
    <cellStyle name="Normal 10 4 5" xfId="522"/>
    <cellStyle name="Normal 10 4 5 2" xfId="1209"/>
    <cellStyle name="Normal 10 4 5 2 2" xfId="2593"/>
    <cellStyle name="Normal 10 4 5 2 2 2" xfId="6725"/>
    <cellStyle name="Normal 10 4 5 2 3" xfId="5343"/>
    <cellStyle name="Normal 10 4 5 3" xfId="1911"/>
    <cellStyle name="Normal 10 4 5 3 2" xfId="6043"/>
    <cellStyle name="Normal 10 4 5 4" xfId="3275"/>
    <cellStyle name="Normal 10 4 5 4 2" xfId="7407"/>
    <cellStyle name="Normal 10 4 5 5" xfId="4661"/>
    <cellStyle name="Normal 10 4 5 6" xfId="3959"/>
    <cellStyle name="Normal 10 4 6" xfId="864"/>
    <cellStyle name="Normal 10 4 6 2" xfId="2253"/>
    <cellStyle name="Normal 10 4 6 2 2" xfId="6385"/>
    <cellStyle name="Normal 10 4 6 3" xfId="5003"/>
    <cellStyle name="Normal 10 4 7" xfId="1571"/>
    <cellStyle name="Normal 10 4 7 2" xfId="5703"/>
    <cellStyle name="Normal 10 4 8" xfId="2935"/>
    <cellStyle name="Normal 10 4 8 2" xfId="7067"/>
    <cellStyle name="Normal 10 4 9" xfId="4319"/>
    <cellStyle name="Normal 10 5" xfId="293"/>
    <cellStyle name="Normal 10 5 2" xfId="641"/>
    <cellStyle name="Normal 10 5 2 2" xfId="1328"/>
    <cellStyle name="Normal 10 5 2 2 2" xfId="2712"/>
    <cellStyle name="Normal 10 5 2 2 2 2" xfId="6844"/>
    <cellStyle name="Normal 10 5 2 2 3" xfId="5462"/>
    <cellStyle name="Normal 10 5 2 3" xfId="2030"/>
    <cellStyle name="Normal 10 5 2 3 2" xfId="6162"/>
    <cellStyle name="Normal 10 5 2 4" xfId="3394"/>
    <cellStyle name="Normal 10 5 2 4 2" xfId="7526"/>
    <cellStyle name="Normal 10 5 2 5" xfId="4780"/>
    <cellStyle name="Normal 10 5 2 6" xfId="4078"/>
    <cellStyle name="Normal 10 5 3" xfId="984"/>
    <cellStyle name="Normal 10 5 3 2" xfId="2372"/>
    <cellStyle name="Normal 10 5 3 2 2" xfId="6504"/>
    <cellStyle name="Normal 10 5 3 3" xfId="5122"/>
    <cellStyle name="Normal 10 5 4" xfId="1690"/>
    <cellStyle name="Normal 10 5 4 2" xfId="5822"/>
    <cellStyle name="Normal 10 5 5" xfId="3054"/>
    <cellStyle name="Normal 10 5 5 2" xfId="7186"/>
    <cellStyle name="Normal 10 5 6" xfId="4438"/>
    <cellStyle name="Normal 10 5 7" xfId="3738"/>
    <cellStyle name="Normal 10 6" xfId="222"/>
    <cellStyle name="Normal 10 6 2" xfId="571"/>
    <cellStyle name="Normal 10 6 2 2" xfId="1258"/>
    <cellStyle name="Normal 10 6 2 2 2" xfId="2642"/>
    <cellStyle name="Normal 10 6 2 2 2 2" xfId="6774"/>
    <cellStyle name="Normal 10 6 2 2 3" xfId="5392"/>
    <cellStyle name="Normal 10 6 2 3" xfId="1960"/>
    <cellStyle name="Normal 10 6 2 3 2" xfId="6092"/>
    <cellStyle name="Normal 10 6 2 4" xfId="3324"/>
    <cellStyle name="Normal 10 6 2 4 2" xfId="7456"/>
    <cellStyle name="Normal 10 6 2 5" xfId="4710"/>
    <cellStyle name="Normal 10 6 2 6" xfId="4008"/>
    <cellStyle name="Normal 10 6 3" xfId="913"/>
    <cellStyle name="Normal 10 6 3 2" xfId="2302"/>
    <cellStyle name="Normal 10 6 3 2 2" xfId="6434"/>
    <cellStyle name="Normal 10 6 3 3" xfId="5052"/>
    <cellStyle name="Normal 10 6 4" xfId="1620"/>
    <cellStyle name="Normal 10 6 4 2" xfId="5752"/>
    <cellStyle name="Normal 10 6 5" xfId="2984"/>
    <cellStyle name="Normal 10 6 5 2" xfId="7116"/>
    <cellStyle name="Normal 10 6 6" xfId="4368"/>
    <cellStyle name="Normal 10 6 7" xfId="3668"/>
    <cellStyle name="Normal 10 7" xfId="366"/>
    <cellStyle name="Normal 10 7 2" xfId="711"/>
    <cellStyle name="Normal 10 7 2 2" xfId="1398"/>
    <cellStyle name="Normal 10 7 2 2 2" xfId="2782"/>
    <cellStyle name="Normal 10 7 2 2 2 2" xfId="6914"/>
    <cellStyle name="Normal 10 7 2 2 3" xfId="5532"/>
    <cellStyle name="Normal 10 7 2 3" xfId="2100"/>
    <cellStyle name="Normal 10 7 2 3 2" xfId="6232"/>
    <cellStyle name="Normal 10 7 2 4" xfId="3464"/>
    <cellStyle name="Normal 10 7 2 4 2" xfId="7596"/>
    <cellStyle name="Normal 10 7 2 5" xfId="4850"/>
    <cellStyle name="Normal 10 7 2 6" xfId="4148"/>
    <cellStyle name="Normal 10 7 3" xfId="1056"/>
    <cellStyle name="Normal 10 7 3 2" xfId="2442"/>
    <cellStyle name="Normal 10 7 3 2 2" xfId="6574"/>
    <cellStyle name="Normal 10 7 3 3" xfId="5192"/>
    <cellStyle name="Normal 10 7 4" xfId="1760"/>
    <cellStyle name="Normal 10 7 4 2" xfId="5892"/>
    <cellStyle name="Normal 10 7 5" xfId="3124"/>
    <cellStyle name="Normal 10 7 5 2" xfId="7256"/>
    <cellStyle name="Normal 10 7 6" xfId="4508"/>
    <cellStyle name="Normal 10 7 7" xfId="3808"/>
    <cellStyle name="Normal 10 8" xfId="471"/>
    <cellStyle name="Normal 10 8 2" xfId="1158"/>
    <cellStyle name="Normal 10 8 2 2" xfId="2543"/>
    <cellStyle name="Normal 10 8 2 2 2" xfId="6675"/>
    <cellStyle name="Normal 10 8 2 3" xfId="5293"/>
    <cellStyle name="Normal 10 8 3" xfId="1861"/>
    <cellStyle name="Normal 10 8 3 2" xfId="5993"/>
    <cellStyle name="Normal 10 8 4" xfId="3225"/>
    <cellStyle name="Normal 10 8 4 2" xfId="7357"/>
    <cellStyle name="Normal 10 8 5" xfId="4610"/>
    <cellStyle name="Normal 10 8 6" xfId="3909"/>
    <cellStyle name="Normal 10 9" xfId="117"/>
    <cellStyle name="Normal 10 9 2" xfId="1521"/>
    <cellStyle name="Normal 10 9 2 2" xfId="5653"/>
    <cellStyle name="Normal 10 9 3" xfId="4269"/>
    <cellStyle name="Normal 11" xfId="95"/>
    <cellStyle name="Normal 11 10" xfId="2887"/>
    <cellStyle name="Normal 11 10 2" xfId="7019"/>
    <cellStyle name="Normal 11 11" xfId="4253"/>
    <cellStyle name="Normal 11 12" xfId="3571"/>
    <cellStyle name="Normal 11 2" xfId="174"/>
    <cellStyle name="Normal 11 2 10" xfId="3621"/>
    <cellStyle name="Normal 11 2 2" xfId="347"/>
    <cellStyle name="Normal 11 2 2 2" xfId="694"/>
    <cellStyle name="Normal 11 2 2 2 2" xfId="1381"/>
    <cellStyle name="Normal 11 2 2 2 2 2" xfId="2765"/>
    <cellStyle name="Normal 11 2 2 2 2 2 2" xfId="6897"/>
    <cellStyle name="Normal 11 2 2 2 2 3" xfId="5515"/>
    <cellStyle name="Normal 11 2 2 2 3" xfId="2083"/>
    <cellStyle name="Normal 11 2 2 2 3 2" xfId="6215"/>
    <cellStyle name="Normal 11 2 2 2 4" xfId="3447"/>
    <cellStyle name="Normal 11 2 2 2 4 2" xfId="7579"/>
    <cellStyle name="Normal 11 2 2 2 5" xfId="4833"/>
    <cellStyle name="Normal 11 2 2 2 6" xfId="4131"/>
    <cellStyle name="Normal 11 2 2 3" xfId="1038"/>
    <cellStyle name="Normal 11 2 2 3 2" xfId="2425"/>
    <cellStyle name="Normal 11 2 2 3 2 2" xfId="6557"/>
    <cellStyle name="Normal 11 2 2 3 3" xfId="5175"/>
    <cellStyle name="Normal 11 2 2 4" xfId="1743"/>
    <cellStyle name="Normal 11 2 2 4 2" xfId="5875"/>
    <cellStyle name="Normal 11 2 2 5" xfId="3107"/>
    <cellStyle name="Normal 11 2 2 5 2" xfId="7239"/>
    <cellStyle name="Normal 11 2 2 6" xfId="4491"/>
    <cellStyle name="Normal 11 2 2 7" xfId="3791"/>
    <cellStyle name="Normal 11 2 3" xfId="275"/>
    <cellStyle name="Normal 11 2 3 2" xfId="624"/>
    <cellStyle name="Normal 11 2 3 2 2" xfId="1311"/>
    <cellStyle name="Normal 11 2 3 2 2 2" xfId="2695"/>
    <cellStyle name="Normal 11 2 3 2 2 2 2" xfId="6827"/>
    <cellStyle name="Normal 11 2 3 2 2 3" xfId="5445"/>
    <cellStyle name="Normal 11 2 3 2 3" xfId="2013"/>
    <cellStyle name="Normal 11 2 3 2 3 2" xfId="6145"/>
    <cellStyle name="Normal 11 2 3 2 4" xfId="3377"/>
    <cellStyle name="Normal 11 2 3 2 4 2" xfId="7509"/>
    <cellStyle name="Normal 11 2 3 2 5" xfId="4763"/>
    <cellStyle name="Normal 11 2 3 2 6" xfId="4061"/>
    <cellStyle name="Normal 11 2 3 3" xfId="966"/>
    <cellStyle name="Normal 11 2 3 3 2" xfId="2355"/>
    <cellStyle name="Normal 11 2 3 3 2 2" xfId="6487"/>
    <cellStyle name="Normal 11 2 3 3 3" xfId="5105"/>
    <cellStyle name="Normal 11 2 3 4" xfId="1673"/>
    <cellStyle name="Normal 11 2 3 4 2" xfId="5805"/>
    <cellStyle name="Normal 11 2 3 5" xfId="3037"/>
    <cellStyle name="Normal 11 2 3 5 2" xfId="7169"/>
    <cellStyle name="Normal 11 2 3 6" xfId="4421"/>
    <cellStyle name="Normal 11 2 3 7" xfId="3721"/>
    <cellStyle name="Normal 11 2 4" xfId="418"/>
    <cellStyle name="Normal 11 2 4 2" xfId="763"/>
    <cellStyle name="Normal 11 2 4 2 2" xfId="1450"/>
    <cellStyle name="Normal 11 2 4 2 2 2" xfId="2834"/>
    <cellStyle name="Normal 11 2 4 2 2 2 2" xfId="6966"/>
    <cellStyle name="Normal 11 2 4 2 2 3" xfId="5584"/>
    <cellStyle name="Normal 11 2 4 2 3" xfId="2152"/>
    <cellStyle name="Normal 11 2 4 2 3 2" xfId="6284"/>
    <cellStyle name="Normal 11 2 4 2 4" xfId="3516"/>
    <cellStyle name="Normal 11 2 4 2 4 2" xfId="7648"/>
    <cellStyle name="Normal 11 2 4 2 5" xfId="4902"/>
    <cellStyle name="Normal 11 2 4 2 6" xfId="4200"/>
    <cellStyle name="Normal 11 2 4 3" xfId="1108"/>
    <cellStyle name="Normal 11 2 4 3 2" xfId="2494"/>
    <cellStyle name="Normal 11 2 4 3 2 2" xfId="6626"/>
    <cellStyle name="Normal 11 2 4 3 3" xfId="5244"/>
    <cellStyle name="Normal 11 2 4 4" xfId="1812"/>
    <cellStyle name="Normal 11 2 4 4 2" xfId="5944"/>
    <cellStyle name="Normal 11 2 4 5" xfId="3176"/>
    <cellStyle name="Normal 11 2 4 5 2" xfId="7308"/>
    <cellStyle name="Normal 11 2 4 6" xfId="4560"/>
    <cellStyle name="Normal 11 2 4 7" xfId="3860"/>
    <cellStyle name="Normal 11 2 5" xfId="524"/>
    <cellStyle name="Normal 11 2 5 2" xfId="1211"/>
    <cellStyle name="Normal 11 2 5 2 2" xfId="2595"/>
    <cellStyle name="Normal 11 2 5 2 2 2" xfId="6727"/>
    <cellStyle name="Normal 11 2 5 2 3" xfId="5345"/>
    <cellStyle name="Normal 11 2 5 3" xfId="1913"/>
    <cellStyle name="Normal 11 2 5 3 2" xfId="6045"/>
    <cellStyle name="Normal 11 2 5 4" xfId="3277"/>
    <cellStyle name="Normal 11 2 5 4 2" xfId="7409"/>
    <cellStyle name="Normal 11 2 5 5" xfId="4663"/>
    <cellStyle name="Normal 11 2 5 6" xfId="3961"/>
    <cellStyle name="Normal 11 2 6" xfId="866"/>
    <cellStyle name="Normal 11 2 6 2" xfId="2255"/>
    <cellStyle name="Normal 11 2 6 2 2" xfId="6387"/>
    <cellStyle name="Normal 11 2 6 3" xfId="5005"/>
    <cellStyle name="Normal 11 2 7" xfId="1573"/>
    <cellStyle name="Normal 11 2 7 2" xfId="5705"/>
    <cellStyle name="Normal 11 2 8" xfId="2937"/>
    <cellStyle name="Normal 11 2 8 2" xfId="7069"/>
    <cellStyle name="Normal 11 2 9" xfId="4321"/>
    <cellStyle name="Normal 11 3" xfId="296"/>
    <cellStyle name="Normal 11 3 2" xfId="643"/>
    <cellStyle name="Normal 11 3 2 2" xfId="1330"/>
    <cellStyle name="Normal 11 3 2 2 2" xfId="2714"/>
    <cellStyle name="Normal 11 3 2 2 2 2" xfId="6846"/>
    <cellStyle name="Normal 11 3 2 2 3" xfId="5464"/>
    <cellStyle name="Normal 11 3 2 3" xfId="2032"/>
    <cellStyle name="Normal 11 3 2 3 2" xfId="6164"/>
    <cellStyle name="Normal 11 3 2 4" xfId="3396"/>
    <cellStyle name="Normal 11 3 2 4 2" xfId="7528"/>
    <cellStyle name="Normal 11 3 2 5" xfId="4782"/>
    <cellStyle name="Normal 11 3 2 6" xfId="4080"/>
    <cellStyle name="Normal 11 3 3" xfId="987"/>
    <cellStyle name="Normal 11 3 3 2" xfId="2374"/>
    <cellStyle name="Normal 11 3 3 2 2" xfId="6506"/>
    <cellStyle name="Normal 11 3 3 3" xfId="5124"/>
    <cellStyle name="Normal 11 3 4" xfId="1692"/>
    <cellStyle name="Normal 11 3 4 2" xfId="5824"/>
    <cellStyle name="Normal 11 3 5" xfId="3056"/>
    <cellStyle name="Normal 11 3 5 2" xfId="7188"/>
    <cellStyle name="Normal 11 3 6" xfId="4440"/>
    <cellStyle name="Normal 11 3 7" xfId="3740"/>
    <cellStyle name="Normal 11 4" xfId="224"/>
    <cellStyle name="Normal 11 4 2" xfId="573"/>
    <cellStyle name="Normal 11 4 2 2" xfId="1260"/>
    <cellStyle name="Normal 11 4 2 2 2" xfId="2644"/>
    <cellStyle name="Normal 11 4 2 2 2 2" xfId="6776"/>
    <cellStyle name="Normal 11 4 2 2 3" xfId="5394"/>
    <cellStyle name="Normal 11 4 2 3" xfId="1962"/>
    <cellStyle name="Normal 11 4 2 3 2" xfId="6094"/>
    <cellStyle name="Normal 11 4 2 4" xfId="3326"/>
    <cellStyle name="Normal 11 4 2 4 2" xfId="7458"/>
    <cellStyle name="Normal 11 4 2 5" xfId="4712"/>
    <cellStyle name="Normal 11 4 2 6" xfId="4010"/>
    <cellStyle name="Normal 11 4 3" xfId="915"/>
    <cellStyle name="Normal 11 4 3 2" xfId="2304"/>
    <cellStyle name="Normal 11 4 3 2 2" xfId="6436"/>
    <cellStyle name="Normal 11 4 3 3" xfId="5054"/>
    <cellStyle name="Normal 11 4 4" xfId="1622"/>
    <cellStyle name="Normal 11 4 4 2" xfId="5754"/>
    <cellStyle name="Normal 11 4 5" xfId="2986"/>
    <cellStyle name="Normal 11 4 5 2" xfId="7118"/>
    <cellStyle name="Normal 11 4 6" xfId="4370"/>
    <cellStyle name="Normal 11 4 7" xfId="3670"/>
    <cellStyle name="Normal 11 5" xfId="368"/>
    <cellStyle name="Normal 11 5 2" xfId="713"/>
    <cellStyle name="Normal 11 5 2 2" xfId="1400"/>
    <cellStyle name="Normal 11 5 2 2 2" xfId="2784"/>
    <cellStyle name="Normal 11 5 2 2 2 2" xfId="6916"/>
    <cellStyle name="Normal 11 5 2 2 3" xfId="5534"/>
    <cellStyle name="Normal 11 5 2 3" xfId="2102"/>
    <cellStyle name="Normal 11 5 2 3 2" xfId="6234"/>
    <cellStyle name="Normal 11 5 2 4" xfId="3466"/>
    <cellStyle name="Normal 11 5 2 4 2" xfId="7598"/>
    <cellStyle name="Normal 11 5 2 5" xfId="4852"/>
    <cellStyle name="Normal 11 5 2 6" xfId="4150"/>
    <cellStyle name="Normal 11 5 3" xfId="1058"/>
    <cellStyle name="Normal 11 5 3 2" xfId="2444"/>
    <cellStyle name="Normal 11 5 3 2 2" xfId="6576"/>
    <cellStyle name="Normal 11 5 3 3" xfId="5194"/>
    <cellStyle name="Normal 11 5 4" xfId="1762"/>
    <cellStyle name="Normal 11 5 4 2" xfId="5894"/>
    <cellStyle name="Normal 11 5 5" xfId="3126"/>
    <cellStyle name="Normal 11 5 5 2" xfId="7258"/>
    <cellStyle name="Normal 11 5 6" xfId="4510"/>
    <cellStyle name="Normal 11 5 7" xfId="3810"/>
    <cellStyle name="Normal 11 6" xfId="474"/>
    <cellStyle name="Normal 11 6 2" xfId="1161"/>
    <cellStyle name="Normal 11 6 2 2" xfId="2545"/>
    <cellStyle name="Normal 11 6 2 2 2" xfId="6677"/>
    <cellStyle name="Normal 11 6 2 3" xfId="5295"/>
    <cellStyle name="Normal 11 6 3" xfId="1863"/>
    <cellStyle name="Normal 11 6 3 2" xfId="5995"/>
    <cellStyle name="Normal 11 6 4" xfId="3227"/>
    <cellStyle name="Normal 11 6 4 2" xfId="7359"/>
    <cellStyle name="Normal 11 6 5" xfId="4613"/>
    <cellStyle name="Normal 11 6 6" xfId="3911"/>
    <cellStyle name="Normal 11 7" xfId="120"/>
    <cellStyle name="Normal 11 7 2" xfId="1523"/>
    <cellStyle name="Normal 11 7 2 2" xfId="5655"/>
    <cellStyle name="Normal 11 7 3" xfId="4271"/>
    <cellStyle name="Normal 11 8" xfId="816"/>
    <cellStyle name="Normal 11 8 2" xfId="2205"/>
    <cellStyle name="Normal 11 8 2 2" xfId="6337"/>
    <cellStyle name="Normal 11 8 3" xfId="4955"/>
    <cellStyle name="Normal 11 9" xfId="1505"/>
    <cellStyle name="Normal 11 9 2" xfId="5637"/>
    <cellStyle name="Normal 12" xfId="98"/>
    <cellStyle name="Normal 12 10" xfId="4254"/>
    <cellStyle name="Normal 12 11" xfId="3604"/>
    <cellStyle name="Normal 12 2" xfId="329"/>
    <cellStyle name="Normal 12 2 2" xfId="676"/>
    <cellStyle name="Normal 12 2 2 2" xfId="1363"/>
    <cellStyle name="Normal 12 2 2 2 2" xfId="2747"/>
    <cellStyle name="Normal 12 2 2 2 2 2" xfId="6879"/>
    <cellStyle name="Normal 12 2 2 2 3" xfId="5497"/>
    <cellStyle name="Normal 12 2 2 3" xfId="2065"/>
    <cellStyle name="Normal 12 2 2 3 2" xfId="6197"/>
    <cellStyle name="Normal 12 2 2 4" xfId="3429"/>
    <cellStyle name="Normal 12 2 2 4 2" xfId="7561"/>
    <cellStyle name="Normal 12 2 2 5" xfId="4815"/>
    <cellStyle name="Normal 12 2 2 6" xfId="4113"/>
    <cellStyle name="Normal 12 2 3" xfId="1020"/>
    <cellStyle name="Normal 12 2 3 2" xfId="2407"/>
    <cellStyle name="Normal 12 2 3 2 2" xfId="6539"/>
    <cellStyle name="Normal 12 2 3 3" xfId="5157"/>
    <cellStyle name="Normal 12 2 4" xfId="1725"/>
    <cellStyle name="Normal 12 2 4 2" xfId="5857"/>
    <cellStyle name="Normal 12 2 5" xfId="3089"/>
    <cellStyle name="Normal 12 2 5 2" xfId="7221"/>
    <cellStyle name="Normal 12 2 6" xfId="4473"/>
    <cellStyle name="Normal 12 2 7" xfId="3773"/>
    <cellStyle name="Normal 12 3" xfId="257"/>
    <cellStyle name="Normal 12 3 2" xfId="606"/>
    <cellStyle name="Normal 12 3 2 2" xfId="1293"/>
    <cellStyle name="Normal 12 3 2 2 2" xfId="2677"/>
    <cellStyle name="Normal 12 3 2 2 2 2" xfId="6809"/>
    <cellStyle name="Normal 12 3 2 2 3" xfId="5427"/>
    <cellStyle name="Normal 12 3 2 3" xfId="1995"/>
    <cellStyle name="Normal 12 3 2 3 2" xfId="6127"/>
    <cellStyle name="Normal 12 3 2 4" xfId="3359"/>
    <cellStyle name="Normal 12 3 2 4 2" xfId="7491"/>
    <cellStyle name="Normal 12 3 2 5" xfId="4745"/>
    <cellStyle name="Normal 12 3 2 6" xfId="4043"/>
    <cellStyle name="Normal 12 3 3" xfId="948"/>
    <cellStyle name="Normal 12 3 3 2" xfId="2337"/>
    <cellStyle name="Normal 12 3 3 2 2" xfId="6469"/>
    <cellStyle name="Normal 12 3 3 3" xfId="5087"/>
    <cellStyle name="Normal 12 3 4" xfId="1655"/>
    <cellStyle name="Normal 12 3 4 2" xfId="5787"/>
    <cellStyle name="Normal 12 3 5" xfId="3019"/>
    <cellStyle name="Normal 12 3 5 2" xfId="7151"/>
    <cellStyle name="Normal 12 3 6" xfId="4403"/>
    <cellStyle name="Normal 12 3 7" xfId="3703"/>
    <cellStyle name="Normal 12 4" xfId="401"/>
    <cellStyle name="Normal 12 4 2" xfId="746"/>
    <cellStyle name="Normal 12 4 2 2" xfId="1433"/>
    <cellStyle name="Normal 12 4 2 2 2" xfId="2817"/>
    <cellStyle name="Normal 12 4 2 2 2 2" xfId="6949"/>
    <cellStyle name="Normal 12 4 2 2 3" xfId="5567"/>
    <cellStyle name="Normal 12 4 2 3" xfId="2135"/>
    <cellStyle name="Normal 12 4 2 3 2" xfId="6267"/>
    <cellStyle name="Normal 12 4 2 4" xfId="3499"/>
    <cellStyle name="Normal 12 4 2 4 2" xfId="7631"/>
    <cellStyle name="Normal 12 4 2 5" xfId="4885"/>
    <cellStyle name="Normal 12 4 2 6" xfId="4183"/>
    <cellStyle name="Normal 12 4 3" xfId="1091"/>
    <cellStyle name="Normal 12 4 3 2" xfId="2477"/>
    <cellStyle name="Normal 12 4 3 2 2" xfId="6609"/>
    <cellStyle name="Normal 12 4 3 3" xfId="5227"/>
    <cellStyle name="Normal 12 4 4" xfId="1795"/>
    <cellStyle name="Normal 12 4 4 2" xfId="5927"/>
    <cellStyle name="Normal 12 4 5" xfId="3159"/>
    <cellStyle name="Normal 12 4 5 2" xfId="7291"/>
    <cellStyle name="Normal 12 4 6" xfId="4543"/>
    <cellStyle name="Normal 12 4 7" xfId="3843"/>
    <cellStyle name="Normal 12 5" xfId="507"/>
    <cellStyle name="Normal 12 5 2" xfId="1194"/>
    <cellStyle name="Normal 12 5 2 2" xfId="2578"/>
    <cellStyle name="Normal 12 5 2 2 2" xfId="6710"/>
    <cellStyle name="Normal 12 5 2 3" xfId="5328"/>
    <cellStyle name="Normal 12 5 3" xfId="1896"/>
    <cellStyle name="Normal 12 5 3 2" xfId="6028"/>
    <cellStyle name="Normal 12 5 4" xfId="3260"/>
    <cellStyle name="Normal 12 5 4 2" xfId="7392"/>
    <cellStyle name="Normal 12 5 5" xfId="4646"/>
    <cellStyle name="Normal 12 5 6" xfId="3944"/>
    <cellStyle name="Normal 12 6" xfId="157"/>
    <cellStyle name="Normal 12 6 2" xfId="1556"/>
    <cellStyle name="Normal 12 6 2 2" xfId="5688"/>
    <cellStyle name="Normal 12 6 3" xfId="4304"/>
    <cellStyle name="Normal 12 7" xfId="849"/>
    <cellStyle name="Normal 12 7 2" xfId="2238"/>
    <cellStyle name="Normal 12 7 2 2" xfId="6370"/>
    <cellStyle name="Normal 12 7 3" xfId="4988"/>
    <cellStyle name="Normal 12 8" xfId="1506"/>
    <cellStyle name="Normal 12 8 2" xfId="5638"/>
    <cellStyle name="Normal 12 9" xfId="2920"/>
    <cellStyle name="Normal 12 9 2" xfId="7052"/>
    <cellStyle name="Normal 13" xfId="276"/>
    <cellStyle name="Normal 13 2" xfId="625"/>
    <cellStyle name="Normal 13 2 2" xfId="1312"/>
    <cellStyle name="Normal 13 2 2 2" xfId="2696"/>
    <cellStyle name="Normal 13 2 2 2 2" xfId="6828"/>
    <cellStyle name="Normal 13 2 2 3" xfId="5446"/>
    <cellStyle name="Normal 13 2 3" xfId="2014"/>
    <cellStyle name="Normal 13 2 3 2" xfId="6146"/>
    <cellStyle name="Normal 13 2 4" xfId="3378"/>
    <cellStyle name="Normal 13 2 4 2" xfId="7510"/>
    <cellStyle name="Normal 13 2 5" xfId="4764"/>
    <cellStyle name="Normal 13 2 6" xfId="4062"/>
    <cellStyle name="Normal 13 3" xfId="967"/>
    <cellStyle name="Normal 13 3 2" xfId="2356"/>
    <cellStyle name="Normal 13 3 2 2" xfId="6488"/>
    <cellStyle name="Normal 13 3 3" xfId="5106"/>
    <cellStyle name="Normal 13 4" xfId="1674"/>
    <cellStyle name="Normal 13 4 2" xfId="5806"/>
    <cellStyle name="Normal 13 5" xfId="3038"/>
    <cellStyle name="Normal 13 5 2" xfId="7170"/>
    <cellStyle name="Normal 13 6" xfId="4422"/>
    <cellStyle name="Normal 13 7" xfId="3722"/>
    <cellStyle name="Normal 14" xfId="278"/>
    <cellStyle name="Normal 14 2" xfId="451"/>
    <cellStyle name="Normal 14 3" xfId="969"/>
    <cellStyle name="Normal 14 3 2" xfId="7687"/>
    <cellStyle name="Normal 15" xfId="454"/>
    <cellStyle name="Normal 15 2" xfId="796"/>
    <cellStyle name="Normal 15 2 2" xfId="1483"/>
    <cellStyle name="Normal 15 2 2 2" xfId="2867"/>
    <cellStyle name="Normal 15 2 2 2 2" xfId="6999"/>
    <cellStyle name="Normal 15 2 2 3" xfId="5617"/>
    <cellStyle name="Normal 15 2 3" xfId="2185"/>
    <cellStyle name="Normal 15 2 3 2" xfId="6317"/>
    <cellStyle name="Normal 15 2 4" xfId="3549"/>
    <cellStyle name="Normal 15 2 4 2" xfId="7681"/>
    <cellStyle name="Normal 15 2 5" xfId="4935"/>
    <cellStyle name="Normal 15 2 6" xfId="4233"/>
    <cellStyle name="Normal 15 3" xfId="1141"/>
    <cellStyle name="Normal 15 3 2" xfId="2527"/>
    <cellStyle name="Normal 15 3 2 2" xfId="6659"/>
    <cellStyle name="Normal 15 3 3" xfId="5277"/>
    <cellStyle name="Normal 15 4" xfId="1845"/>
    <cellStyle name="Normal 15 4 2" xfId="5977"/>
    <cellStyle name="Normal 15 5" xfId="3209"/>
    <cellStyle name="Normal 15 5 2" xfId="7341"/>
    <cellStyle name="Normal 15 6" xfId="4593"/>
    <cellStyle name="Normal 15 7" xfId="3893"/>
    <cellStyle name="Normal 16" xfId="456"/>
    <cellStyle name="Normal 16 2" xfId="1143"/>
    <cellStyle name="Normal 16 2 2" xfId="7688"/>
    <cellStyle name="Normal 16 3" xfId="4595"/>
    <cellStyle name="Normal 17" xfId="2"/>
    <cellStyle name="Normal 17 2" xfId="137"/>
    <cellStyle name="Normal 17 3" xfId="99"/>
    <cellStyle name="Normal 18" xfId="3"/>
    <cellStyle name="Normal 18 2" xfId="138"/>
    <cellStyle name="Normal 18 3" xfId="100"/>
    <cellStyle name="Normal 19" xfId="4"/>
    <cellStyle name="Normal 19 2" xfId="139"/>
    <cellStyle name="Normal 19 3" xfId="101"/>
    <cellStyle name="Normal 2" xfId="5"/>
    <cellStyle name="Normal 2 10" xfId="6"/>
    <cellStyle name="Normal 2 11" xfId="7"/>
    <cellStyle name="Normal 2 12" xfId="8"/>
    <cellStyle name="Normal 2 13" xfId="9"/>
    <cellStyle name="Normal 2 14" xfId="10"/>
    <cellStyle name="Normal 2 15" xfId="11"/>
    <cellStyle name="Normal 2 16" xfId="12"/>
    <cellStyle name="Normal 2 17" xfId="13"/>
    <cellStyle name="Normal 2 18" xfId="14"/>
    <cellStyle name="Normal 2 19" xfId="15"/>
    <cellStyle name="Normal 2 2" xfId="16"/>
    <cellStyle name="Normal 2 2 10" xfId="17"/>
    <cellStyle name="Normal 2 2 11" xfId="18"/>
    <cellStyle name="Normal 2 2 12" xfId="19"/>
    <cellStyle name="Normal 2 2 13" xfId="20"/>
    <cellStyle name="Normal 2 2 14" xfId="21"/>
    <cellStyle name="Normal 2 2 15" xfId="22"/>
    <cellStyle name="Normal 2 2 16" xfId="23"/>
    <cellStyle name="Normal 2 2 17" xfId="24"/>
    <cellStyle name="Normal 2 2 18" xfId="25"/>
    <cellStyle name="Normal 2 2 2" xfId="26"/>
    <cellStyle name="Normal 2 2 3" xfId="27"/>
    <cellStyle name="Normal 2 2 4" xfId="28"/>
    <cellStyle name="Normal 2 2 5" xfId="29"/>
    <cellStyle name="Normal 2 2 6" xfId="30"/>
    <cellStyle name="Normal 2 2 7" xfId="31"/>
    <cellStyle name="Normal 2 2 8" xfId="32"/>
    <cellStyle name="Normal 2 2 9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1" xfId="455"/>
    <cellStyle name="Normal 21 2" xfId="1142"/>
    <cellStyle name="Normal 21 2 2" xfId="2528"/>
    <cellStyle name="Normal 21 2 2 2" xfId="6660"/>
    <cellStyle name="Normal 21 2 3" xfId="5278"/>
    <cellStyle name="Normal 21 3" xfId="1846"/>
    <cellStyle name="Normal 21 3 2" xfId="5978"/>
    <cellStyle name="Normal 21 4" xfId="3210"/>
    <cellStyle name="Normal 21 4 2" xfId="7342"/>
    <cellStyle name="Normal 21 5" xfId="4594"/>
    <cellStyle name="Normal 21 6" xfId="3894"/>
    <cellStyle name="Normal 22" xfId="797"/>
    <cellStyle name="Normal 22 2" xfId="1484"/>
    <cellStyle name="Normal 22 2 2" xfId="2868"/>
    <cellStyle name="Normal 22 2 2 2" xfId="7000"/>
    <cellStyle name="Normal 22 2 3" xfId="5618"/>
    <cellStyle name="Normal 22 3" xfId="2186"/>
    <cellStyle name="Normal 22 3 2" xfId="6318"/>
    <cellStyle name="Normal 22 4" xfId="3550"/>
    <cellStyle name="Normal 22 4 2" xfId="7682"/>
    <cellStyle name="Normal 22 5" xfId="4936"/>
    <cellStyle name="Normal 22 6" xfId="4234"/>
    <cellStyle name="Normal 23" xfId="798"/>
    <cellStyle name="Normal 23 2" xfId="1485"/>
    <cellStyle name="Normal 23 2 2" xfId="2869"/>
    <cellStyle name="Normal 23 2 2 2" xfId="7001"/>
    <cellStyle name="Normal 23 2 3" xfId="5619"/>
    <cellStyle name="Normal 23 3" xfId="2187"/>
    <cellStyle name="Normal 23 3 2" xfId="6319"/>
    <cellStyle name="Normal 23 4" xfId="3551"/>
    <cellStyle name="Normal 23 4 2" xfId="7683"/>
    <cellStyle name="Normal 23 5" xfId="4937"/>
    <cellStyle name="Normal 23 6" xfId="4235"/>
    <cellStyle name="Normal 24" xfId="799"/>
    <cellStyle name="Normal 24 2" xfId="2188"/>
    <cellStyle name="Normal 24 2 2" xfId="6320"/>
    <cellStyle name="Normal 24 3" xfId="3552"/>
    <cellStyle name="Normal 24 3 2" xfId="7684"/>
    <cellStyle name="Normal 24 4" xfId="4938"/>
    <cellStyle name="Normal 24 5" xfId="4236"/>
    <cellStyle name="Normal 25" xfId="1486"/>
    <cellStyle name="Normal 25 2" xfId="5620"/>
    <cellStyle name="Normal 26" xfId="1487"/>
    <cellStyle name="Normal 26 2" xfId="7685"/>
    <cellStyle name="Normal 27" xfId="2870"/>
    <cellStyle name="Normal 27 2" xfId="7002"/>
    <cellStyle name="Normal 28" xfId="3553"/>
    <cellStyle name="Normal 29" xfId="7692"/>
    <cellStyle name="Normal 3" xfId="42"/>
    <cellStyle name="Normal 3 10" xfId="43"/>
    <cellStyle name="Normal 3 11" xfId="44"/>
    <cellStyle name="Normal 3 12" xfId="45"/>
    <cellStyle name="Normal 3 13" xfId="46"/>
    <cellStyle name="Normal 3 14" xfId="47"/>
    <cellStyle name="Normal 3 15" xfId="48"/>
    <cellStyle name="Normal 3 16" xfId="49"/>
    <cellStyle name="Normal 3 17" xfId="50"/>
    <cellStyle name="Normal 3 18" xfId="51"/>
    <cellStyle name="Normal 3 19" xfId="350"/>
    <cellStyle name="Normal 3 19 2" xfId="696"/>
    <cellStyle name="Normal 3 19 2 2" xfId="1383"/>
    <cellStyle name="Normal 3 19 2 2 2" xfId="2767"/>
    <cellStyle name="Normal 3 19 2 2 2 2" xfId="6899"/>
    <cellStyle name="Normal 3 19 2 2 3" xfId="5517"/>
    <cellStyle name="Normal 3 19 2 3" xfId="2085"/>
    <cellStyle name="Normal 3 19 2 3 2" xfId="6217"/>
    <cellStyle name="Normal 3 19 2 4" xfId="3449"/>
    <cellStyle name="Normal 3 19 2 4 2" xfId="7581"/>
    <cellStyle name="Normal 3 19 2 5" xfId="4835"/>
    <cellStyle name="Normal 3 19 2 6" xfId="4133"/>
    <cellStyle name="Normal 3 19 3" xfId="1041"/>
    <cellStyle name="Normal 3 19 3 2" xfId="2427"/>
    <cellStyle name="Normal 3 19 3 2 2" xfId="6559"/>
    <cellStyle name="Normal 3 19 3 3" xfId="5177"/>
    <cellStyle name="Normal 3 19 4" xfId="1745"/>
    <cellStyle name="Normal 3 19 4 2" xfId="5877"/>
    <cellStyle name="Normal 3 19 5" xfId="3109"/>
    <cellStyle name="Normal 3 19 5 2" xfId="7241"/>
    <cellStyle name="Normal 3 19 6" xfId="4493"/>
    <cellStyle name="Normal 3 19 7" xfId="3793"/>
    <cellStyle name="Normal 3 2" xfId="52"/>
    <cellStyle name="Normal 3 3" xfId="53"/>
    <cellStyle name="Normal 3 4" xfId="54"/>
    <cellStyle name="Normal 3 5" xfId="55"/>
    <cellStyle name="Normal 3 6" xfId="56"/>
    <cellStyle name="Normal 3 7" xfId="57"/>
    <cellStyle name="Normal 3 8" xfId="58"/>
    <cellStyle name="Normal 3 9" xfId="59"/>
    <cellStyle name="Normal 30" xfId="7694"/>
    <cellStyle name="Normal 4" xfId="77"/>
    <cellStyle name="Normal 4 10" xfId="60"/>
    <cellStyle name="Normal 4 11" xfId="61"/>
    <cellStyle name="Normal 4 12" xfId="62"/>
    <cellStyle name="Normal 4 13" xfId="63"/>
    <cellStyle name="Normal 4 14" xfId="64"/>
    <cellStyle name="Normal 4 15" xfId="65"/>
    <cellStyle name="Normal 4 16" xfId="66"/>
    <cellStyle name="Normal 4 17" xfId="67"/>
    <cellStyle name="Normal 4 18" xfId="68"/>
    <cellStyle name="Normal 4 19" xfId="85"/>
    <cellStyle name="Normal 4 19 10" xfId="807"/>
    <cellStyle name="Normal 4 19 10 2" xfId="2196"/>
    <cellStyle name="Normal 4 19 10 2 2" xfId="6328"/>
    <cellStyle name="Normal 4 19 10 3" xfId="4946"/>
    <cellStyle name="Normal 4 19 11" xfId="1495"/>
    <cellStyle name="Normal 4 19 11 2" xfId="5628"/>
    <cellStyle name="Normal 4 19 12" xfId="2878"/>
    <cellStyle name="Normal 4 19 12 2" xfId="7010"/>
    <cellStyle name="Normal 4 19 13" xfId="4244"/>
    <cellStyle name="Normal 4 19 14" xfId="3562"/>
    <cellStyle name="Normal 4 19 2" xfId="128"/>
    <cellStyle name="Normal 4 19 2 10" xfId="3579"/>
    <cellStyle name="Normal 4 19 2 2" xfId="182"/>
    <cellStyle name="Normal 4 19 2 2 2" xfId="304"/>
    <cellStyle name="Normal 4 19 2 2 2 2" xfId="651"/>
    <cellStyle name="Normal 4 19 2 2 2 2 2" xfId="1338"/>
    <cellStyle name="Normal 4 19 2 2 2 2 2 2" xfId="2722"/>
    <cellStyle name="Normal 4 19 2 2 2 2 2 2 2" xfId="6854"/>
    <cellStyle name="Normal 4 19 2 2 2 2 2 3" xfId="5472"/>
    <cellStyle name="Normal 4 19 2 2 2 2 3" xfId="2040"/>
    <cellStyle name="Normal 4 19 2 2 2 2 3 2" xfId="6172"/>
    <cellStyle name="Normal 4 19 2 2 2 2 4" xfId="3404"/>
    <cellStyle name="Normal 4 19 2 2 2 2 4 2" xfId="7536"/>
    <cellStyle name="Normal 4 19 2 2 2 2 5" xfId="4790"/>
    <cellStyle name="Normal 4 19 2 2 2 2 6" xfId="4088"/>
    <cellStyle name="Normal 4 19 2 2 2 3" xfId="995"/>
    <cellStyle name="Normal 4 19 2 2 2 3 2" xfId="2382"/>
    <cellStyle name="Normal 4 19 2 2 2 3 2 2" xfId="6514"/>
    <cellStyle name="Normal 4 19 2 2 2 3 3" xfId="5132"/>
    <cellStyle name="Normal 4 19 2 2 2 4" xfId="1700"/>
    <cellStyle name="Normal 4 19 2 2 2 4 2" xfId="5832"/>
    <cellStyle name="Normal 4 19 2 2 2 5" xfId="3064"/>
    <cellStyle name="Normal 4 19 2 2 2 5 2" xfId="7196"/>
    <cellStyle name="Normal 4 19 2 2 2 6" xfId="4448"/>
    <cellStyle name="Normal 4 19 2 2 2 7" xfId="3748"/>
    <cellStyle name="Normal 4 19 2 2 3" xfId="426"/>
    <cellStyle name="Normal 4 19 2 2 3 2" xfId="771"/>
    <cellStyle name="Normal 4 19 2 2 3 2 2" xfId="1458"/>
    <cellStyle name="Normal 4 19 2 2 3 2 2 2" xfId="2842"/>
    <cellStyle name="Normal 4 19 2 2 3 2 2 2 2" xfId="6974"/>
    <cellStyle name="Normal 4 19 2 2 3 2 2 3" xfId="5592"/>
    <cellStyle name="Normal 4 19 2 2 3 2 3" xfId="2160"/>
    <cellStyle name="Normal 4 19 2 2 3 2 3 2" xfId="6292"/>
    <cellStyle name="Normal 4 19 2 2 3 2 4" xfId="3524"/>
    <cellStyle name="Normal 4 19 2 2 3 2 4 2" xfId="7656"/>
    <cellStyle name="Normal 4 19 2 2 3 2 5" xfId="4910"/>
    <cellStyle name="Normal 4 19 2 2 3 2 6" xfId="4208"/>
    <cellStyle name="Normal 4 19 2 2 3 3" xfId="1116"/>
    <cellStyle name="Normal 4 19 2 2 3 3 2" xfId="2502"/>
    <cellStyle name="Normal 4 19 2 2 3 3 2 2" xfId="6634"/>
    <cellStyle name="Normal 4 19 2 2 3 3 3" xfId="5252"/>
    <cellStyle name="Normal 4 19 2 2 3 4" xfId="1820"/>
    <cellStyle name="Normal 4 19 2 2 3 4 2" xfId="5952"/>
    <cellStyle name="Normal 4 19 2 2 3 5" xfId="3184"/>
    <cellStyle name="Normal 4 19 2 2 3 5 2" xfId="7316"/>
    <cellStyle name="Normal 4 19 2 2 3 6" xfId="4568"/>
    <cellStyle name="Normal 4 19 2 2 3 7" xfId="3868"/>
    <cellStyle name="Normal 4 19 2 2 4" xfId="532"/>
    <cellStyle name="Normal 4 19 2 2 4 2" xfId="1219"/>
    <cellStyle name="Normal 4 19 2 2 4 2 2" xfId="2603"/>
    <cellStyle name="Normal 4 19 2 2 4 2 2 2" xfId="6735"/>
    <cellStyle name="Normal 4 19 2 2 4 2 3" xfId="5353"/>
    <cellStyle name="Normal 4 19 2 2 4 3" xfId="1921"/>
    <cellStyle name="Normal 4 19 2 2 4 3 2" xfId="6053"/>
    <cellStyle name="Normal 4 19 2 2 4 4" xfId="3285"/>
    <cellStyle name="Normal 4 19 2 2 4 4 2" xfId="7417"/>
    <cellStyle name="Normal 4 19 2 2 4 5" xfId="4671"/>
    <cellStyle name="Normal 4 19 2 2 4 6" xfId="3969"/>
    <cellStyle name="Normal 4 19 2 2 5" xfId="874"/>
    <cellStyle name="Normal 4 19 2 2 5 2" xfId="2263"/>
    <cellStyle name="Normal 4 19 2 2 5 2 2" xfId="6395"/>
    <cellStyle name="Normal 4 19 2 2 5 3" xfId="5013"/>
    <cellStyle name="Normal 4 19 2 2 6" xfId="1581"/>
    <cellStyle name="Normal 4 19 2 2 6 2" xfId="5713"/>
    <cellStyle name="Normal 4 19 2 2 7" xfId="2945"/>
    <cellStyle name="Normal 4 19 2 2 7 2" xfId="7077"/>
    <cellStyle name="Normal 4 19 2 2 8" xfId="4329"/>
    <cellStyle name="Normal 4 19 2 2 9" xfId="3629"/>
    <cellStyle name="Normal 4 19 2 3" xfId="232"/>
    <cellStyle name="Normal 4 19 2 3 2" xfId="581"/>
    <cellStyle name="Normal 4 19 2 3 2 2" xfId="1268"/>
    <cellStyle name="Normal 4 19 2 3 2 2 2" xfId="2652"/>
    <cellStyle name="Normal 4 19 2 3 2 2 2 2" xfId="6784"/>
    <cellStyle name="Normal 4 19 2 3 2 2 3" xfId="5402"/>
    <cellStyle name="Normal 4 19 2 3 2 3" xfId="1970"/>
    <cellStyle name="Normal 4 19 2 3 2 3 2" xfId="6102"/>
    <cellStyle name="Normal 4 19 2 3 2 4" xfId="3334"/>
    <cellStyle name="Normal 4 19 2 3 2 4 2" xfId="7466"/>
    <cellStyle name="Normal 4 19 2 3 2 5" xfId="4720"/>
    <cellStyle name="Normal 4 19 2 3 2 6" xfId="4018"/>
    <cellStyle name="Normal 4 19 2 3 3" xfId="923"/>
    <cellStyle name="Normal 4 19 2 3 3 2" xfId="2312"/>
    <cellStyle name="Normal 4 19 2 3 3 2 2" xfId="6444"/>
    <cellStyle name="Normal 4 19 2 3 3 3" xfId="5062"/>
    <cellStyle name="Normal 4 19 2 3 4" xfId="1630"/>
    <cellStyle name="Normal 4 19 2 3 4 2" xfId="5762"/>
    <cellStyle name="Normal 4 19 2 3 5" xfId="2994"/>
    <cellStyle name="Normal 4 19 2 3 5 2" xfId="7126"/>
    <cellStyle name="Normal 4 19 2 3 6" xfId="4378"/>
    <cellStyle name="Normal 4 19 2 3 7" xfId="3678"/>
    <cellStyle name="Normal 4 19 2 4" xfId="376"/>
    <cellStyle name="Normal 4 19 2 4 2" xfId="721"/>
    <cellStyle name="Normal 4 19 2 4 2 2" xfId="1408"/>
    <cellStyle name="Normal 4 19 2 4 2 2 2" xfId="2792"/>
    <cellStyle name="Normal 4 19 2 4 2 2 2 2" xfId="6924"/>
    <cellStyle name="Normal 4 19 2 4 2 2 3" xfId="5542"/>
    <cellStyle name="Normal 4 19 2 4 2 3" xfId="2110"/>
    <cellStyle name="Normal 4 19 2 4 2 3 2" xfId="6242"/>
    <cellStyle name="Normal 4 19 2 4 2 4" xfId="3474"/>
    <cellStyle name="Normal 4 19 2 4 2 4 2" xfId="7606"/>
    <cellStyle name="Normal 4 19 2 4 2 5" xfId="4860"/>
    <cellStyle name="Normal 4 19 2 4 2 6" xfId="4158"/>
    <cellStyle name="Normal 4 19 2 4 3" xfId="1066"/>
    <cellStyle name="Normal 4 19 2 4 3 2" xfId="2452"/>
    <cellStyle name="Normal 4 19 2 4 3 2 2" xfId="6584"/>
    <cellStyle name="Normal 4 19 2 4 3 3" xfId="5202"/>
    <cellStyle name="Normal 4 19 2 4 4" xfId="1770"/>
    <cellStyle name="Normal 4 19 2 4 4 2" xfId="5902"/>
    <cellStyle name="Normal 4 19 2 4 5" xfId="3134"/>
    <cellStyle name="Normal 4 19 2 4 5 2" xfId="7266"/>
    <cellStyle name="Normal 4 19 2 4 6" xfId="4518"/>
    <cellStyle name="Normal 4 19 2 4 7" xfId="3818"/>
    <cellStyle name="Normal 4 19 2 5" xfId="482"/>
    <cellStyle name="Normal 4 19 2 5 2" xfId="1169"/>
    <cellStyle name="Normal 4 19 2 5 2 2" xfId="2553"/>
    <cellStyle name="Normal 4 19 2 5 2 2 2" xfId="6685"/>
    <cellStyle name="Normal 4 19 2 5 2 3" xfId="5303"/>
    <cellStyle name="Normal 4 19 2 5 3" xfId="1871"/>
    <cellStyle name="Normal 4 19 2 5 3 2" xfId="6003"/>
    <cellStyle name="Normal 4 19 2 5 4" xfId="3235"/>
    <cellStyle name="Normal 4 19 2 5 4 2" xfId="7367"/>
    <cellStyle name="Normal 4 19 2 5 5" xfId="4621"/>
    <cellStyle name="Normal 4 19 2 5 6" xfId="3919"/>
    <cellStyle name="Normal 4 19 2 6" xfId="824"/>
    <cellStyle name="Normal 4 19 2 6 2" xfId="2213"/>
    <cellStyle name="Normal 4 19 2 6 2 2" xfId="6345"/>
    <cellStyle name="Normal 4 19 2 6 3" xfId="4963"/>
    <cellStyle name="Normal 4 19 2 7" xfId="1531"/>
    <cellStyle name="Normal 4 19 2 7 2" xfId="5663"/>
    <cellStyle name="Normal 4 19 2 8" xfId="2895"/>
    <cellStyle name="Normal 4 19 2 8 2" xfId="7027"/>
    <cellStyle name="Normal 4 19 2 9" xfId="4279"/>
    <cellStyle name="Normal 4 19 3" xfId="148"/>
    <cellStyle name="Normal 4 19 3 10" xfId="3595"/>
    <cellStyle name="Normal 4 19 3 2" xfId="198"/>
    <cellStyle name="Normal 4 19 3 2 2" xfId="320"/>
    <cellStyle name="Normal 4 19 3 2 2 2" xfId="667"/>
    <cellStyle name="Normal 4 19 3 2 2 2 2" xfId="1354"/>
    <cellStyle name="Normal 4 19 3 2 2 2 2 2" xfId="2738"/>
    <cellStyle name="Normal 4 19 3 2 2 2 2 2 2" xfId="6870"/>
    <cellStyle name="Normal 4 19 3 2 2 2 2 3" xfId="5488"/>
    <cellStyle name="Normal 4 19 3 2 2 2 3" xfId="2056"/>
    <cellStyle name="Normal 4 19 3 2 2 2 3 2" xfId="6188"/>
    <cellStyle name="Normal 4 19 3 2 2 2 4" xfId="3420"/>
    <cellStyle name="Normal 4 19 3 2 2 2 4 2" xfId="7552"/>
    <cellStyle name="Normal 4 19 3 2 2 2 5" xfId="4806"/>
    <cellStyle name="Normal 4 19 3 2 2 2 6" xfId="4104"/>
    <cellStyle name="Normal 4 19 3 2 2 3" xfId="1011"/>
    <cellStyle name="Normal 4 19 3 2 2 3 2" xfId="2398"/>
    <cellStyle name="Normal 4 19 3 2 2 3 2 2" xfId="6530"/>
    <cellStyle name="Normal 4 19 3 2 2 3 3" xfId="5148"/>
    <cellStyle name="Normal 4 19 3 2 2 4" xfId="1716"/>
    <cellStyle name="Normal 4 19 3 2 2 4 2" xfId="5848"/>
    <cellStyle name="Normal 4 19 3 2 2 5" xfId="3080"/>
    <cellStyle name="Normal 4 19 3 2 2 5 2" xfId="7212"/>
    <cellStyle name="Normal 4 19 3 2 2 6" xfId="4464"/>
    <cellStyle name="Normal 4 19 3 2 2 7" xfId="3764"/>
    <cellStyle name="Normal 4 19 3 2 3" xfId="442"/>
    <cellStyle name="Normal 4 19 3 2 3 2" xfId="787"/>
    <cellStyle name="Normal 4 19 3 2 3 2 2" xfId="1474"/>
    <cellStyle name="Normal 4 19 3 2 3 2 2 2" xfId="2858"/>
    <cellStyle name="Normal 4 19 3 2 3 2 2 2 2" xfId="6990"/>
    <cellStyle name="Normal 4 19 3 2 3 2 2 3" xfId="5608"/>
    <cellStyle name="Normal 4 19 3 2 3 2 3" xfId="2176"/>
    <cellStyle name="Normal 4 19 3 2 3 2 3 2" xfId="6308"/>
    <cellStyle name="Normal 4 19 3 2 3 2 4" xfId="3540"/>
    <cellStyle name="Normal 4 19 3 2 3 2 4 2" xfId="7672"/>
    <cellStyle name="Normal 4 19 3 2 3 2 5" xfId="4926"/>
    <cellStyle name="Normal 4 19 3 2 3 2 6" xfId="4224"/>
    <cellStyle name="Normal 4 19 3 2 3 3" xfId="1132"/>
    <cellStyle name="Normal 4 19 3 2 3 3 2" xfId="2518"/>
    <cellStyle name="Normal 4 19 3 2 3 3 2 2" xfId="6650"/>
    <cellStyle name="Normal 4 19 3 2 3 3 3" xfId="5268"/>
    <cellStyle name="Normal 4 19 3 2 3 4" xfId="1836"/>
    <cellStyle name="Normal 4 19 3 2 3 4 2" xfId="5968"/>
    <cellStyle name="Normal 4 19 3 2 3 5" xfId="3200"/>
    <cellStyle name="Normal 4 19 3 2 3 5 2" xfId="7332"/>
    <cellStyle name="Normal 4 19 3 2 3 6" xfId="4584"/>
    <cellStyle name="Normal 4 19 3 2 3 7" xfId="3884"/>
    <cellStyle name="Normal 4 19 3 2 4" xfId="548"/>
    <cellStyle name="Normal 4 19 3 2 4 2" xfId="1235"/>
    <cellStyle name="Normal 4 19 3 2 4 2 2" xfId="2619"/>
    <cellStyle name="Normal 4 19 3 2 4 2 2 2" xfId="6751"/>
    <cellStyle name="Normal 4 19 3 2 4 2 3" xfId="5369"/>
    <cellStyle name="Normal 4 19 3 2 4 3" xfId="1937"/>
    <cellStyle name="Normal 4 19 3 2 4 3 2" xfId="6069"/>
    <cellStyle name="Normal 4 19 3 2 4 4" xfId="3301"/>
    <cellStyle name="Normal 4 19 3 2 4 4 2" xfId="7433"/>
    <cellStyle name="Normal 4 19 3 2 4 5" xfId="4687"/>
    <cellStyle name="Normal 4 19 3 2 4 6" xfId="3985"/>
    <cellStyle name="Normal 4 19 3 2 5" xfId="890"/>
    <cellStyle name="Normal 4 19 3 2 5 2" xfId="2279"/>
    <cellStyle name="Normal 4 19 3 2 5 2 2" xfId="6411"/>
    <cellStyle name="Normal 4 19 3 2 5 3" xfId="5029"/>
    <cellStyle name="Normal 4 19 3 2 6" xfId="1597"/>
    <cellStyle name="Normal 4 19 3 2 6 2" xfId="5729"/>
    <cellStyle name="Normal 4 19 3 2 7" xfId="2961"/>
    <cellStyle name="Normal 4 19 3 2 7 2" xfId="7093"/>
    <cellStyle name="Normal 4 19 3 2 8" xfId="4345"/>
    <cellStyle name="Normal 4 19 3 2 9" xfId="3645"/>
    <cellStyle name="Normal 4 19 3 3" xfId="248"/>
    <cellStyle name="Normal 4 19 3 3 2" xfId="597"/>
    <cellStyle name="Normal 4 19 3 3 2 2" xfId="1284"/>
    <cellStyle name="Normal 4 19 3 3 2 2 2" xfId="2668"/>
    <cellStyle name="Normal 4 19 3 3 2 2 2 2" xfId="6800"/>
    <cellStyle name="Normal 4 19 3 3 2 2 3" xfId="5418"/>
    <cellStyle name="Normal 4 19 3 3 2 3" xfId="1986"/>
    <cellStyle name="Normal 4 19 3 3 2 3 2" xfId="6118"/>
    <cellStyle name="Normal 4 19 3 3 2 4" xfId="3350"/>
    <cellStyle name="Normal 4 19 3 3 2 4 2" xfId="7482"/>
    <cellStyle name="Normal 4 19 3 3 2 5" xfId="4736"/>
    <cellStyle name="Normal 4 19 3 3 2 6" xfId="4034"/>
    <cellStyle name="Normal 4 19 3 3 3" xfId="939"/>
    <cellStyle name="Normal 4 19 3 3 3 2" xfId="2328"/>
    <cellStyle name="Normal 4 19 3 3 3 2 2" xfId="6460"/>
    <cellStyle name="Normal 4 19 3 3 3 3" xfId="5078"/>
    <cellStyle name="Normal 4 19 3 3 4" xfId="1646"/>
    <cellStyle name="Normal 4 19 3 3 4 2" xfId="5778"/>
    <cellStyle name="Normal 4 19 3 3 5" xfId="3010"/>
    <cellStyle name="Normal 4 19 3 3 5 2" xfId="7142"/>
    <cellStyle name="Normal 4 19 3 3 6" xfId="4394"/>
    <cellStyle name="Normal 4 19 3 3 7" xfId="3694"/>
    <cellStyle name="Normal 4 19 3 4" xfId="392"/>
    <cellStyle name="Normal 4 19 3 4 2" xfId="737"/>
    <cellStyle name="Normal 4 19 3 4 2 2" xfId="1424"/>
    <cellStyle name="Normal 4 19 3 4 2 2 2" xfId="2808"/>
    <cellStyle name="Normal 4 19 3 4 2 2 2 2" xfId="6940"/>
    <cellStyle name="Normal 4 19 3 4 2 2 3" xfId="5558"/>
    <cellStyle name="Normal 4 19 3 4 2 3" xfId="2126"/>
    <cellStyle name="Normal 4 19 3 4 2 3 2" xfId="6258"/>
    <cellStyle name="Normal 4 19 3 4 2 4" xfId="3490"/>
    <cellStyle name="Normal 4 19 3 4 2 4 2" xfId="7622"/>
    <cellStyle name="Normal 4 19 3 4 2 5" xfId="4876"/>
    <cellStyle name="Normal 4 19 3 4 2 6" xfId="4174"/>
    <cellStyle name="Normal 4 19 3 4 3" xfId="1082"/>
    <cellStyle name="Normal 4 19 3 4 3 2" xfId="2468"/>
    <cellStyle name="Normal 4 19 3 4 3 2 2" xfId="6600"/>
    <cellStyle name="Normal 4 19 3 4 3 3" xfId="5218"/>
    <cellStyle name="Normal 4 19 3 4 4" xfId="1786"/>
    <cellStyle name="Normal 4 19 3 4 4 2" xfId="5918"/>
    <cellStyle name="Normal 4 19 3 4 5" xfId="3150"/>
    <cellStyle name="Normal 4 19 3 4 5 2" xfId="7282"/>
    <cellStyle name="Normal 4 19 3 4 6" xfId="4534"/>
    <cellStyle name="Normal 4 19 3 4 7" xfId="3834"/>
    <cellStyle name="Normal 4 19 3 5" xfId="498"/>
    <cellStyle name="Normal 4 19 3 5 2" xfId="1185"/>
    <cellStyle name="Normal 4 19 3 5 2 2" xfId="2569"/>
    <cellStyle name="Normal 4 19 3 5 2 2 2" xfId="6701"/>
    <cellStyle name="Normal 4 19 3 5 2 3" xfId="5319"/>
    <cellStyle name="Normal 4 19 3 5 3" xfId="1887"/>
    <cellStyle name="Normal 4 19 3 5 3 2" xfId="6019"/>
    <cellStyle name="Normal 4 19 3 5 4" xfId="3251"/>
    <cellStyle name="Normal 4 19 3 5 4 2" xfId="7383"/>
    <cellStyle name="Normal 4 19 3 5 5" xfId="4637"/>
    <cellStyle name="Normal 4 19 3 5 6" xfId="3935"/>
    <cellStyle name="Normal 4 19 3 6" xfId="840"/>
    <cellStyle name="Normal 4 19 3 6 2" xfId="2229"/>
    <cellStyle name="Normal 4 19 3 6 2 2" xfId="6361"/>
    <cellStyle name="Normal 4 19 3 6 3" xfId="4979"/>
    <cellStyle name="Normal 4 19 3 7" xfId="1547"/>
    <cellStyle name="Normal 4 19 3 7 2" xfId="5679"/>
    <cellStyle name="Normal 4 19 3 8" xfId="2911"/>
    <cellStyle name="Normal 4 19 3 8 2" xfId="7043"/>
    <cellStyle name="Normal 4 19 3 9" xfId="4295"/>
    <cellStyle name="Normal 4 19 4" xfId="165"/>
    <cellStyle name="Normal 4 19 4 10" xfId="3612"/>
    <cellStyle name="Normal 4 19 4 2" xfId="338"/>
    <cellStyle name="Normal 4 19 4 2 2" xfId="685"/>
    <cellStyle name="Normal 4 19 4 2 2 2" xfId="1372"/>
    <cellStyle name="Normal 4 19 4 2 2 2 2" xfId="2756"/>
    <cellStyle name="Normal 4 19 4 2 2 2 2 2" xfId="6888"/>
    <cellStyle name="Normal 4 19 4 2 2 2 3" xfId="5506"/>
    <cellStyle name="Normal 4 19 4 2 2 3" xfId="2074"/>
    <cellStyle name="Normal 4 19 4 2 2 3 2" xfId="6206"/>
    <cellStyle name="Normal 4 19 4 2 2 4" xfId="3438"/>
    <cellStyle name="Normal 4 19 4 2 2 4 2" xfId="7570"/>
    <cellStyle name="Normal 4 19 4 2 2 5" xfId="4824"/>
    <cellStyle name="Normal 4 19 4 2 2 6" xfId="4122"/>
    <cellStyle name="Normal 4 19 4 2 3" xfId="1029"/>
    <cellStyle name="Normal 4 19 4 2 3 2" xfId="2416"/>
    <cellStyle name="Normal 4 19 4 2 3 2 2" xfId="6548"/>
    <cellStyle name="Normal 4 19 4 2 3 3" xfId="5166"/>
    <cellStyle name="Normal 4 19 4 2 4" xfId="1734"/>
    <cellStyle name="Normal 4 19 4 2 4 2" xfId="5866"/>
    <cellStyle name="Normal 4 19 4 2 5" xfId="3098"/>
    <cellStyle name="Normal 4 19 4 2 5 2" xfId="7230"/>
    <cellStyle name="Normal 4 19 4 2 6" xfId="4482"/>
    <cellStyle name="Normal 4 19 4 2 7" xfId="3782"/>
    <cellStyle name="Normal 4 19 4 3" xfId="266"/>
    <cellStyle name="Normal 4 19 4 3 2" xfId="615"/>
    <cellStyle name="Normal 4 19 4 3 2 2" xfId="1302"/>
    <cellStyle name="Normal 4 19 4 3 2 2 2" xfId="2686"/>
    <cellStyle name="Normal 4 19 4 3 2 2 2 2" xfId="6818"/>
    <cellStyle name="Normal 4 19 4 3 2 2 3" xfId="5436"/>
    <cellStyle name="Normal 4 19 4 3 2 3" xfId="2004"/>
    <cellStyle name="Normal 4 19 4 3 2 3 2" xfId="6136"/>
    <cellStyle name="Normal 4 19 4 3 2 4" xfId="3368"/>
    <cellStyle name="Normal 4 19 4 3 2 4 2" xfId="7500"/>
    <cellStyle name="Normal 4 19 4 3 2 5" xfId="4754"/>
    <cellStyle name="Normal 4 19 4 3 2 6" xfId="4052"/>
    <cellStyle name="Normal 4 19 4 3 3" xfId="957"/>
    <cellStyle name="Normal 4 19 4 3 3 2" xfId="2346"/>
    <cellStyle name="Normal 4 19 4 3 3 2 2" xfId="6478"/>
    <cellStyle name="Normal 4 19 4 3 3 3" xfId="5096"/>
    <cellStyle name="Normal 4 19 4 3 4" xfId="1664"/>
    <cellStyle name="Normal 4 19 4 3 4 2" xfId="5796"/>
    <cellStyle name="Normal 4 19 4 3 5" xfId="3028"/>
    <cellStyle name="Normal 4 19 4 3 5 2" xfId="7160"/>
    <cellStyle name="Normal 4 19 4 3 6" xfId="4412"/>
    <cellStyle name="Normal 4 19 4 3 7" xfId="3712"/>
    <cellStyle name="Normal 4 19 4 4" xfId="409"/>
    <cellStyle name="Normal 4 19 4 4 2" xfId="754"/>
    <cellStyle name="Normal 4 19 4 4 2 2" xfId="1441"/>
    <cellStyle name="Normal 4 19 4 4 2 2 2" xfId="2825"/>
    <cellStyle name="Normal 4 19 4 4 2 2 2 2" xfId="6957"/>
    <cellStyle name="Normal 4 19 4 4 2 2 3" xfId="5575"/>
    <cellStyle name="Normal 4 19 4 4 2 3" xfId="2143"/>
    <cellStyle name="Normal 4 19 4 4 2 3 2" xfId="6275"/>
    <cellStyle name="Normal 4 19 4 4 2 4" xfId="3507"/>
    <cellStyle name="Normal 4 19 4 4 2 4 2" xfId="7639"/>
    <cellStyle name="Normal 4 19 4 4 2 5" xfId="4893"/>
    <cellStyle name="Normal 4 19 4 4 2 6" xfId="4191"/>
    <cellStyle name="Normal 4 19 4 4 3" xfId="1099"/>
    <cellStyle name="Normal 4 19 4 4 3 2" xfId="2485"/>
    <cellStyle name="Normal 4 19 4 4 3 2 2" xfId="6617"/>
    <cellStyle name="Normal 4 19 4 4 3 3" xfId="5235"/>
    <cellStyle name="Normal 4 19 4 4 4" xfId="1803"/>
    <cellStyle name="Normal 4 19 4 4 4 2" xfId="5935"/>
    <cellStyle name="Normal 4 19 4 4 5" xfId="3167"/>
    <cellStyle name="Normal 4 19 4 4 5 2" xfId="7299"/>
    <cellStyle name="Normal 4 19 4 4 6" xfId="4551"/>
    <cellStyle name="Normal 4 19 4 4 7" xfId="3851"/>
    <cellStyle name="Normal 4 19 4 5" xfId="515"/>
    <cellStyle name="Normal 4 19 4 5 2" xfId="1202"/>
    <cellStyle name="Normal 4 19 4 5 2 2" xfId="2586"/>
    <cellStyle name="Normal 4 19 4 5 2 2 2" xfId="6718"/>
    <cellStyle name="Normal 4 19 4 5 2 3" xfId="5336"/>
    <cellStyle name="Normal 4 19 4 5 3" xfId="1904"/>
    <cellStyle name="Normal 4 19 4 5 3 2" xfId="6036"/>
    <cellStyle name="Normal 4 19 4 5 4" xfId="3268"/>
    <cellStyle name="Normal 4 19 4 5 4 2" xfId="7400"/>
    <cellStyle name="Normal 4 19 4 5 5" xfId="4654"/>
    <cellStyle name="Normal 4 19 4 5 6" xfId="3952"/>
    <cellStyle name="Normal 4 19 4 6" xfId="857"/>
    <cellStyle name="Normal 4 19 4 6 2" xfId="2246"/>
    <cellStyle name="Normal 4 19 4 6 2 2" xfId="6378"/>
    <cellStyle name="Normal 4 19 4 6 3" xfId="4996"/>
    <cellStyle name="Normal 4 19 4 7" xfId="1564"/>
    <cellStyle name="Normal 4 19 4 7 2" xfId="5696"/>
    <cellStyle name="Normal 4 19 4 8" xfId="2928"/>
    <cellStyle name="Normal 4 19 4 8 2" xfId="7060"/>
    <cellStyle name="Normal 4 19 4 9" xfId="4312"/>
    <cellStyle name="Normal 4 19 5" xfId="286"/>
    <cellStyle name="Normal 4 19 5 2" xfId="634"/>
    <cellStyle name="Normal 4 19 5 2 2" xfId="1321"/>
    <cellStyle name="Normal 4 19 5 2 2 2" xfId="2705"/>
    <cellStyle name="Normal 4 19 5 2 2 2 2" xfId="6837"/>
    <cellStyle name="Normal 4 19 5 2 2 3" xfId="5455"/>
    <cellStyle name="Normal 4 19 5 2 3" xfId="2023"/>
    <cellStyle name="Normal 4 19 5 2 3 2" xfId="6155"/>
    <cellStyle name="Normal 4 19 5 2 4" xfId="3387"/>
    <cellStyle name="Normal 4 19 5 2 4 2" xfId="7519"/>
    <cellStyle name="Normal 4 19 5 2 5" xfId="4773"/>
    <cellStyle name="Normal 4 19 5 2 6" xfId="4071"/>
    <cellStyle name="Normal 4 19 5 3" xfId="977"/>
    <cellStyle name="Normal 4 19 5 3 2" xfId="2365"/>
    <cellStyle name="Normal 4 19 5 3 2 2" xfId="6497"/>
    <cellStyle name="Normal 4 19 5 3 3" xfId="5115"/>
    <cellStyle name="Normal 4 19 5 4" xfId="1683"/>
    <cellStyle name="Normal 4 19 5 4 2" xfId="5815"/>
    <cellStyle name="Normal 4 19 5 5" xfId="3047"/>
    <cellStyle name="Normal 4 19 5 5 2" xfId="7179"/>
    <cellStyle name="Normal 4 19 5 6" xfId="4431"/>
    <cellStyle name="Normal 4 19 5 7" xfId="3731"/>
    <cellStyle name="Normal 4 19 6" xfId="215"/>
    <cellStyle name="Normal 4 19 6 2" xfId="564"/>
    <cellStyle name="Normal 4 19 6 2 2" xfId="1251"/>
    <cellStyle name="Normal 4 19 6 2 2 2" xfId="2635"/>
    <cellStyle name="Normal 4 19 6 2 2 2 2" xfId="6767"/>
    <cellStyle name="Normal 4 19 6 2 2 3" xfId="5385"/>
    <cellStyle name="Normal 4 19 6 2 3" xfId="1953"/>
    <cellStyle name="Normal 4 19 6 2 3 2" xfId="6085"/>
    <cellStyle name="Normal 4 19 6 2 4" xfId="3317"/>
    <cellStyle name="Normal 4 19 6 2 4 2" xfId="7449"/>
    <cellStyle name="Normal 4 19 6 2 5" xfId="4703"/>
    <cellStyle name="Normal 4 19 6 2 6" xfId="4001"/>
    <cellStyle name="Normal 4 19 6 3" xfId="906"/>
    <cellStyle name="Normal 4 19 6 3 2" xfId="2295"/>
    <cellStyle name="Normal 4 19 6 3 2 2" xfId="6427"/>
    <cellStyle name="Normal 4 19 6 3 3" xfId="5045"/>
    <cellStyle name="Normal 4 19 6 4" xfId="1613"/>
    <cellStyle name="Normal 4 19 6 4 2" xfId="5745"/>
    <cellStyle name="Normal 4 19 6 5" xfId="2977"/>
    <cellStyle name="Normal 4 19 6 5 2" xfId="7109"/>
    <cellStyle name="Normal 4 19 6 6" xfId="4361"/>
    <cellStyle name="Normal 4 19 6 7" xfId="3661"/>
    <cellStyle name="Normal 4 19 7" xfId="359"/>
    <cellStyle name="Normal 4 19 7 2" xfId="704"/>
    <cellStyle name="Normal 4 19 7 2 2" xfId="1391"/>
    <cellStyle name="Normal 4 19 7 2 2 2" xfId="2775"/>
    <cellStyle name="Normal 4 19 7 2 2 2 2" xfId="6907"/>
    <cellStyle name="Normal 4 19 7 2 2 3" xfId="5525"/>
    <cellStyle name="Normal 4 19 7 2 3" xfId="2093"/>
    <cellStyle name="Normal 4 19 7 2 3 2" xfId="6225"/>
    <cellStyle name="Normal 4 19 7 2 4" xfId="3457"/>
    <cellStyle name="Normal 4 19 7 2 4 2" xfId="7589"/>
    <cellStyle name="Normal 4 19 7 2 5" xfId="4843"/>
    <cellStyle name="Normal 4 19 7 2 6" xfId="4141"/>
    <cellStyle name="Normal 4 19 7 3" xfId="1049"/>
    <cellStyle name="Normal 4 19 7 3 2" xfId="2435"/>
    <cellStyle name="Normal 4 19 7 3 2 2" xfId="6567"/>
    <cellStyle name="Normal 4 19 7 3 3" xfId="5185"/>
    <cellStyle name="Normal 4 19 7 4" xfId="1753"/>
    <cellStyle name="Normal 4 19 7 4 2" xfId="5885"/>
    <cellStyle name="Normal 4 19 7 5" xfId="3117"/>
    <cellStyle name="Normal 4 19 7 5 2" xfId="7249"/>
    <cellStyle name="Normal 4 19 7 6" xfId="4501"/>
    <cellStyle name="Normal 4 19 7 7" xfId="3801"/>
    <cellStyle name="Normal 4 19 8" xfId="464"/>
    <cellStyle name="Normal 4 19 8 2" xfId="1151"/>
    <cellStyle name="Normal 4 19 8 2 2" xfId="2536"/>
    <cellStyle name="Normal 4 19 8 2 2 2" xfId="6668"/>
    <cellStyle name="Normal 4 19 8 2 3" xfId="5286"/>
    <cellStyle name="Normal 4 19 8 3" xfId="1854"/>
    <cellStyle name="Normal 4 19 8 3 2" xfId="5986"/>
    <cellStyle name="Normal 4 19 8 4" xfId="3218"/>
    <cellStyle name="Normal 4 19 8 4 2" xfId="7350"/>
    <cellStyle name="Normal 4 19 8 5" xfId="4603"/>
    <cellStyle name="Normal 4 19 8 6" xfId="3902"/>
    <cellStyle name="Normal 4 19 9" xfId="110"/>
    <cellStyle name="Normal 4 19 9 2" xfId="1514"/>
    <cellStyle name="Normal 4 19 9 2 2" xfId="5646"/>
    <cellStyle name="Normal 4 19 9 3" xfId="4262"/>
    <cellStyle name="Normal 4 2" xfId="69"/>
    <cellStyle name="Normal 4 20" xfId="96"/>
    <cellStyle name="Normal 4 21" xfId="121"/>
    <cellStyle name="Normal 4 21 10" xfId="3572"/>
    <cellStyle name="Normal 4 21 2" xfId="175"/>
    <cellStyle name="Normal 4 21 2 2" xfId="297"/>
    <cellStyle name="Normal 4 21 2 2 2" xfId="644"/>
    <cellStyle name="Normal 4 21 2 2 2 2" xfId="1331"/>
    <cellStyle name="Normal 4 21 2 2 2 2 2" xfId="2715"/>
    <cellStyle name="Normal 4 21 2 2 2 2 2 2" xfId="6847"/>
    <cellStyle name="Normal 4 21 2 2 2 2 3" xfId="5465"/>
    <cellStyle name="Normal 4 21 2 2 2 3" xfId="2033"/>
    <cellStyle name="Normal 4 21 2 2 2 3 2" xfId="6165"/>
    <cellStyle name="Normal 4 21 2 2 2 4" xfId="3397"/>
    <cellStyle name="Normal 4 21 2 2 2 4 2" xfId="7529"/>
    <cellStyle name="Normal 4 21 2 2 2 5" xfId="4783"/>
    <cellStyle name="Normal 4 21 2 2 2 6" xfId="4081"/>
    <cellStyle name="Normal 4 21 2 2 3" xfId="988"/>
    <cellStyle name="Normal 4 21 2 2 3 2" xfId="2375"/>
    <cellStyle name="Normal 4 21 2 2 3 2 2" xfId="6507"/>
    <cellStyle name="Normal 4 21 2 2 3 3" xfId="5125"/>
    <cellStyle name="Normal 4 21 2 2 4" xfId="1693"/>
    <cellStyle name="Normal 4 21 2 2 4 2" xfId="5825"/>
    <cellStyle name="Normal 4 21 2 2 5" xfId="3057"/>
    <cellStyle name="Normal 4 21 2 2 5 2" xfId="7189"/>
    <cellStyle name="Normal 4 21 2 2 6" xfId="4441"/>
    <cellStyle name="Normal 4 21 2 2 7" xfId="3741"/>
    <cellStyle name="Normal 4 21 2 3" xfId="419"/>
    <cellStyle name="Normal 4 21 2 3 2" xfId="764"/>
    <cellStyle name="Normal 4 21 2 3 2 2" xfId="1451"/>
    <cellStyle name="Normal 4 21 2 3 2 2 2" xfId="2835"/>
    <cellStyle name="Normal 4 21 2 3 2 2 2 2" xfId="6967"/>
    <cellStyle name="Normal 4 21 2 3 2 2 3" xfId="5585"/>
    <cellStyle name="Normal 4 21 2 3 2 3" xfId="2153"/>
    <cellStyle name="Normal 4 21 2 3 2 3 2" xfId="6285"/>
    <cellStyle name="Normal 4 21 2 3 2 4" xfId="3517"/>
    <cellStyle name="Normal 4 21 2 3 2 4 2" xfId="7649"/>
    <cellStyle name="Normal 4 21 2 3 2 5" xfId="4903"/>
    <cellStyle name="Normal 4 21 2 3 2 6" xfId="4201"/>
    <cellStyle name="Normal 4 21 2 3 3" xfId="1109"/>
    <cellStyle name="Normal 4 21 2 3 3 2" xfId="2495"/>
    <cellStyle name="Normal 4 21 2 3 3 2 2" xfId="6627"/>
    <cellStyle name="Normal 4 21 2 3 3 3" xfId="5245"/>
    <cellStyle name="Normal 4 21 2 3 4" xfId="1813"/>
    <cellStyle name="Normal 4 21 2 3 4 2" xfId="5945"/>
    <cellStyle name="Normal 4 21 2 3 5" xfId="3177"/>
    <cellStyle name="Normal 4 21 2 3 5 2" xfId="7309"/>
    <cellStyle name="Normal 4 21 2 3 6" xfId="4561"/>
    <cellStyle name="Normal 4 21 2 3 7" xfId="3861"/>
    <cellStyle name="Normal 4 21 2 4" xfId="525"/>
    <cellStyle name="Normal 4 21 2 4 2" xfId="1212"/>
    <cellStyle name="Normal 4 21 2 4 2 2" xfId="2596"/>
    <cellStyle name="Normal 4 21 2 4 2 2 2" xfId="6728"/>
    <cellStyle name="Normal 4 21 2 4 2 3" xfId="5346"/>
    <cellStyle name="Normal 4 21 2 4 3" xfId="1914"/>
    <cellStyle name="Normal 4 21 2 4 3 2" xfId="6046"/>
    <cellStyle name="Normal 4 21 2 4 4" xfId="3278"/>
    <cellStyle name="Normal 4 21 2 4 4 2" xfId="7410"/>
    <cellStyle name="Normal 4 21 2 4 5" xfId="4664"/>
    <cellStyle name="Normal 4 21 2 4 6" xfId="3962"/>
    <cellStyle name="Normal 4 21 2 5" xfId="867"/>
    <cellStyle name="Normal 4 21 2 5 2" xfId="2256"/>
    <cellStyle name="Normal 4 21 2 5 2 2" xfId="6388"/>
    <cellStyle name="Normal 4 21 2 5 3" xfId="5006"/>
    <cellStyle name="Normal 4 21 2 6" xfId="1574"/>
    <cellStyle name="Normal 4 21 2 6 2" xfId="5706"/>
    <cellStyle name="Normal 4 21 2 7" xfId="2938"/>
    <cellStyle name="Normal 4 21 2 7 2" xfId="7070"/>
    <cellStyle name="Normal 4 21 2 8" xfId="4322"/>
    <cellStyle name="Normal 4 21 2 9" xfId="3622"/>
    <cellStyle name="Normal 4 21 3" xfId="225"/>
    <cellStyle name="Normal 4 21 3 2" xfId="574"/>
    <cellStyle name="Normal 4 21 3 2 2" xfId="1261"/>
    <cellStyle name="Normal 4 21 3 2 2 2" xfId="2645"/>
    <cellStyle name="Normal 4 21 3 2 2 2 2" xfId="6777"/>
    <cellStyle name="Normal 4 21 3 2 2 3" xfId="5395"/>
    <cellStyle name="Normal 4 21 3 2 3" xfId="1963"/>
    <cellStyle name="Normal 4 21 3 2 3 2" xfId="6095"/>
    <cellStyle name="Normal 4 21 3 2 4" xfId="3327"/>
    <cellStyle name="Normal 4 21 3 2 4 2" xfId="7459"/>
    <cellStyle name="Normal 4 21 3 2 5" xfId="4713"/>
    <cellStyle name="Normal 4 21 3 2 6" xfId="4011"/>
    <cellStyle name="Normal 4 21 3 3" xfId="916"/>
    <cellStyle name="Normal 4 21 3 3 2" xfId="2305"/>
    <cellStyle name="Normal 4 21 3 3 2 2" xfId="6437"/>
    <cellStyle name="Normal 4 21 3 3 3" xfId="5055"/>
    <cellStyle name="Normal 4 21 3 4" xfId="1623"/>
    <cellStyle name="Normal 4 21 3 4 2" xfId="5755"/>
    <cellStyle name="Normal 4 21 3 5" xfId="2987"/>
    <cellStyle name="Normal 4 21 3 5 2" xfId="7119"/>
    <cellStyle name="Normal 4 21 3 6" xfId="4371"/>
    <cellStyle name="Normal 4 21 3 7" xfId="3671"/>
    <cellStyle name="Normal 4 21 4" xfId="369"/>
    <cellStyle name="Normal 4 21 4 2" xfId="714"/>
    <cellStyle name="Normal 4 21 4 2 2" xfId="1401"/>
    <cellStyle name="Normal 4 21 4 2 2 2" xfId="2785"/>
    <cellStyle name="Normal 4 21 4 2 2 2 2" xfId="6917"/>
    <cellStyle name="Normal 4 21 4 2 2 3" xfId="5535"/>
    <cellStyle name="Normal 4 21 4 2 3" xfId="2103"/>
    <cellStyle name="Normal 4 21 4 2 3 2" xfId="6235"/>
    <cellStyle name="Normal 4 21 4 2 4" xfId="3467"/>
    <cellStyle name="Normal 4 21 4 2 4 2" xfId="7599"/>
    <cellStyle name="Normal 4 21 4 2 5" xfId="4853"/>
    <cellStyle name="Normal 4 21 4 2 6" xfId="4151"/>
    <cellStyle name="Normal 4 21 4 3" xfId="1059"/>
    <cellStyle name="Normal 4 21 4 3 2" xfId="2445"/>
    <cellStyle name="Normal 4 21 4 3 2 2" xfId="6577"/>
    <cellStyle name="Normal 4 21 4 3 3" xfId="5195"/>
    <cellStyle name="Normal 4 21 4 4" xfId="1763"/>
    <cellStyle name="Normal 4 21 4 4 2" xfId="5895"/>
    <cellStyle name="Normal 4 21 4 5" xfId="3127"/>
    <cellStyle name="Normal 4 21 4 5 2" xfId="7259"/>
    <cellStyle name="Normal 4 21 4 6" xfId="4511"/>
    <cellStyle name="Normal 4 21 4 7" xfId="3811"/>
    <cellStyle name="Normal 4 21 5" xfId="475"/>
    <cellStyle name="Normal 4 21 5 2" xfId="1162"/>
    <cellStyle name="Normal 4 21 5 2 2" xfId="2546"/>
    <cellStyle name="Normal 4 21 5 2 2 2" xfId="6678"/>
    <cellStyle name="Normal 4 21 5 2 3" xfId="5296"/>
    <cellStyle name="Normal 4 21 5 3" xfId="1864"/>
    <cellStyle name="Normal 4 21 5 3 2" xfId="5996"/>
    <cellStyle name="Normal 4 21 5 4" xfId="3228"/>
    <cellStyle name="Normal 4 21 5 4 2" xfId="7360"/>
    <cellStyle name="Normal 4 21 5 5" xfId="4614"/>
    <cellStyle name="Normal 4 21 5 6" xfId="3912"/>
    <cellStyle name="Normal 4 21 6" xfId="817"/>
    <cellStyle name="Normal 4 21 6 2" xfId="2206"/>
    <cellStyle name="Normal 4 21 6 2 2" xfId="6338"/>
    <cellStyle name="Normal 4 21 6 3" xfId="4956"/>
    <cellStyle name="Normal 4 21 7" xfId="1524"/>
    <cellStyle name="Normal 4 21 7 2" xfId="5656"/>
    <cellStyle name="Normal 4 21 8" xfId="2888"/>
    <cellStyle name="Normal 4 21 8 2" xfId="7020"/>
    <cellStyle name="Normal 4 21 9" xfId="4272"/>
    <cellStyle name="Normal 4 22" xfId="140"/>
    <cellStyle name="Normal 4 22 10" xfId="3588"/>
    <cellStyle name="Normal 4 22 2" xfId="191"/>
    <cellStyle name="Normal 4 22 2 2" xfId="313"/>
    <cellStyle name="Normal 4 22 2 2 2" xfId="660"/>
    <cellStyle name="Normal 4 22 2 2 2 2" xfId="1347"/>
    <cellStyle name="Normal 4 22 2 2 2 2 2" xfId="2731"/>
    <cellStyle name="Normal 4 22 2 2 2 2 2 2" xfId="6863"/>
    <cellStyle name="Normal 4 22 2 2 2 2 3" xfId="5481"/>
    <cellStyle name="Normal 4 22 2 2 2 3" xfId="2049"/>
    <cellStyle name="Normal 4 22 2 2 2 3 2" xfId="6181"/>
    <cellStyle name="Normal 4 22 2 2 2 4" xfId="3413"/>
    <cellStyle name="Normal 4 22 2 2 2 4 2" xfId="7545"/>
    <cellStyle name="Normal 4 22 2 2 2 5" xfId="4799"/>
    <cellStyle name="Normal 4 22 2 2 2 6" xfId="4097"/>
    <cellStyle name="Normal 4 22 2 2 3" xfId="1004"/>
    <cellStyle name="Normal 4 22 2 2 3 2" xfId="2391"/>
    <cellStyle name="Normal 4 22 2 2 3 2 2" xfId="6523"/>
    <cellStyle name="Normal 4 22 2 2 3 3" xfId="5141"/>
    <cellStyle name="Normal 4 22 2 2 4" xfId="1709"/>
    <cellStyle name="Normal 4 22 2 2 4 2" xfId="5841"/>
    <cellStyle name="Normal 4 22 2 2 5" xfId="3073"/>
    <cellStyle name="Normal 4 22 2 2 5 2" xfId="7205"/>
    <cellStyle name="Normal 4 22 2 2 6" xfId="4457"/>
    <cellStyle name="Normal 4 22 2 2 7" xfId="3757"/>
    <cellStyle name="Normal 4 22 2 3" xfId="435"/>
    <cellStyle name="Normal 4 22 2 3 2" xfId="780"/>
    <cellStyle name="Normal 4 22 2 3 2 2" xfId="1467"/>
    <cellStyle name="Normal 4 22 2 3 2 2 2" xfId="2851"/>
    <cellStyle name="Normal 4 22 2 3 2 2 2 2" xfId="6983"/>
    <cellStyle name="Normal 4 22 2 3 2 2 3" xfId="5601"/>
    <cellStyle name="Normal 4 22 2 3 2 3" xfId="2169"/>
    <cellStyle name="Normal 4 22 2 3 2 3 2" xfId="6301"/>
    <cellStyle name="Normal 4 22 2 3 2 4" xfId="3533"/>
    <cellStyle name="Normal 4 22 2 3 2 4 2" xfId="7665"/>
    <cellStyle name="Normal 4 22 2 3 2 5" xfId="4919"/>
    <cellStyle name="Normal 4 22 2 3 2 6" xfId="4217"/>
    <cellStyle name="Normal 4 22 2 3 3" xfId="1125"/>
    <cellStyle name="Normal 4 22 2 3 3 2" xfId="2511"/>
    <cellStyle name="Normal 4 22 2 3 3 2 2" xfId="6643"/>
    <cellStyle name="Normal 4 22 2 3 3 3" xfId="5261"/>
    <cellStyle name="Normal 4 22 2 3 4" xfId="1829"/>
    <cellStyle name="Normal 4 22 2 3 4 2" xfId="5961"/>
    <cellStyle name="Normal 4 22 2 3 5" xfId="3193"/>
    <cellStyle name="Normal 4 22 2 3 5 2" xfId="7325"/>
    <cellStyle name="Normal 4 22 2 3 6" xfId="4577"/>
    <cellStyle name="Normal 4 22 2 3 7" xfId="3877"/>
    <cellStyle name="Normal 4 22 2 4" xfId="541"/>
    <cellStyle name="Normal 4 22 2 4 2" xfId="1228"/>
    <cellStyle name="Normal 4 22 2 4 2 2" xfId="2612"/>
    <cellStyle name="Normal 4 22 2 4 2 2 2" xfId="6744"/>
    <cellStyle name="Normal 4 22 2 4 2 3" xfId="5362"/>
    <cellStyle name="Normal 4 22 2 4 3" xfId="1930"/>
    <cellStyle name="Normal 4 22 2 4 3 2" xfId="6062"/>
    <cellStyle name="Normal 4 22 2 4 4" xfId="3294"/>
    <cellStyle name="Normal 4 22 2 4 4 2" xfId="7426"/>
    <cellStyle name="Normal 4 22 2 4 5" xfId="4680"/>
    <cellStyle name="Normal 4 22 2 4 6" xfId="3978"/>
    <cellStyle name="Normal 4 22 2 5" xfId="883"/>
    <cellStyle name="Normal 4 22 2 5 2" xfId="2272"/>
    <cellStyle name="Normal 4 22 2 5 2 2" xfId="6404"/>
    <cellStyle name="Normal 4 22 2 5 3" xfId="5022"/>
    <cellStyle name="Normal 4 22 2 6" xfId="1590"/>
    <cellStyle name="Normal 4 22 2 6 2" xfId="5722"/>
    <cellStyle name="Normal 4 22 2 7" xfId="2954"/>
    <cellStyle name="Normal 4 22 2 7 2" xfId="7086"/>
    <cellStyle name="Normal 4 22 2 8" xfId="4338"/>
    <cellStyle name="Normal 4 22 2 9" xfId="3638"/>
    <cellStyle name="Normal 4 22 3" xfId="241"/>
    <cellStyle name="Normal 4 22 3 2" xfId="590"/>
    <cellStyle name="Normal 4 22 3 2 2" xfId="1277"/>
    <cellStyle name="Normal 4 22 3 2 2 2" xfId="2661"/>
    <cellStyle name="Normal 4 22 3 2 2 2 2" xfId="6793"/>
    <cellStyle name="Normal 4 22 3 2 2 3" xfId="5411"/>
    <cellStyle name="Normal 4 22 3 2 3" xfId="1979"/>
    <cellStyle name="Normal 4 22 3 2 3 2" xfId="6111"/>
    <cellStyle name="Normal 4 22 3 2 4" xfId="3343"/>
    <cellStyle name="Normal 4 22 3 2 4 2" xfId="7475"/>
    <cellStyle name="Normal 4 22 3 2 5" xfId="4729"/>
    <cellStyle name="Normal 4 22 3 2 6" xfId="4027"/>
    <cellStyle name="Normal 4 22 3 3" xfId="932"/>
    <cellStyle name="Normal 4 22 3 3 2" xfId="2321"/>
    <cellStyle name="Normal 4 22 3 3 2 2" xfId="6453"/>
    <cellStyle name="Normal 4 22 3 3 3" xfId="5071"/>
    <cellStyle name="Normal 4 22 3 4" xfId="1639"/>
    <cellStyle name="Normal 4 22 3 4 2" xfId="5771"/>
    <cellStyle name="Normal 4 22 3 5" xfId="3003"/>
    <cellStyle name="Normal 4 22 3 5 2" xfId="7135"/>
    <cellStyle name="Normal 4 22 3 6" xfId="4387"/>
    <cellStyle name="Normal 4 22 3 7" xfId="3687"/>
    <cellStyle name="Normal 4 22 4" xfId="385"/>
    <cellStyle name="Normal 4 22 4 2" xfId="730"/>
    <cellStyle name="Normal 4 22 4 2 2" xfId="1417"/>
    <cellStyle name="Normal 4 22 4 2 2 2" xfId="2801"/>
    <cellStyle name="Normal 4 22 4 2 2 2 2" xfId="6933"/>
    <cellStyle name="Normal 4 22 4 2 2 3" xfId="5551"/>
    <cellStyle name="Normal 4 22 4 2 3" xfId="2119"/>
    <cellStyle name="Normal 4 22 4 2 3 2" xfId="6251"/>
    <cellStyle name="Normal 4 22 4 2 4" xfId="3483"/>
    <cellStyle name="Normal 4 22 4 2 4 2" xfId="7615"/>
    <cellStyle name="Normal 4 22 4 2 5" xfId="4869"/>
    <cellStyle name="Normal 4 22 4 2 6" xfId="4167"/>
    <cellStyle name="Normal 4 22 4 3" xfId="1075"/>
    <cellStyle name="Normal 4 22 4 3 2" xfId="2461"/>
    <cellStyle name="Normal 4 22 4 3 2 2" xfId="6593"/>
    <cellStyle name="Normal 4 22 4 3 3" xfId="5211"/>
    <cellStyle name="Normal 4 22 4 4" xfId="1779"/>
    <cellStyle name="Normal 4 22 4 4 2" xfId="5911"/>
    <cellStyle name="Normal 4 22 4 5" xfId="3143"/>
    <cellStyle name="Normal 4 22 4 5 2" xfId="7275"/>
    <cellStyle name="Normal 4 22 4 6" xfId="4527"/>
    <cellStyle name="Normal 4 22 4 7" xfId="3827"/>
    <cellStyle name="Normal 4 22 5" xfId="491"/>
    <cellStyle name="Normal 4 22 5 2" xfId="1178"/>
    <cellStyle name="Normal 4 22 5 2 2" xfId="2562"/>
    <cellStyle name="Normal 4 22 5 2 2 2" xfId="6694"/>
    <cellStyle name="Normal 4 22 5 2 3" xfId="5312"/>
    <cellStyle name="Normal 4 22 5 3" xfId="1880"/>
    <cellStyle name="Normal 4 22 5 3 2" xfId="6012"/>
    <cellStyle name="Normal 4 22 5 4" xfId="3244"/>
    <cellStyle name="Normal 4 22 5 4 2" xfId="7376"/>
    <cellStyle name="Normal 4 22 5 5" xfId="4630"/>
    <cellStyle name="Normal 4 22 5 6" xfId="3928"/>
    <cellStyle name="Normal 4 22 6" xfId="833"/>
    <cellStyle name="Normal 4 22 6 2" xfId="2222"/>
    <cellStyle name="Normal 4 22 6 2 2" xfId="6354"/>
    <cellStyle name="Normal 4 22 6 3" xfId="4972"/>
    <cellStyle name="Normal 4 22 7" xfId="1540"/>
    <cellStyle name="Normal 4 22 7 2" xfId="5672"/>
    <cellStyle name="Normal 4 22 8" xfId="2904"/>
    <cellStyle name="Normal 4 22 8 2" xfId="7036"/>
    <cellStyle name="Normal 4 22 9" xfId="4288"/>
    <cellStyle name="Normal 4 23" xfId="158"/>
    <cellStyle name="Normal 4 23 10" xfId="3605"/>
    <cellStyle name="Normal 4 23 2" xfId="331"/>
    <cellStyle name="Normal 4 23 2 2" xfId="678"/>
    <cellStyle name="Normal 4 23 2 2 2" xfId="1365"/>
    <cellStyle name="Normal 4 23 2 2 2 2" xfId="2749"/>
    <cellStyle name="Normal 4 23 2 2 2 2 2" xfId="6881"/>
    <cellStyle name="Normal 4 23 2 2 2 3" xfId="5499"/>
    <cellStyle name="Normal 4 23 2 2 3" xfId="2067"/>
    <cellStyle name="Normal 4 23 2 2 3 2" xfId="6199"/>
    <cellStyle name="Normal 4 23 2 2 4" xfId="3431"/>
    <cellStyle name="Normal 4 23 2 2 4 2" xfId="7563"/>
    <cellStyle name="Normal 4 23 2 2 5" xfId="4817"/>
    <cellStyle name="Normal 4 23 2 2 6" xfId="4115"/>
    <cellStyle name="Normal 4 23 2 3" xfId="1022"/>
    <cellStyle name="Normal 4 23 2 3 2" xfId="2409"/>
    <cellStyle name="Normal 4 23 2 3 2 2" xfId="6541"/>
    <cellStyle name="Normal 4 23 2 3 3" xfId="5159"/>
    <cellStyle name="Normal 4 23 2 4" xfId="1727"/>
    <cellStyle name="Normal 4 23 2 4 2" xfId="5859"/>
    <cellStyle name="Normal 4 23 2 5" xfId="3091"/>
    <cellStyle name="Normal 4 23 2 5 2" xfId="7223"/>
    <cellStyle name="Normal 4 23 2 6" xfId="4475"/>
    <cellStyle name="Normal 4 23 2 7" xfId="3775"/>
    <cellStyle name="Normal 4 23 3" xfId="259"/>
    <cellStyle name="Normal 4 23 3 2" xfId="608"/>
    <cellStyle name="Normal 4 23 3 2 2" xfId="1295"/>
    <cellStyle name="Normal 4 23 3 2 2 2" xfId="2679"/>
    <cellStyle name="Normal 4 23 3 2 2 2 2" xfId="6811"/>
    <cellStyle name="Normal 4 23 3 2 2 3" xfId="5429"/>
    <cellStyle name="Normal 4 23 3 2 3" xfId="1997"/>
    <cellStyle name="Normal 4 23 3 2 3 2" xfId="6129"/>
    <cellStyle name="Normal 4 23 3 2 4" xfId="3361"/>
    <cellStyle name="Normal 4 23 3 2 4 2" xfId="7493"/>
    <cellStyle name="Normal 4 23 3 2 5" xfId="4747"/>
    <cellStyle name="Normal 4 23 3 2 6" xfId="4045"/>
    <cellStyle name="Normal 4 23 3 3" xfId="950"/>
    <cellStyle name="Normal 4 23 3 3 2" xfId="2339"/>
    <cellStyle name="Normal 4 23 3 3 2 2" xfId="6471"/>
    <cellStyle name="Normal 4 23 3 3 3" xfId="5089"/>
    <cellStyle name="Normal 4 23 3 4" xfId="1657"/>
    <cellStyle name="Normal 4 23 3 4 2" xfId="5789"/>
    <cellStyle name="Normal 4 23 3 5" xfId="3021"/>
    <cellStyle name="Normal 4 23 3 5 2" xfId="7153"/>
    <cellStyle name="Normal 4 23 3 6" xfId="4405"/>
    <cellStyle name="Normal 4 23 3 7" xfId="3705"/>
    <cellStyle name="Normal 4 23 4" xfId="402"/>
    <cellStyle name="Normal 4 23 4 2" xfId="747"/>
    <cellStyle name="Normal 4 23 4 2 2" xfId="1434"/>
    <cellStyle name="Normal 4 23 4 2 2 2" xfId="2818"/>
    <cellStyle name="Normal 4 23 4 2 2 2 2" xfId="6950"/>
    <cellStyle name="Normal 4 23 4 2 2 3" xfId="5568"/>
    <cellStyle name="Normal 4 23 4 2 3" xfId="2136"/>
    <cellStyle name="Normal 4 23 4 2 3 2" xfId="6268"/>
    <cellStyle name="Normal 4 23 4 2 4" xfId="3500"/>
    <cellStyle name="Normal 4 23 4 2 4 2" xfId="7632"/>
    <cellStyle name="Normal 4 23 4 2 5" xfId="4886"/>
    <cellStyle name="Normal 4 23 4 2 6" xfId="4184"/>
    <cellStyle name="Normal 4 23 4 3" xfId="1092"/>
    <cellStyle name="Normal 4 23 4 3 2" xfId="2478"/>
    <cellStyle name="Normal 4 23 4 3 2 2" xfId="6610"/>
    <cellStyle name="Normal 4 23 4 3 3" xfId="5228"/>
    <cellStyle name="Normal 4 23 4 4" xfId="1796"/>
    <cellStyle name="Normal 4 23 4 4 2" xfId="5928"/>
    <cellStyle name="Normal 4 23 4 5" xfId="3160"/>
    <cellStyle name="Normal 4 23 4 5 2" xfId="7292"/>
    <cellStyle name="Normal 4 23 4 6" xfId="4544"/>
    <cellStyle name="Normal 4 23 4 7" xfId="3844"/>
    <cellStyle name="Normal 4 23 5" xfId="508"/>
    <cellStyle name="Normal 4 23 5 2" xfId="1195"/>
    <cellStyle name="Normal 4 23 5 2 2" xfId="2579"/>
    <cellStyle name="Normal 4 23 5 2 2 2" xfId="6711"/>
    <cellStyle name="Normal 4 23 5 2 3" xfId="5329"/>
    <cellStyle name="Normal 4 23 5 3" xfId="1897"/>
    <cellStyle name="Normal 4 23 5 3 2" xfId="6029"/>
    <cellStyle name="Normal 4 23 5 4" xfId="3261"/>
    <cellStyle name="Normal 4 23 5 4 2" xfId="7393"/>
    <cellStyle name="Normal 4 23 5 5" xfId="4647"/>
    <cellStyle name="Normal 4 23 5 6" xfId="3945"/>
    <cellStyle name="Normal 4 23 6" xfId="850"/>
    <cellStyle name="Normal 4 23 6 2" xfId="2239"/>
    <cellStyle name="Normal 4 23 6 2 2" xfId="6371"/>
    <cellStyle name="Normal 4 23 6 3" xfId="4989"/>
    <cellStyle name="Normal 4 23 7" xfId="1557"/>
    <cellStyle name="Normal 4 23 7 2" xfId="5689"/>
    <cellStyle name="Normal 4 23 8" xfId="2921"/>
    <cellStyle name="Normal 4 23 8 2" xfId="7053"/>
    <cellStyle name="Normal 4 23 9" xfId="4305"/>
    <cellStyle name="Normal 4 24" xfId="279"/>
    <cellStyle name="Normal 4 24 2" xfId="351"/>
    <cellStyle name="Normal 4 24 3" xfId="627"/>
    <cellStyle name="Normal 4 24 3 2" xfId="1314"/>
    <cellStyle name="Normal 4 24 3 2 2" xfId="2698"/>
    <cellStyle name="Normal 4 24 3 2 2 2" xfId="6830"/>
    <cellStyle name="Normal 4 24 3 2 3" xfId="5448"/>
    <cellStyle name="Normal 4 24 3 3" xfId="2016"/>
    <cellStyle name="Normal 4 24 3 3 2" xfId="6148"/>
    <cellStyle name="Normal 4 24 3 4" xfId="3380"/>
    <cellStyle name="Normal 4 24 3 4 2" xfId="7512"/>
    <cellStyle name="Normal 4 24 3 5" xfId="4766"/>
    <cellStyle name="Normal 4 24 3 6" xfId="4064"/>
    <cellStyle name="Normal 4 24 4" xfId="970"/>
    <cellStyle name="Normal 4 24 4 2" xfId="2358"/>
    <cellStyle name="Normal 4 24 4 2 2" xfId="6490"/>
    <cellStyle name="Normal 4 24 4 3" xfId="5108"/>
    <cellStyle name="Normal 4 24 5" xfId="1676"/>
    <cellStyle name="Normal 4 24 5 2" xfId="5808"/>
    <cellStyle name="Normal 4 24 6" xfId="3040"/>
    <cellStyle name="Normal 4 24 6 2" xfId="7172"/>
    <cellStyle name="Normal 4 24 7" xfId="4424"/>
    <cellStyle name="Normal 4 24 8" xfId="3724"/>
    <cellStyle name="Normal 4 25" xfId="208"/>
    <cellStyle name="Normal 4 25 2" xfId="557"/>
    <cellStyle name="Normal 4 25 2 2" xfId="1244"/>
    <cellStyle name="Normal 4 25 2 2 2" xfId="2628"/>
    <cellStyle name="Normal 4 25 2 2 2 2" xfId="6760"/>
    <cellStyle name="Normal 4 25 2 2 3" xfId="5378"/>
    <cellStyle name="Normal 4 25 2 3" xfId="1946"/>
    <cellStyle name="Normal 4 25 2 3 2" xfId="6078"/>
    <cellStyle name="Normal 4 25 2 4" xfId="3310"/>
    <cellStyle name="Normal 4 25 2 4 2" xfId="7442"/>
    <cellStyle name="Normal 4 25 2 5" xfId="4696"/>
    <cellStyle name="Normal 4 25 2 6" xfId="3994"/>
    <cellStyle name="Normal 4 25 3" xfId="899"/>
    <cellStyle name="Normal 4 25 3 2" xfId="2288"/>
    <cellStyle name="Normal 4 25 3 2 2" xfId="6420"/>
    <cellStyle name="Normal 4 25 3 3" xfId="5038"/>
    <cellStyle name="Normal 4 25 4" xfId="1606"/>
    <cellStyle name="Normal 4 25 4 2" xfId="5738"/>
    <cellStyle name="Normal 4 25 5" xfId="2970"/>
    <cellStyle name="Normal 4 25 5 2" xfId="7102"/>
    <cellStyle name="Normal 4 25 6" xfId="4354"/>
    <cellStyle name="Normal 4 25 7" xfId="3654"/>
    <cellStyle name="Normal 4 26" xfId="352"/>
    <cellStyle name="Normal 4 26 2" xfId="697"/>
    <cellStyle name="Normal 4 26 2 2" xfId="1384"/>
    <cellStyle name="Normal 4 26 2 2 2" xfId="2768"/>
    <cellStyle name="Normal 4 26 2 2 2 2" xfId="6900"/>
    <cellStyle name="Normal 4 26 2 2 3" xfId="5518"/>
    <cellStyle name="Normal 4 26 2 3" xfId="2086"/>
    <cellStyle name="Normal 4 26 2 3 2" xfId="6218"/>
    <cellStyle name="Normal 4 26 2 4" xfId="3450"/>
    <cellStyle name="Normal 4 26 2 4 2" xfId="7582"/>
    <cellStyle name="Normal 4 26 2 5" xfId="4836"/>
    <cellStyle name="Normal 4 26 2 6" xfId="4134"/>
    <cellStyle name="Normal 4 26 3" xfId="1042"/>
    <cellStyle name="Normal 4 26 3 2" xfId="2428"/>
    <cellStyle name="Normal 4 26 3 2 2" xfId="6560"/>
    <cellStyle name="Normal 4 26 3 3" xfId="5178"/>
    <cellStyle name="Normal 4 26 4" xfId="1746"/>
    <cellStyle name="Normal 4 26 4 2" xfId="5878"/>
    <cellStyle name="Normal 4 26 5" xfId="3110"/>
    <cellStyle name="Normal 4 26 5 2" xfId="7242"/>
    <cellStyle name="Normal 4 26 6" xfId="4494"/>
    <cellStyle name="Normal 4 26 7" xfId="3794"/>
    <cellStyle name="Normal 4 27" xfId="457"/>
    <cellStyle name="Normal 4 27 2" xfId="1144"/>
    <cellStyle name="Normal 4 27 2 2" xfId="2529"/>
    <cellStyle name="Normal 4 27 2 2 2" xfId="6661"/>
    <cellStyle name="Normal 4 27 2 3" xfId="5279"/>
    <cellStyle name="Normal 4 27 3" xfId="1847"/>
    <cellStyle name="Normal 4 27 3 2" xfId="5979"/>
    <cellStyle name="Normal 4 27 4" xfId="3211"/>
    <cellStyle name="Normal 4 27 4 2" xfId="7343"/>
    <cellStyle name="Normal 4 27 5" xfId="4596"/>
    <cellStyle name="Normal 4 27 6" xfId="3895"/>
    <cellStyle name="Normal 4 28" xfId="102"/>
    <cellStyle name="Normal 4 28 2" xfId="1507"/>
    <cellStyle name="Normal 4 28 2 2" xfId="5639"/>
    <cellStyle name="Normal 4 28 3" xfId="4255"/>
    <cellStyle name="Normal 4 29" xfId="800"/>
    <cellStyle name="Normal 4 29 2" xfId="2189"/>
    <cellStyle name="Normal 4 29 2 2" xfId="6321"/>
    <cellStyle name="Normal 4 29 3" xfId="4939"/>
    <cellStyle name="Normal 4 3" xfId="70"/>
    <cellStyle name="Normal 4 30" xfId="1488"/>
    <cellStyle name="Normal 4 30 2" xfId="5621"/>
    <cellStyle name="Normal 4 31" xfId="2871"/>
    <cellStyle name="Normal 4 31 2" xfId="7003"/>
    <cellStyle name="Normal 4 32" xfId="4237"/>
    <cellStyle name="Normal 4 33" xfId="3555"/>
    <cellStyle name="Normal 4 4" xfId="71"/>
    <cellStyle name="Normal 4 5" xfId="72"/>
    <cellStyle name="Normal 4 6" xfId="73"/>
    <cellStyle name="Normal 4 7" xfId="74"/>
    <cellStyle name="Normal 4 8" xfId="75"/>
    <cellStyle name="Normal 4 9" xfId="76"/>
    <cellStyle name="Normal 5" xfId="79"/>
    <cellStyle name="Normal 5 10" xfId="104"/>
    <cellStyle name="Normal 5 10 2" xfId="1509"/>
    <cellStyle name="Normal 5 10 2 2" xfId="5641"/>
    <cellStyle name="Normal 5 10 3" xfId="4257"/>
    <cellStyle name="Normal 5 11" xfId="802"/>
    <cellStyle name="Normal 5 11 2" xfId="2191"/>
    <cellStyle name="Normal 5 11 2 2" xfId="6323"/>
    <cellStyle name="Normal 5 11 3" xfId="4941"/>
    <cellStyle name="Normal 5 12" xfId="1490"/>
    <cellStyle name="Normal 5 12 2" xfId="5623"/>
    <cellStyle name="Normal 5 13" xfId="2873"/>
    <cellStyle name="Normal 5 13 2" xfId="7005"/>
    <cellStyle name="Normal 5 14" xfId="4239"/>
    <cellStyle name="Normal 5 15" xfId="3557"/>
    <cellStyle name="Normal 5 2" xfId="87"/>
    <cellStyle name="Normal 5 2 10" xfId="809"/>
    <cellStyle name="Normal 5 2 10 2" xfId="2198"/>
    <cellStyle name="Normal 5 2 10 2 2" xfId="6330"/>
    <cellStyle name="Normal 5 2 10 3" xfId="4948"/>
    <cellStyle name="Normal 5 2 11" xfId="1497"/>
    <cellStyle name="Normal 5 2 11 2" xfId="5630"/>
    <cellStyle name="Normal 5 2 12" xfId="2880"/>
    <cellStyle name="Normal 5 2 12 2" xfId="7012"/>
    <cellStyle name="Normal 5 2 13" xfId="4246"/>
    <cellStyle name="Normal 5 2 14" xfId="3564"/>
    <cellStyle name="Normal 5 2 2" xfId="130"/>
    <cellStyle name="Normal 5 2 2 10" xfId="3581"/>
    <cellStyle name="Normal 5 2 2 2" xfId="184"/>
    <cellStyle name="Normal 5 2 2 2 2" xfId="306"/>
    <cellStyle name="Normal 5 2 2 2 2 2" xfId="653"/>
    <cellStyle name="Normal 5 2 2 2 2 2 2" xfId="1340"/>
    <cellStyle name="Normal 5 2 2 2 2 2 2 2" xfId="2724"/>
    <cellStyle name="Normal 5 2 2 2 2 2 2 2 2" xfId="6856"/>
    <cellStyle name="Normal 5 2 2 2 2 2 2 3" xfId="5474"/>
    <cellStyle name="Normal 5 2 2 2 2 2 3" xfId="2042"/>
    <cellStyle name="Normal 5 2 2 2 2 2 3 2" xfId="6174"/>
    <cellStyle name="Normal 5 2 2 2 2 2 4" xfId="3406"/>
    <cellStyle name="Normal 5 2 2 2 2 2 4 2" xfId="7538"/>
    <cellStyle name="Normal 5 2 2 2 2 2 5" xfId="4792"/>
    <cellStyle name="Normal 5 2 2 2 2 2 6" xfId="4090"/>
    <cellStyle name="Normal 5 2 2 2 2 3" xfId="997"/>
    <cellStyle name="Normal 5 2 2 2 2 3 2" xfId="2384"/>
    <cellStyle name="Normal 5 2 2 2 2 3 2 2" xfId="6516"/>
    <cellStyle name="Normal 5 2 2 2 2 3 3" xfId="5134"/>
    <cellStyle name="Normal 5 2 2 2 2 4" xfId="1702"/>
    <cellStyle name="Normal 5 2 2 2 2 4 2" xfId="5834"/>
    <cellStyle name="Normal 5 2 2 2 2 5" xfId="3066"/>
    <cellStyle name="Normal 5 2 2 2 2 5 2" xfId="7198"/>
    <cellStyle name="Normal 5 2 2 2 2 6" xfId="4450"/>
    <cellStyle name="Normal 5 2 2 2 2 7" xfId="3750"/>
    <cellStyle name="Normal 5 2 2 2 3" xfId="428"/>
    <cellStyle name="Normal 5 2 2 2 3 2" xfId="773"/>
    <cellStyle name="Normal 5 2 2 2 3 2 2" xfId="1460"/>
    <cellStyle name="Normal 5 2 2 2 3 2 2 2" xfId="2844"/>
    <cellStyle name="Normal 5 2 2 2 3 2 2 2 2" xfId="6976"/>
    <cellStyle name="Normal 5 2 2 2 3 2 2 3" xfId="5594"/>
    <cellStyle name="Normal 5 2 2 2 3 2 3" xfId="2162"/>
    <cellStyle name="Normal 5 2 2 2 3 2 3 2" xfId="6294"/>
    <cellStyle name="Normal 5 2 2 2 3 2 4" xfId="3526"/>
    <cellStyle name="Normal 5 2 2 2 3 2 4 2" xfId="7658"/>
    <cellStyle name="Normal 5 2 2 2 3 2 5" xfId="4912"/>
    <cellStyle name="Normal 5 2 2 2 3 2 6" xfId="4210"/>
    <cellStyle name="Normal 5 2 2 2 3 3" xfId="1118"/>
    <cellStyle name="Normal 5 2 2 2 3 3 2" xfId="2504"/>
    <cellStyle name="Normal 5 2 2 2 3 3 2 2" xfId="6636"/>
    <cellStyle name="Normal 5 2 2 2 3 3 3" xfId="5254"/>
    <cellStyle name="Normal 5 2 2 2 3 4" xfId="1822"/>
    <cellStyle name="Normal 5 2 2 2 3 4 2" xfId="5954"/>
    <cellStyle name="Normal 5 2 2 2 3 5" xfId="3186"/>
    <cellStyle name="Normal 5 2 2 2 3 5 2" xfId="7318"/>
    <cellStyle name="Normal 5 2 2 2 3 6" xfId="4570"/>
    <cellStyle name="Normal 5 2 2 2 3 7" xfId="3870"/>
    <cellStyle name="Normal 5 2 2 2 4" xfId="534"/>
    <cellStyle name="Normal 5 2 2 2 4 2" xfId="1221"/>
    <cellStyle name="Normal 5 2 2 2 4 2 2" xfId="2605"/>
    <cellStyle name="Normal 5 2 2 2 4 2 2 2" xfId="6737"/>
    <cellStyle name="Normal 5 2 2 2 4 2 3" xfId="5355"/>
    <cellStyle name="Normal 5 2 2 2 4 3" xfId="1923"/>
    <cellStyle name="Normal 5 2 2 2 4 3 2" xfId="6055"/>
    <cellStyle name="Normal 5 2 2 2 4 4" xfId="3287"/>
    <cellStyle name="Normal 5 2 2 2 4 4 2" xfId="7419"/>
    <cellStyle name="Normal 5 2 2 2 4 5" xfId="4673"/>
    <cellStyle name="Normal 5 2 2 2 4 6" xfId="3971"/>
    <cellStyle name="Normal 5 2 2 2 5" xfId="876"/>
    <cellStyle name="Normal 5 2 2 2 5 2" xfId="2265"/>
    <cellStyle name="Normal 5 2 2 2 5 2 2" xfId="6397"/>
    <cellStyle name="Normal 5 2 2 2 5 3" xfId="5015"/>
    <cellStyle name="Normal 5 2 2 2 6" xfId="1583"/>
    <cellStyle name="Normal 5 2 2 2 6 2" xfId="5715"/>
    <cellStyle name="Normal 5 2 2 2 7" xfId="2947"/>
    <cellStyle name="Normal 5 2 2 2 7 2" xfId="7079"/>
    <cellStyle name="Normal 5 2 2 2 8" xfId="4331"/>
    <cellStyle name="Normal 5 2 2 2 9" xfId="3631"/>
    <cellStyle name="Normal 5 2 2 3" xfId="234"/>
    <cellStyle name="Normal 5 2 2 3 2" xfId="583"/>
    <cellStyle name="Normal 5 2 2 3 2 2" xfId="1270"/>
    <cellStyle name="Normal 5 2 2 3 2 2 2" xfId="2654"/>
    <cellStyle name="Normal 5 2 2 3 2 2 2 2" xfId="6786"/>
    <cellStyle name="Normal 5 2 2 3 2 2 3" xfId="5404"/>
    <cellStyle name="Normal 5 2 2 3 2 3" xfId="1972"/>
    <cellStyle name="Normal 5 2 2 3 2 3 2" xfId="6104"/>
    <cellStyle name="Normal 5 2 2 3 2 4" xfId="3336"/>
    <cellStyle name="Normal 5 2 2 3 2 4 2" xfId="7468"/>
    <cellStyle name="Normal 5 2 2 3 2 5" xfId="4722"/>
    <cellStyle name="Normal 5 2 2 3 2 6" xfId="4020"/>
    <cellStyle name="Normal 5 2 2 3 3" xfId="925"/>
    <cellStyle name="Normal 5 2 2 3 3 2" xfId="2314"/>
    <cellStyle name="Normal 5 2 2 3 3 2 2" xfId="6446"/>
    <cellStyle name="Normal 5 2 2 3 3 3" xfId="5064"/>
    <cellStyle name="Normal 5 2 2 3 4" xfId="1632"/>
    <cellStyle name="Normal 5 2 2 3 4 2" xfId="5764"/>
    <cellStyle name="Normal 5 2 2 3 5" xfId="2996"/>
    <cellStyle name="Normal 5 2 2 3 5 2" xfId="7128"/>
    <cellStyle name="Normal 5 2 2 3 6" xfId="4380"/>
    <cellStyle name="Normal 5 2 2 3 7" xfId="3680"/>
    <cellStyle name="Normal 5 2 2 4" xfId="378"/>
    <cellStyle name="Normal 5 2 2 4 2" xfId="723"/>
    <cellStyle name="Normal 5 2 2 4 2 2" xfId="1410"/>
    <cellStyle name="Normal 5 2 2 4 2 2 2" xfId="2794"/>
    <cellStyle name="Normal 5 2 2 4 2 2 2 2" xfId="6926"/>
    <cellStyle name="Normal 5 2 2 4 2 2 3" xfId="5544"/>
    <cellStyle name="Normal 5 2 2 4 2 3" xfId="2112"/>
    <cellStyle name="Normal 5 2 2 4 2 3 2" xfId="6244"/>
    <cellStyle name="Normal 5 2 2 4 2 4" xfId="3476"/>
    <cellStyle name="Normal 5 2 2 4 2 4 2" xfId="7608"/>
    <cellStyle name="Normal 5 2 2 4 2 5" xfId="4862"/>
    <cellStyle name="Normal 5 2 2 4 2 6" xfId="4160"/>
    <cellStyle name="Normal 5 2 2 4 3" xfId="1068"/>
    <cellStyle name="Normal 5 2 2 4 3 2" xfId="2454"/>
    <cellStyle name="Normal 5 2 2 4 3 2 2" xfId="6586"/>
    <cellStyle name="Normal 5 2 2 4 3 3" xfId="5204"/>
    <cellStyle name="Normal 5 2 2 4 4" xfId="1772"/>
    <cellStyle name="Normal 5 2 2 4 4 2" xfId="5904"/>
    <cellStyle name="Normal 5 2 2 4 5" xfId="3136"/>
    <cellStyle name="Normal 5 2 2 4 5 2" xfId="7268"/>
    <cellStyle name="Normal 5 2 2 4 6" xfId="4520"/>
    <cellStyle name="Normal 5 2 2 4 7" xfId="3820"/>
    <cellStyle name="Normal 5 2 2 5" xfId="484"/>
    <cellStyle name="Normal 5 2 2 5 2" xfId="1171"/>
    <cellStyle name="Normal 5 2 2 5 2 2" xfId="2555"/>
    <cellStyle name="Normal 5 2 2 5 2 2 2" xfId="6687"/>
    <cellStyle name="Normal 5 2 2 5 2 3" xfId="5305"/>
    <cellStyle name="Normal 5 2 2 5 3" xfId="1873"/>
    <cellStyle name="Normal 5 2 2 5 3 2" xfId="6005"/>
    <cellStyle name="Normal 5 2 2 5 4" xfId="3237"/>
    <cellStyle name="Normal 5 2 2 5 4 2" xfId="7369"/>
    <cellStyle name="Normal 5 2 2 5 5" xfId="4623"/>
    <cellStyle name="Normal 5 2 2 5 6" xfId="3921"/>
    <cellStyle name="Normal 5 2 2 6" xfId="826"/>
    <cellStyle name="Normal 5 2 2 6 2" xfId="2215"/>
    <cellStyle name="Normal 5 2 2 6 2 2" xfId="6347"/>
    <cellStyle name="Normal 5 2 2 6 3" xfId="4965"/>
    <cellStyle name="Normal 5 2 2 7" xfId="1533"/>
    <cellStyle name="Normal 5 2 2 7 2" xfId="5665"/>
    <cellStyle name="Normal 5 2 2 8" xfId="2897"/>
    <cellStyle name="Normal 5 2 2 8 2" xfId="7029"/>
    <cellStyle name="Normal 5 2 2 9" xfId="4281"/>
    <cellStyle name="Normal 5 2 3" xfId="150"/>
    <cellStyle name="Normal 5 2 3 10" xfId="3597"/>
    <cellStyle name="Normal 5 2 3 2" xfId="200"/>
    <cellStyle name="Normal 5 2 3 2 2" xfId="322"/>
    <cellStyle name="Normal 5 2 3 2 2 2" xfId="669"/>
    <cellStyle name="Normal 5 2 3 2 2 2 2" xfId="1356"/>
    <cellStyle name="Normal 5 2 3 2 2 2 2 2" xfId="2740"/>
    <cellStyle name="Normal 5 2 3 2 2 2 2 2 2" xfId="6872"/>
    <cellStyle name="Normal 5 2 3 2 2 2 2 3" xfId="5490"/>
    <cellStyle name="Normal 5 2 3 2 2 2 3" xfId="2058"/>
    <cellStyle name="Normal 5 2 3 2 2 2 3 2" xfId="6190"/>
    <cellStyle name="Normal 5 2 3 2 2 2 4" xfId="3422"/>
    <cellStyle name="Normal 5 2 3 2 2 2 4 2" xfId="7554"/>
    <cellStyle name="Normal 5 2 3 2 2 2 5" xfId="4808"/>
    <cellStyle name="Normal 5 2 3 2 2 2 6" xfId="4106"/>
    <cellStyle name="Normal 5 2 3 2 2 3" xfId="1013"/>
    <cellStyle name="Normal 5 2 3 2 2 3 2" xfId="2400"/>
    <cellStyle name="Normal 5 2 3 2 2 3 2 2" xfId="6532"/>
    <cellStyle name="Normal 5 2 3 2 2 3 3" xfId="5150"/>
    <cellStyle name="Normal 5 2 3 2 2 4" xfId="1718"/>
    <cellStyle name="Normal 5 2 3 2 2 4 2" xfId="5850"/>
    <cellStyle name="Normal 5 2 3 2 2 5" xfId="3082"/>
    <cellStyle name="Normal 5 2 3 2 2 5 2" xfId="7214"/>
    <cellStyle name="Normal 5 2 3 2 2 6" xfId="4466"/>
    <cellStyle name="Normal 5 2 3 2 2 7" xfId="3766"/>
    <cellStyle name="Normal 5 2 3 2 3" xfId="444"/>
    <cellStyle name="Normal 5 2 3 2 3 2" xfId="789"/>
    <cellStyle name="Normal 5 2 3 2 3 2 2" xfId="1476"/>
    <cellStyle name="Normal 5 2 3 2 3 2 2 2" xfId="2860"/>
    <cellStyle name="Normal 5 2 3 2 3 2 2 2 2" xfId="6992"/>
    <cellStyle name="Normal 5 2 3 2 3 2 2 3" xfId="5610"/>
    <cellStyle name="Normal 5 2 3 2 3 2 3" xfId="2178"/>
    <cellStyle name="Normal 5 2 3 2 3 2 3 2" xfId="6310"/>
    <cellStyle name="Normal 5 2 3 2 3 2 4" xfId="3542"/>
    <cellStyle name="Normal 5 2 3 2 3 2 4 2" xfId="7674"/>
    <cellStyle name="Normal 5 2 3 2 3 2 5" xfId="4928"/>
    <cellStyle name="Normal 5 2 3 2 3 2 6" xfId="4226"/>
    <cellStyle name="Normal 5 2 3 2 3 3" xfId="1134"/>
    <cellStyle name="Normal 5 2 3 2 3 3 2" xfId="2520"/>
    <cellStyle name="Normal 5 2 3 2 3 3 2 2" xfId="6652"/>
    <cellStyle name="Normal 5 2 3 2 3 3 3" xfId="5270"/>
    <cellStyle name="Normal 5 2 3 2 3 4" xfId="1838"/>
    <cellStyle name="Normal 5 2 3 2 3 4 2" xfId="5970"/>
    <cellStyle name="Normal 5 2 3 2 3 5" xfId="3202"/>
    <cellStyle name="Normal 5 2 3 2 3 5 2" xfId="7334"/>
    <cellStyle name="Normal 5 2 3 2 3 6" xfId="4586"/>
    <cellStyle name="Normal 5 2 3 2 3 7" xfId="3886"/>
    <cellStyle name="Normal 5 2 3 2 4" xfId="550"/>
    <cellStyle name="Normal 5 2 3 2 4 2" xfId="1237"/>
    <cellStyle name="Normal 5 2 3 2 4 2 2" xfId="2621"/>
    <cellStyle name="Normal 5 2 3 2 4 2 2 2" xfId="6753"/>
    <cellStyle name="Normal 5 2 3 2 4 2 3" xfId="5371"/>
    <cellStyle name="Normal 5 2 3 2 4 3" xfId="1939"/>
    <cellStyle name="Normal 5 2 3 2 4 3 2" xfId="6071"/>
    <cellStyle name="Normal 5 2 3 2 4 4" xfId="3303"/>
    <cellStyle name="Normal 5 2 3 2 4 4 2" xfId="7435"/>
    <cellStyle name="Normal 5 2 3 2 4 5" xfId="4689"/>
    <cellStyle name="Normal 5 2 3 2 4 6" xfId="3987"/>
    <cellStyle name="Normal 5 2 3 2 5" xfId="892"/>
    <cellStyle name="Normal 5 2 3 2 5 2" xfId="2281"/>
    <cellStyle name="Normal 5 2 3 2 5 2 2" xfId="6413"/>
    <cellStyle name="Normal 5 2 3 2 5 3" xfId="5031"/>
    <cellStyle name="Normal 5 2 3 2 6" xfId="1599"/>
    <cellStyle name="Normal 5 2 3 2 6 2" xfId="5731"/>
    <cellStyle name="Normal 5 2 3 2 7" xfId="2963"/>
    <cellStyle name="Normal 5 2 3 2 7 2" xfId="7095"/>
    <cellStyle name="Normal 5 2 3 2 8" xfId="4347"/>
    <cellStyle name="Normal 5 2 3 2 9" xfId="3647"/>
    <cellStyle name="Normal 5 2 3 3" xfId="250"/>
    <cellStyle name="Normal 5 2 3 3 2" xfId="599"/>
    <cellStyle name="Normal 5 2 3 3 2 2" xfId="1286"/>
    <cellStyle name="Normal 5 2 3 3 2 2 2" xfId="2670"/>
    <cellStyle name="Normal 5 2 3 3 2 2 2 2" xfId="6802"/>
    <cellStyle name="Normal 5 2 3 3 2 2 3" xfId="5420"/>
    <cellStyle name="Normal 5 2 3 3 2 3" xfId="1988"/>
    <cellStyle name="Normal 5 2 3 3 2 3 2" xfId="6120"/>
    <cellStyle name="Normal 5 2 3 3 2 4" xfId="3352"/>
    <cellStyle name="Normal 5 2 3 3 2 4 2" xfId="7484"/>
    <cellStyle name="Normal 5 2 3 3 2 5" xfId="4738"/>
    <cellStyle name="Normal 5 2 3 3 2 6" xfId="4036"/>
    <cellStyle name="Normal 5 2 3 3 3" xfId="941"/>
    <cellStyle name="Normal 5 2 3 3 3 2" xfId="2330"/>
    <cellStyle name="Normal 5 2 3 3 3 2 2" xfId="6462"/>
    <cellStyle name="Normal 5 2 3 3 3 3" xfId="5080"/>
    <cellStyle name="Normal 5 2 3 3 4" xfId="1648"/>
    <cellStyle name="Normal 5 2 3 3 4 2" xfId="5780"/>
    <cellStyle name="Normal 5 2 3 3 5" xfId="3012"/>
    <cellStyle name="Normal 5 2 3 3 5 2" xfId="7144"/>
    <cellStyle name="Normal 5 2 3 3 6" xfId="4396"/>
    <cellStyle name="Normal 5 2 3 3 7" xfId="3696"/>
    <cellStyle name="Normal 5 2 3 4" xfId="394"/>
    <cellStyle name="Normal 5 2 3 4 2" xfId="739"/>
    <cellStyle name="Normal 5 2 3 4 2 2" xfId="1426"/>
    <cellStyle name="Normal 5 2 3 4 2 2 2" xfId="2810"/>
    <cellStyle name="Normal 5 2 3 4 2 2 2 2" xfId="6942"/>
    <cellStyle name="Normal 5 2 3 4 2 2 3" xfId="5560"/>
    <cellStyle name="Normal 5 2 3 4 2 3" xfId="2128"/>
    <cellStyle name="Normal 5 2 3 4 2 3 2" xfId="6260"/>
    <cellStyle name="Normal 5 2 3 4 2 4" xfId="3492"/>
    <cellStyle name="Normal 5 2 3 4 2 4 2" xfId="7624"/>
    <cellStyle name="Normal 5 2 3 4 2 5" xfId="4878"/>
    <cellStyle name="Normal 5 2 3 4 2 6" xfId="4176"/>
    <cellStyle name="Normal 5 2 3 4 3" xfId="1084"/>
    <cellStyle name="Normal 5 2 3 4 3 2" xfId="2470"/>
    <cellStyle name="Normal 5 2 3 4 3 2 2" xfId="6602"/>
    <cellStyle name="Normal 5 2 3 4 3 3" xfId="5220"/>
    <cellStyle name="Normal 5 2 3 4 4" xfId="1788"/>
    <cellStyle name="Normal 5 2 3 4 4 2" xfId="5920"/>
    <cellStyle name="Normal 5 2 3 4 5" xfId="3152"/>
    <cellStyle name="Normal 5 2 3 4 5 2" xfId="7284"/>
    <cellStyle name="Normal 5 2 3 4 6" xfId="4536"/>
    <cellStyle name="Normal 5 2 3 4 7" xfId="3836"/>
    <cellStyle name="Normal 5 2 3 5" xfId="500"/>
    <cellStyle name="Normal 5 2 3 5 2" xfId="1187"/>
    <cellStyle name="Normal 5 2 3 5 2 2" xfId="2571"/>
    <cellStyle name="Normal 5 2 3 5 2 2 2" xfId="6703"/>
    <cellStyle name="Normal 5 2 3 5 2 3" xfId="5321"/>
    <cellStyle name="Normal 5 2 3 5 3" xfId="1889"/>
    <cellStyle name="Normal 5 2 3 5 3 2" xfId="6021"/>
    <cellStyle name="Normal 5 2 3 5 4" xfId="3253"/>
    <cellStyle name="Normal 5 2 3 5 4 2" xfId="7385"/>
    <cellStyle name="Normal 5 2 3 5 5" xfId="4639"/>
    <cellStyle name="Normal 5 2 3 5 6" xfId="3937"/>
    <cellStyle name="Normal 5 2 3 6" xfId="842"/>
    <cellStyle name="Normal 5 2 3 6 2" xfId="2231"/>
    <cellStyle name="Normal 5 2 3 6 2 2" xfId="6363"/>
    <cellStyle name="Normal 5 2 3 6 3" xfId="4981"/>
    <cellStyle name="Normal 5 2 3 7" xfId="1549"/>
    <cellStyle name="Normal 5 2 3 7 2" xfId="5681"/>
    <cellStyle name="Normal 5 2 3 8" xfId="2913"/>
    <cellStyle name="Normal 5 2 3 8 2" xfId="7045"/>
    <cellStyle name="Normal 5 2 3 9" xfId="4297"/>
    <cellStyle name="Normal 5 2 4" xfId="167"/>
    <cellStyle name="Normal 5 2 4 10" xfId="3614"/>
    <cellStyle name="Normal 5 2 4 2" xfId="340"/>
    <cellStyle name="Normal 5 2 4 2 2" xfId="687"/>
    <cellStyle name="Normal 5 2 4 2 2 2" xfId="1374"/>
    <cellStyle name="Normal 5 2 4 2 2 2 2" xfId="2758"/>
    <cellStyle name="Normal 5 2 4 2 2 2 2 2" xfId="6890"/>
    <cellStyle name="Normal 5 2 4 2 2 2 3" xfId="5508"/>
    <cellStyle name="Normal 5 2 4 2 2 3" xfId="2076"/>
    <cellStyle name="Normal 5 2 4 2 2 3 2" xfId="6208"/>
    <cellStyle name="Normal 5 2 4 2 2 4" xfId="3440"/>
    <cellStyle name="Normal 5 2 4 2 2 4 2" xfId="7572"/>
    <cellStyle name="Normal 5 2 4 2 2 5" xfId="4826"/>
    <cellStyle name="Normal 5 2 4 2 2 6" xfId="4124"/>
    <cellStyle name="Normal 5 2 4 2 3" xfId="1031"/>
    <cellStyle name="Normal 5 2 4 2 3 2" xfId="2418"/>
    <cellStyle name="Normal 5 2 4 2 3 2 2" xfId="6550"/>
    <cellStyle name="Normal 5 2 4 2 3 3" xfId="5168"/>
    <cellStyle name="Normal 5 2 4 2 4" xfId="1736"/>
    <cellStyle name="Normal 5 2 4 2 4 2" xfId="5868"/>
    <cellStyle name="Normal 5 2 4 2 5" xfId="3100"/>
    <cellStyle name="Normal 5 2 4 2 5 2" xfId="7232"/>
    <cellStyle name="Normal 5 2 4 2 6" xfId="4484"/>
    <cellStyle name="Normal 5 2 4 2 7" xfId="3784"/>
    <cellStyle name="Normal 5 2 4 3" xfId="268"/>
    <cellStyle name="Normal 5 2 4 3 2" xfId="617"/>
    <cellStyle name="Normal 5 2 4 3 2 2" xfId="1304"/>
    <cellStyle name="Normal 5 2 4 3 2 2 2" xfId="2688"/>
    <cellStyle name="Normal 5 2 4 3 2 2 2 2" xfId="6820"/>
    <cellStyle name="Normal 5 2 4 3 2 2 3" xfId="5438"/>
    <cellStyle name="Normal 5 2 4 3 2 3" xfId="2006"/>
    <cellStyle name="Normal 5 2 4 3 2 3 2" xfId="6138"/>
    <cellStyle name="Normal 5 2 4 3 2 4" xfId="3370"/>
    <cellStyle name="Normal 5 2 4 3 2 4 2" xfId="7502"/>
    <cellStyle name="Normal 5 2 4 3 2 5" xfId="4756"/>
    <cellStyle name="Normal 5 2 4 3 2 6" xfId="4054"/>
    <cellStyle name="Normal 5 2 4 3 3" xfId="959"/>
    <cellStyle name="Normal 5 2 4 3 3 2" xfId="2348"/>
    <cellStyle name="Normal 5 2 4 3 3 2 2" xfId="6480"/>
    <cellStyle name="Normal 5 2 4 3 3 3" xfId="5098"/>
    <cellStyle name="Normal 5 2 4 3 4" xfId="1666"/>
    <cellStyle name="Normal 5 2 4 3 4 2" xfId="5798"/>
    <cellStyle name="Normal 5 2 4 3 5" xfId="3030"/>
    <cellStyle name="Normal 5 2 4 3 5 2" xfId="7162"/>
    <cellStyle name="Normal 5 2 4 3 6" xfId="4414"/>
    <cellStyle name="Normal 5 2 4 3 7" xfId="3714"/>
    <cellStyle name="Normal 5 2 4 4" xfId="411"/>
    <cellStyle name="Normal 5 2 4 4 2" xfId="756"/>
    <cellStyle name="Normal 5 2 4 4 2 2" xfId="1443"/>
    <cellStyle name="Normal 5 2 4 4 2 2 2" xfId="2827"/>
    <cellStyle name="Normal 5 2 4 4 2 2 2 2" xfId="6959"/>
    <cellStyle name="Normal 5 2 4 4 2 2 3" xfId="5577"/>
    <cellStyle name="Normal 5 2 4 4 2 3" xfId="2145"/>
    <cellStyle name="Normal 5 2 4 4 2 3 2" xfId="6277"/>
    <cellStyle name="Normal 5 2 4 4 2 4" xfId="3509"/>
    <cellStyle name="Normal 5 2 4 4 2 4 2" xfId="7641"/>
    <cellStyle name="Normal 5 2 4 4 2 5" xfId="4895"/>
    <cellStyle name="Normal 5 2 4 4 2 6" xfId="4193"/>
    <cellStyle name="Normal 5 2 4 4 3" xfId="1101"/>
    <cellStyle name="Normal 5 2 4 4 3 2" xfId="2487"/>
    <cellStyle name="Normal 5 2 4 4 3 2 2" xfId="6619"/>
    <cellStyle name="Normal 5 2 4 4 3 3" xfId="5237"/>
    <cellStyle name="Normal 5 2 4 4 4" xfId="1805"/>
    <cellStyle name="Normal 5 2 4 4 4 2" xfId="5937"/>
    <cellStyle name="Normal 5 2 4 4 5" xfId="3169"/>
    <cellStyle name="Normal 5 2 4 4 5 2" xfId="7301"/>
    <cellStyle name="Normal 5 2 4 4 6" xfId="4553"/>
    <cellStyle name="Normal 5 2 4 4 7" xfId="3853"/>
    <cellStyle name="Normal 5 2 4 5" xfId="517"/>
    <cellStyle name="Normal 5 2 4 5 2" xfId="1204"/>
    <cellStyle name="Normal 5 2 4 5 2 2" xfId="2588"/>
    <cellStyle name="Normal 5 2 4 5 2 2 2" xfId="6720"/>
    <cellStyle name="Normal 5 2 4 5 2 3" xfId="5338"/>
    <cellStyle name="Normal 5 2 4 5 3" xfId="1906"/>
    <cellStyle name="Normal 5 2 4 5 3 2" xfId="6038"/>
    <cellStyle name="Normal 5 2 4 5 4" xfId="3270"/>
    <cellStyle name="Normal 5 2 4 5 4 2" xfId="7402"/>
    <cellStyle name="Normal 5 2 4 5 5" xfId="4656"/>
    <cellStyle name="Normal 5 2 4 5 6" xfId="3954"/>
    <cellStyle name="Normal 5 2 4 6" xfId="859"/>
    <cellStyle name="Normal 5 2 4 6 2" xfId="2248"/>
    <cellStyle name="Normal 5 2 4 6 2 2" xfId="6380"/>
    <cellStyle name="Normal 5 2 4 6 3" xfId="4998"/>
    <cellStyle name="Normal 5 2 4 7" xfId="1566"/>
    <cellStyle name="Normal 5 2 4 7 2" xfId="5698"/>
    <cellStyle name="Normal 5 2 4 8" xfId="2930"/>
    <cellStyle name="Normal 5 2 4 8 2" xfId="7062"/>
    <cellStyle name="Normal 5 2 4 9" xfId="4314"/>
    <cellStyle name="Normal 5 2 5" xfId="288"/>
    <cellStyle name="Normal 5 2 5 2" xfId="636"/>
    <cellStyle name="Normal 5 2 5 2 2" xfId="1323"/>
    <cellStyle name="Normal 5 2 5 2 2 2" xfId="2707"/>
    <cellStyle name="Normal 5 2 5 2 2 2 2" xfId="6839"/>
    <cellStyle name="Normal 5 2 5 2 2 3" xfId="5457"/>
    <cellStyle name="Normal 5 2 5 2 3" xfId="2025"/>
    <cellStyle name="Normal 5 2 5 2 3 2" xfId="6157"/>
    <cellStyle name="Normal 5 2 5 2 4" xfId="3389"/>
    <cellStyle name="Normal 5 2 5 2 4 2" xfId="7521"/>
    <cellStyle name="Normal 5 2 5 2 5" xfId="4775"/>
    <cellStyle name="Normal 5 2 5 2 6" xfId="4073"/>
    <cellStyle name="Normal 5 2 5 3" xfId="979"/>
    <cellStyle name="Normal 5 2 5 3 2" xfId="2367"/>
    <cellStyle name="Normal 5 2 5 3 2 2" xfId="6499"/>
    <cellStyle name="Normal 5 2 5 3 3" xfId="5117"/>
    <cellStyle name="Normal 5 2 5 4" xfId="1685"/>
    <cellStyle name="Normal 5 2 5 4 2" xfId="5817"/>
    <cellStyle name="Normal 5 2 5 5" xfId="3049"/>
    <cellStyle name="Normal 5 2 5 5 2" xfId="7181"/>
    <cellStyle name="Normal 5 2 5 6" xfId="4433"/>
    <cellStyle name="Normal 5 2 5 7" xfId="3733"/>
    <cellStyle name="Normal 5 2 6" xfId="217"/>
    <cellStyle name="Normal 5 2 6 2" xfId="566"/>
    <cellStyle name="Normal 5 2 6 2 2" xfId="1253"/>
    <cellStyle name="Normal 5 2 6 2 2 2" xfId="2637"/>
    <cellStyle name="Normal 5 2 6 2 2 2 2" xfId="6769"/>
    <cellStyle name="Normal 5 2 6 2 2 3" xfId="5387"/>
    <cellStyle name="Normal 5 2 6 2 3" xfId="1955"/>
    <cellStyle name="Normal 5 2 6 2 3 2" xfId="6087"/>
    <cellStyle name="Normal 5 2 6 2 4" xfId="3319"/>
    <cellStyle name="Normal 5 2 6 2 4 2" xfId="7451"/>
    <cellStyle name="Normal 5 2 6 2 5" xfId="4705"/>
    <cellStyle name="Normal 5 2 6 2 6" xfId="4003"/>
    <cellStyle name="Normal 5 2 6 3" xfId="908"/>
    <cellStyle name="Normal 5 2 6 3 2" xfId="2297"/>
    <cellStyle name="Normal 5 2 6 3 2 2" xfId="6429"/>
    <cellStyle name="Normal 5 2 6 3 3" xfId="5047"/>
    <cellStyle name="Normal 5 2 6 4" xfId="1615"/>
    <cellStyle name="Normal 5 2 6 4 2" xfId="5747"/>
    <cellStyle name="Normal 5 2 6 5" xfId="2979"/>
    <cellStyle name="Normal 5 2 6 5 2" xfId="7111"/>
    <cellStyle name="Normal 5 2 6 6" xfId="4363"/>
    <cellStyle name="Normal 5 2 6 7" xfId="3663"/>
    <cellStyle name="Normal 5 2 7" xfId="361"/>
    <cellStyle name="Normal 5 2 7 2" xfId="706"/>
    <cellStyle name="Normal 5 2 7 2 2" xfId="1393"/>
    <cellStyle name="Normal 5 2 7 2 2 2" xfId="2777"/>
    <cellStyle name="Normal 5 2 7 2 2 2 2" xfId="6909"/>
    <cellStyle name="Normal 5 2 7 2 2 3" xfId="5527"/>
    <cellStyle name="Normal 5 2 7 2 3" xfId="2095"/>
    <cellStyle name="Normal 5 2 7 2 3 2" xfId="6227"/>
    <cellStyle name="Normal 5 2 7 2 4" xfId="3459"/>
    <cellStyle name="Normal 5 2 7 2 4 2" xfId="7591"/>
    <cellStyle name="Normal 5 2 7 2 5" xfId="4845"/>
    <cellStyle name="Normal 5 2 7 2 6" xfId="4143"/>
    <cellStyle name="Normal 5 2 7 3" xfId="1051"/>
    <cellStyle name="Normal 5 2 7 3 2" xfId="2437"/>
    <cellStyle name="Normal 5 2 7 3 2 2" xfId="6569"/>
    <cellStyle name="Normal 5 2 7 3 3" xfId="5187"/>
    <cellStyle name="Normal 5 2 7 4" xfId="1755"/>
    <cellStyle name="Normal 5 2 7 4 2" xfId="5887"/>
    <cellStyle name="Normal 5 2 7 5" xfId="3119"/>
    <cellStyle name="Normal 5 2 7 5 2" xfId="7251"/>
    <cellStyle name="Normal 5 2 7 6" xfId="4503"/>
    <cellStyle name="Normal 5 2 7 7" xfId="3803"/>
    <cellStyle name="Normal 5 2 8" xfId="466"/>
    <cellStyle name="Normal 5 2 8 2" xfId="1153"/>
    <cellStyle name="Normal 5 2 8 2 2" xfId="2538"/>
    <cellStyle name="Normal 5 2 8 2 2 2" xfId="6670"/>
    <cellStyle name="Normal 5 2 8 2 3" xfId="5288"/>
    <cellStyle name="Normal 5 2 8 3" xfId="1856"/>
    <cellStyle name="Normal 5 2 8 3 2" xfId="5988"/>
    <cellStyle name="Normal 5 2 8 4" xfId="3220"/>
    <cellStyle name="Normal 5 2 8 4 2" xfId="7352"/>
    <cellStyle name="Normal 5 2 8 5" xfId="4605"/>
    <cellStyle name="Normal 5 2 8 6" xfId="3904"/>
    <cellStyle name="Normal 5 2 9" xfId="112"/>
    <cellStyle name="Normal 5 2 9 2" xfId="1516"/>
    <cellStyle name="Normal 5 2 9 2 2" xfId="5648"/>
    <cellStyle name="Normal 5 2 9 3" xfId="4264"/>
    <cellStyle name="Normal 5 3" xfId="123"/>
    <cellStyle name="Normal 5 3 10" xfId="3574"/>
    <cellStyle name="Normal 5 3 2" xfId="177"/>
    <cellStyle name="Normal 5 3 2 2" xfId="299"/>
    <cellStyle name="Normal 5 3 2 2 2" xfId="646"/>
    <cellStyle name="Normal 5 3 2 2 2 2" xfId="1333"/>
    <cellStyle name="Normal 5 3 2 2 2 2 2" xfId="2717"/>
    <cellStyle name="Normal 5 3 2 2 2 2 2 2" xfId="6849"/>
    <cellStyle name="Normal 5 3 2 2 2 2 3" xfId="5467"/>
    <cellStyle name="Normal 5 3 2 2 2 3" xfId="2035"/>
    <cellStyle name="Normal 5 3 2 2 2 3 2" xfId="6167"/>
    <cellStyle name="Normal 5 3 2 2 2 4" xfId="3399"/>
    <cellStyle name="Normal 5 3 2 2 2 4 2" xfId="7531"/>
    <cellStyle name="Normal 5 3 2 2 2 5" xfId="4785"/>
    <cellStyle name="Normal 5 3 2 2 2 6" xfId="4083"/>
    <cellStyle name="Normal 5 3 2 2 3" xfId="990"/>
    <cellStyle name="Normal 5 3 2 2 3 2" xfId="2377"/>
    <cellStyle name="Normal 5 3 2 2 3 2 2" xfId="6509"/>
    <cellStyle name="Normal 5 3 2 2 3 3" xfId="5127"/>
    <cellStyle name="Normal 5 3 2 2 4" xfId="1695"/>
    <cellStyle name="Normal 5 3 2 2 4 2" xfId="5827"/>
    <cellStyle name="Normal 5 3 2 2 5" xfId="3059"/>
    <cellStyle name="Normal 5 3 2 2 5 2" xfId="7191"/>
    <cellStyle name="Normal 5 3 2 2 6" xfId="4443"/>
    <cellStyle name="Normal 5 3 2 2 7" xfId="3743"/>
    <cellStyle name="Normal 5 3 2 3" xfId="421"/>
    <cellStyle name="Normal 5 3 2 3 2" xfId="766"/>
    <cellStyle name="Normal 5 3 2 3 2 2" xfId="1453"/>
    <cellStyle name="Normal 5 3 2 3 2 2 2" xfId="2837"/>
    <cellStyle name="Normal 5 3 2 3 2 2 2 2" xfId="6969"/>
    <cellStyle name="Normal 5 3 2 3 2 2 3" xfId="5587"/>
    <cellStyle name="Normal 5 3 2 3 2 3" xfId="2155"/>
    <cellStyle name="Normal 5 3 2 3 2 3 2" xfId="6287"/>
    <cellStyle name="Normal 5 3 2 3 2 4" xfId="3519"/>
    <cellStyle name="Normal 5 3 2 3 2 4 2" xfId="7651"/>
    <cellStyle name="Normal 5 3 2 3 2 5" xfId="4905"/>
    <cellStyle name="Normal 5 3 2 3 2 6" xfId="4203"/>
    <cellStyle name="Normal 5 3 2 3 3" xfId="1111"/>
    <cellStyle name="Normal 5 3 2 3 3 2" xfId="2497"/>
    <cellStyle name="Normal 5 3 2 3 3 2 2" xfId="6629"/>
    <cellStyle name="Normal 5 3 2 3 3 3" xfId="5247"/>
    <cellStyle name="Normal 5 3 2 3 4" xfId="1815"/>
    <cellStyle name="Normal 5 3 2 3 4 2" xfId="5947"/>
    <cellStyle name="Normal 5 3 2 3 5" xfId="3179"/>
    <cellStyle name="Normal 5 3 2 3 5 2" xfId="7311"/>
    <cellStyle name="Normal 5 3 2 3 6" xfId="4563"/>
    <cellStyle name="Normal 5 3 2 3 7" xfId="3863"/>
    <cellStyle name="Normal 5 3 2 4" xfId="527"/>
    <cellStyle name="Normal 5 3 2 4 2" xfId="1214"/>
    <cellStyle name="Normal 5 3 2 4 2 2" xfId="2598"/>
    <cellStyle name="Normal 5 3 2 4 2 2 2" xfId="6730"/>
    <cellStyle name="Normal 5 3 2 4 2 3" xfId="5348"/>
    <cellStyle name="Normal 5 3 2 4 3" xfId="1916"/>
    <cellStyle name="Normal 5 3 2 4 3 2" xfId="6048"/>
    <cellStyle name="Normal 5 3 2 4 4" xfId="3280"/>
    <cellStyle name="Normal 5 3 2 4 4 2" xfId="7412"/>
    <cellStyle name="Normal 5 3 2 4 5" xfId="4666"/>
    <cellStyle name="Normal 5 3 2 4 6" xfId="3964"/>
    <cellStyle name="Normal 5 3 2 5" xfId="869"/>
    <cellStyle name="Normal 5 3 2 5 2" xfId="2258"/>
    <cellStyle name="Normal 5 3 2 5 2 2" xfId="6390"/>
    <cellStyle name="Normal 5 3 2 5 3" xfId="5008"/>
    <cellStyle name="Normal 5 3 2 6" xfId="1576"/>
    <cellStyle name="Normal 5 3 2 6 2" xfId="5708"/>
    <cellStyle name="Normal 5 3 2 7" xfId="2940"/>
    <cellStyle name="Normal 5 3 2 7 2" xfId="7072"/>
    <cellStyle name="Normal 5 3 2 8" xfId="4324"/>
    <cellStyle name="Normal 5 3 2 9" xfId="3624"/>
    <cellStyle name="Normal 5 3 3" xfId="227"/>
    <cellStyle name="Normal 5 3 3 2" xfId="576"/>
    <cellStyle name="Normal 5 3 3 2 2" xfId="1263"/>
    <cellStyle name="Normal 5 3 3 2 2 2" xfId="2647"/>
    <cellStyle name="Normal 5 3 3 2 2 2 2" xfId="6779"/>
    <cellStyle name="Normal 5 3 3 2 2 3" xfId="5397"/>
    <cellStyle name="Normal 5 3 3 2 3" xfId="1965"/>
    <cellStyle name="Normal 5 3 3 2 3 2" xfId="6097"/>
    <cellStyle name="Normal 5 3 3 2 4" xfId="3329"/>
    <cellStyle name="Normal 5 3 3 2 4 2" xfId="7461"/>
    <cellStyle name="Normal 5 3 3 2 5" xfId="4715"/>
    <cellStyle name="Normal 5 3 3 2 6" xfId="4013"/>
    <cellStyle name="Normal 5 3 3 3" xfId="918"/>
    <cellStyle name="Normal 5 3 3 3 2" xfId="2307"/>
    <cellStyle name="Normal 5 3 3 3 2 2" xfId="6439"/>
    <cellStyle name="Normal 5 3 3 3 3" xfId="5057"/>
    <cellStyle name="Normal 5 3 3 4" xfId="1625"/>
    <cellStyle name="Normal 5 3 3 4 2" xfId="5757"/>
    <cellStyle name="Normal 5 3 3 5" xfId="2989"/>
    <cellStyle name="Normal 5 3 3 5 2" xfId="7121"/>
    <cellStyle name="Normal 5 3 3 6" xfId="4373"/>
    <cellStyle name="Normal 5 3 3 7" xfId="3673"/>
    <cellStyle name="Normal 5 3 4" xfId="371"/>
    <cellStyle name="Normal 5 3 4 2" xfId="716"/>
    <cellStyle name="Normal 5 3 4 2 2" xfId="1403"/>
    <cellStyle name="Normal 5 3 4 2 2 2" xfId="2787"/>
    <cellStyle name="Normal 5 3 4 2 2 2 2" xfId="6919"/>
    <cellStyle name="Normal 5 3 4 2 2 3" xfId="5537"/>
    <cellStyle name="Normal 5 3 4 2 3" xfId="2105"/>
    <cellStyle name="Normal 5 3 4 2 3 2" xfId="6237"/>
    <cellStyle name="Normal 5 3 4 2 4" xfId="3469"/>
    <cellStyle name="Normal 5 3 4 2 4 2" xfId="7601"/>
    <cellStyle name="Normal 5 3 4 2 5" xfId="4855"/>
    <cellStyle name="Normal 5 3 4 2 6" xfId="4153"/>
    <cellStyle name="Normal 5 3 4 3" xfId="1061"/>
    <cellStyle name="Normal 5 3 4 3 2" xfId="2447"/>
    <cellStyle name="Normal 5 3 4 3 2 2" xfId="6579"/>
    <cellStyle name="Normal 5 3 4 3 3" xfId="5197"/>
    <cellStyle name="Normal 5 3 4 4" xfId="1765"/>
    <cellStyle name="Normal 5 3 4 4 2" xfId="5897"/>
    <cellStyle name="Normal 5 3 4 5" xfId="3129"/>
    <cellStyle name="Normal 5 3 4 5 2" xfId="7261"/>
    <cellStyle name="Normal 5 3 4 6" xfId="4513"/>
    <cellStyle name="Normal 5 3 4 7" xfId="3813"/>
    <cellStyle name="Normal 5 3 5" xfId="477"/>
    <cellStyle name="Normal 5 3 5 2" xfId="1164"/>
    <cellStyle name="Normal 5 3 5 2 2" xfId="2548"/>
    <cellStyle name="Normal 5 3 5 2 2 2" xfId="6680"/>
    <cellStyle name="Normal 5 3 5 2 3" xfId="5298"/>
    <cellStyle name="Normal 5 3 5 3" xfId="1866"/>
    <cellStyle name="Normal 5 3 5 3 2" xfId="5998"/>
    <cellStyle name="Normal 5 3 5 4" xfId="3230"/>
    <cellStyle name="Normal 5 3 5 4 2" xfId="7362"/>
    <cellStyle name="Normal 5 3 5 5" xfId="4616"/>
    <cellStyle name="Normal 5 3 5 6" xfId="3914"/>
    <cellStyle name="Normal 5 3 6" xfId="819"/>
    <cellStyle name="Normal 5 3 6 2" xfId="2208"/>
    <cellStyle name="Normal 5 3 6 2 2" xfId="6340"/>
    <cellStyle name="Normal 5 3 6 3" xfId="4958"/>
    <cellStyle name="Normal 5 3 7" xfId="1526"/>
    <cellStyle name="Normal 5 3 7 2" xfId="5658"/>
    <cellStyle name="Normal 5 3 8" xfId="2890"/>
    <cellStyle name="Normal 5 3 8 2" xfId="7022"/>
    <cellStyle name="Normal 5 3 9" xfId="4274"/>
    <cellStyle name="Normal 5 4" xfId="142"/>
    <cellStyle name="Normal 5 4 10" xfId="3590"/>
    <cellStyle name="Normal 5 4 2" xfId="193"/>
    <cellStyle name="Normal 5 4 2 2" xfId="315"/>
    <cellStyle name="Normal 5 4 2 2 2" xfId="662"/>
    <cellStyle name="Normal 5 4 2 2 2 2" xfId="1349"/>
    <cellStyle name="Normal 5 4 2 2 2 2 2" xfId="2733"/>
    <cellStyle name="Normal 5 4 2 2 2 2 2 2" xfId="6865"/>
    <cellStyle name="Normal 5 4 2 2 2 2 3" xfId="5483"/>
    <cellStyle name="Normal 5 4 2 2 2 3" xfId="2051"/>
    <cellStyle name="Normal 5 4 2 2 2 3 2" xfId="6183"/>
    <cellStyle name="Normal 5 4 2 2 2 4" xfId="3415"/>
    <cellStyle name="Normal 5 4 2 2 2 4 2" xfId="7547"/>
    <cellStyle name="Normal 5 4 2 2 2 5" xfId="4801"/>
    <cellStyle name="Normal 5 4 2 2 2 6" xfId="4099"/>
    <cellStyle name="Normal 5 4 2 2 3" xfId="1006"/>
    <cellStyle name="Normal 5 4 2 2 3 2" xfId="2393"/>
    <cellStyle name="Normal 5 4 2 2 3 2 2" xfId="6525"/>
    <cellStyle name="Normal 5 4 2 2 3 3" xfId="5143"/>
    <cellStyle name="Normal 5 4 2 2 4" xfId="1711"/>
    <cellStyle name="Normal 5 4 2 2 4 2" xfId="5843"/>
    <cellStyle name="Normal 5 4 2 2 5" xfId="3075"/>
    <cellStyle name="Normal 5 4 2 2 5 2" xfId="7207"/>
    <cellStyle name="Normal 5 4 2 2 6" xfId="4459"/>
    <cellStyle name="Normal 5 4 2 2 7" xfId="3759"/>
    <cellStyle name="Normal 5 4 2 3" xfId="437"/>
    <cellStyle name="Normal 5 4 2 3 2" xfId="782"/>
    <cellStyle name="Normal 5 4 2 3 2 2" xfId="1469"/>
    <cellStyle name="Normal 5 4 2 3 2 2 2" xfId="2853"/>
    <cellStyle name="Normal 5 4 2 3 2 2 2 2" xfId="6985"/>
    <cellStyle name="Normal 5 4 2 3 2 2 3" xfId="5603"/>
    <cellStyle name="Normal 5 4 2 3 2 3" xfId="2171"/>
    <cellStyle name="Normal 5 4 2 3 2 3 2" xfId="6303"/>
    <cellStyle name="Normal 5 4 2 3 2 4" xfId="3535"/>
    <cellStyle name="Normal 5 4 2 3 2 4 2" xfId="7667"/>
    <cellStyle name="Normal 5 4 2 3 2 5" xfId="4921"/>
    <cellStyle name="Normal 5 4 2 3 2 6" xfId="4219"/>
    <cellStyle name="Normal 5 4 2 3 3" xfId="1127"/>
    <cellStyle name="Normal 5 4 2 3 3 2" xfId="2513"/>
    <cellStyle name="Normal 5 4 2 3 3 2 2" xfId="6645"/>
    <cellStyle name="Normal 5 4 2 3 3 3" xfId="5263"/>
    <cellStyle name="Normal 5 4 2 3 4" xfId="1831"/>
    <cellStyle name="Normal 5 4 2 3 4 2" xfId="5963"/>
    <cellStyle name="Normal 5 4 2 3 5" xfId="3195"/>
    <cellStyle name="Normal 5 4 2 3 5 2" xfId="7327"/>
    <cellStyle name="Normal 5 4 2 3 6" xfId="4579"/>
    <cellStyle name="Normal 5 4 2 3 7" xfId="3879"/>
    <cellStyle name="Normal 5 4 2 4" xfId="543"/>
    <cellStyle name="Normal 5 4 2 4 2" xfId="1230"/>
    <cellStyle name="Normal 5 4 2 4 2 2" xfId="2614"/>
    <cellStyle name="Normal 5 4 2 4 2 2 2" xfId="6746"/>
    <cellStyle name="Normal 5 4 2 4 2 3" xfId="5364"/>
    <cellStyle name="Normal 5 4 2 4 3" xfId="1932"/>
    <cellStyle name="Normal 5 4 2 4 3 2" xfId="6064"/>
    <cellStyle name="Normal 5 4 2 4 4" xfId="3296"/>
    <cellStyle name="Normal 5 4 2 4 4 2" xfId="7428"/>
    <cellStyle name="Normal 5 4 2 4 5" xfId="4682"/>
    <cellStyle name="Normal 5 4 2 4 6" xfId="3980"/>
    <cellStyle name="Normal 5 4 2 5" xfId="885"/>
    <cellStyle name="Normal 5 4 2 5 2" xfId="2274"/>
    <cellStyle name="Normal 5 4 2 5 2 2" xfId="6406"/>
    <cellStyle name="Normal 5 4 2 5 3" xfId="5024"/>
    <cellStyle name="Normal 5 4 2 6" xfId="1592"/>
    <cellStyle name="Normal 5 4 2 6 2" xfId="5724"/>
    <cellStyle name="Normal 5 4 2 7" xfId="2956"/>
    <cellStyle name="Normal 5 4 2 7 2" xfId="7088"/>
    <cellStyle name="Normal 5 4 2 8" xfId="4340"/>
    <cellStyle name="Normal 5 4 2 9" xfId="3640"/>
    <cellStyle name="Normal 5 4 3" xfId="243"/>
    <cellStyle name="Normal 5 4 3 2" xfId="592"/>
    <cellStyle name="Normal 5 4 3 2 2" xfId="1279"/>
    <cellStyle name="Normal 5 4 3 2 2 2" xfId="2663"/>
    <cellStyle name="Normal 5 4 3 2 2 2 2" xfId="6795"/>
    <cellStyle name="Normal 5 4 3 2 2 3" xfId="5413"/>
    <cellStyle name="Normal 5 4 3 2 3" xfId="1981"/>
    <cellStyle name="Normal 5 4 3 2 3 2" xfId="6113"/>
    <cellStyle name="Normal 5 4 3 2 4" xfId="3345"/>
    <cellStyle name="Normal 5 4 3 2 4 2" xfId="7477"/>
    <cellStyle name="Normal 5 4 3 2 5" xfId="4731"/>
    <cellStyle name="Normal 5 4 3 2 6" xfId="4029"/>
    <cellStyle name="Normal 5 4 3 3" xfId="934"/>
    <cellStyle name="Normal 5 4 3 3 2" xfId="2323"/>
    <cellStyle name="Normal 5 4 3 3 2 2" xfId="6455"/>
    <cellStyle name="Normal 5 4 3 3 3" xfId="5073"/>
    <cellStyle name="Normal 5 4 3 4" xfId="1641"/>
    <cellStyle name="Normal 5 4 3 4 2" xfId="5773"/>
    <cellStyle name="Normal 5 4 3 5" xfId="3005"/>
    <cellStyle name="Normal 5 4 3 5 2" xfId="7137"/>
    <cellStyle name="Normal 5 4 3 6" xfId="4389"/>
    <cellStyle name="Normal 5 4 3 7" xfId="3689"/>
    <cellStyle name="Normal 5 4 4" xfId="387"/>
    <cellStyle name="Normal 5 4 4 2" xfId="732"/>
    <cellStyle name="Normal 5 4 4 2 2" xfId="1419"/>
    <cellStyle name="Normal 5 4 4 2 2 2" xfId="2803"/>
    <cellStyle name="Normal 5 4 4 2 2 2 2" xfId="6935"/>
    <cellStyle name="Normal 5 4 4 2 2 3" xfId="5553"/>
    <cellStyle name="Normal 5 4 4 2 3" xfId="2121"/>
    <cellStyle name="Normal 5 4 4 2 3 2" xfId="6253"/>
    <cellStyle name="Normal 5 4 4 2 4" xfId="3485"/>
    <cellStyle name="Normal 5 4 4 2 4 2" xfId="7617"/>
    <cellStyle name="Normal 5 4 4 2 5" xfId="4871"/>
    <cellStyle name="Normal 5 4 4 2 6" xfId="4169"/>
    <cellStyle name="Normal 5 4 4 3" xfId="1077"/>
    <cellStyle name="Normal 5 4 4 3 2" xfId="2463"/>
    <cellStyle name="Normal 5 4 4 3 2 2" xfId="6595"/>
    <cellStyle name="Normal 5 4 4 3 3" xfId="5213"/>
    <cellStyle name="Normal 5 4 4 4" xfId="1781"/>
    <cellStyle name="Normal 5 4 4 4 2" xfId="5913"/>
    <cellStyle name="Normal 5 4 4 5" xfId="3145"/>
    <cellStyle name="Normal 5 4 4 5 2" xfId="7277"/>
    <cellStyle name="Normal 5 4 4 6" xfId="4529"/>
    <cellStyle name="Normal 5 4 4 7" xfId="3829"/>
    <cellStyle name="Normal 5 4 5" xfId="493"/>
    <cellStyle name="Normal 5 4 5 2" xfId="1180"/>
    <cellStyle name="Normal 5 4 5 2 2" xfId="2564"/>
    <cellStyle name="Normal 5 4 5 2 2 2" xfId="6696"/>
    <cellStyle name="Normal 5 4 5 2 3" xfId="5314"/>
    <cellStyle name="Normal 5 4 5 3" xfId="1882"/>
    <cellStyle name="Normal 5 4 5 3 2" xfId="6014"/>
    <cellStyle name="Normal 5 4 5 4" xfId="3246"/>
    <cellStyle name="Normal 5 4 5 4 2" xfId="7378"/>
    <cellStyle name="Normal 5 4 5 5" xfId="4632"/>
    <cellStyle name="Normal 5 4 5 6" xfId="3930"/>
    <cellStyle name="Normal 5 4 6" xfId="835"/>
    <cellStyle name="Normal 5 4 6 2" xfId="2224"/>
    <cellStyle name="Normal 5 4 6 2 2" xfId="6356"/>
    <cellStyle name="Normal 5 4 6 3" xfId="4974"/>
    <cellStyle name="Normal 5 4 7" xfId="1542"/>
    <cellStyle name="Normal 5 4 7 2" xfId="5674"/>
    <cellStyle name="Normal 5 4 8" xfId="2906"/>
    <cellStyle name="Normal 5 4 8 2" xfId="7038"/>
    <cellStyle name="Normal 5 4 9" xfId="4290"/>
    <cellStyle name="Normal 5 5" xfId="160"/>
    <cellStyle name="Normal 5 5 10" xfId="3607"/>
    <cellStyle name="Normal 5 5 2" xfId="333"/>
    <cellStyle name="Normal 5 5 2 2" xfId="680"/>
    <cellStyle name="Normal 5 5 2 2 2" xfId="1367"/>
    <cellStyle name="Normal 5 5 2 2 2 2" xfId="2751"/>
    <cellStyle name="Normal 5 5 2 2 2 2 2" xfId="6883"/>
    <cellStyle name="Normal 5 5 2 2 2 3" xfId="5501"/>
    <cellStyle name="Normal 5 5 2 2 3" xfId="2069"/>
    <cellStyle name="Normal 5 5 2 2 3 2" xfId="6201"/>
    <cellStyle name="Normal 5 5 2 2 4" xfId="3433"/>
    <cellStyle name="Normal 5 5 2 2 4 2" xfId="7565"/>
    <cellStyle name="Normal 5 5 2 2 5" xfId="4819"/>
    <cellStyle name="Normal 5 5 2 2 6" xfId="4117"/>
    <cellStyle name="Normal 5 5 2 3" xfId="1024"/>
    <cellStyle name="Normal 5 5 2 3 2" xfId="2411"/>
    <cellStyle name="Normal 5 5 2 3 2 2" xfId="6543"/>
    <cellStyle name="Normal 5 5 2 3 3" xfId="5161"/>
    <cellStyle name="Normal 5 5 2 4" xfId="1729"/>
    <cellStyle name="Normal 5 5 2 4 2" xfId="5861"/>
    <cellStyle name="Normal 5 5 2 5" xfId="3093"/>
    <cellStyle name="Normal 5 5 2 5 2" xfId="7225"/>
    <cellStyle name="Normal 5 5 2 6" xfId="4477"/>
    <cellStyle name="Normal 5 5 2 7" xfId="3777"/>
    <cellStyle name="Normal 5 5 3" xfId="261"/>
    <cellStyle name="Normal 5 5 3 2" xfId="610"/>
    <cellStyle name="Normal 5 5 3 2 2" xfId="1297"/>
    <cellStyle name="Normal 5 5 3 2 2 2" xfId="2681"/>
    <cellStyle name="Normal 5 5 3 2 2 2 2" xfId="6813"/>
    <cellStyle name="Normal 5 5 3 2 2 3" xfId="5431"/>
    <cellStyle name="Normal 5 5 3 2 3" xfId="1999"/>
    <cellStyle name="Normal 5 5 3 2 3 2" xfId="6131"/>
    <cellStyle name="Normal 5 5 3 2 4" xfId="3363"/>
    <cellStyle name="Normal 5 5 3 2 4 2" xfId="7495"/>
    <cellStyle name="Normal 5 5 3 2 5" xfId="4749"/>
    <cellStyle name="Normal 5 5 3 2 6" xfId="4047"/>
    <cellStyle name="Normal 5 5 3 3" xfId="952"/>
    <cellStyle name="Normal 5 5 3 3 2" xfId="2341"/>
    <cellStyle name="Normal 5 5 3 3 2 2" xfId="6473"/>
    <cellStyle name="Normal 5 5 3 3 3" xfId="5091"/>
    <cellStyle name="Normal 5 5 3 4" xfId="1659"/>
    <cellStyle name="Normal 5 5 3 4 2" xfId="5791"/>
    <cellStyle name="Normal 5 5 3 5" xfId="3023"/>
    <cellStyle name="Normal 5 5 3 5 2" xfId="7155"/>
    <cellStyle name="Normal 5 5 3 6" xfId="4407"/>
    <cellStyle name="Normal 5 5 3 7" xfId="3707"/>
    <cellStyle name="Normal 5 5 4" xfId="404"/>
    <cellStyle name="Normal 5 5 4 2" xfId="749"/>
    <cellStyle name="Normal 5 5 4 2 2" xfId="1436"/>
    <cellStyle name="Normal 5 5 4 2 2 2" xfId="2820"/>
    <cellStyle name="Normal 5 5 4 2 2 2 2" xfId="6952"/>
    <cellStyle name="Normal 5 5 4 2 2 3" xfId="5570"/>
    <cellStyle name="Normal 5 5 4 2 3" xfId="2138"/>
    <cellStyle name="Normal 5 5 4 2 3 2" xfId="6270"/>
    <cellStyle name="Normal 5 5 4 2 4" xfId="3502"/>
    <cellStyle name="Normal 5 5 4 2 4 2" xfId="7634"/>
    <cellStyle name="Normal 5 5 4 2 5" xfId="4888"/>
    <cellStyle name="Normal 5 5 4 2 6" xfId="4186"/>
    <cellStyle name="Normal 5 5 4 3" xfId="1094"/>
    <cellStyle name="Normal 5 5 4 3 2" xfId="2480"/>
    <cellStyle name="Normal 5 5 4 3 2 2" xfId="6612"/>
    <cellStyle name="Normal 5 5 4 3 3" xfId="5230"/>
    <cellStyle name="Normal 5 5 4 4" xfId="1798"/>
    <cellStyle name="Normal 5 5 4 4 2" xfId="5930"/>
    <cellStyle name="Normal 5 5 4 5" xfId="3162"/>
    <cellStyle name="Normal 5 5 4 5 2" xfId="7294"/>
    <cellStyle name="Normal 5 5 4 6" xfId="4546"/>
    <cellStyle name="Normal 5 5 4 7" xfId="3846"/>
    <cellStyle name="Normal 5 5 5" xfId="510"/>
    <cellStyle name="Normal 5 5 5 2" xfId="1197"/>
    <cellStyle name="Normal 5 5 5 2 2" xfId="2581"/>
    <cellStyle name="Normal 5 5 5 2 2 2" xfId="6713"/>
    <cellStyle name="Normal 5 5 5 2 3" xfId="5331"/>
    <cellStyle name="Normal 5 5 5 3" xfId="1899"/>
    <cellStyle name="Normal 5 5 5 3 2" xfId="6031"/>
    <cellStyle name="Normal 5 5 5 4" xfId="3263"/>
    <cellStyle name="Normal 5 5 5 4 2" xfId="7395"/>
    <cellStyle name="Normal 5 5 5 5" xfId="4649"/>
    <cellStyle name="Normal 5 5 5 6" xfId="3947"/>
    <cellStyle name="Normal 5 5 6" xfId="852"/>
    <cellStyle name="Normal 5 5 6 2" xfId="2241"/>
    <cellStyle name="Normal 5 5 6 2 2" xfId="6373"/>
    <cellStyle name="Normal 5 5 6 3" xfId="4991"/>
    <cellStyle name="Normal 5 5 7" xfId="1559"/>
    <cellStyle name="Normal 5 5 7 2" xfId="5691"/>
    <cellStyle name="Normal 5 5 8" xfId="2923"/>
    <cellStyle name="Normal 5 5 8 2" xfId="7055"/>
    <cellStyle name="Normal 5 5 9" xfId="4307"/>
    <cellStyle name="Normal 5 6" xfId="281"/>
    <cellStyle name="Normal 5 6 2" xfId="349"/>
    <cellStyle name="Normal 5 6 2 2" xfId="453"/>
    <cellStyle name="Normal 5 6 2 3" xfId="1040"/>
    <cellStyle name="Normal 5 6 2 3 2" xfId="7691"/>
    <cellStyle name="Normal 5 6 3" xfId="629"/>
    <cellStyle name="Normal 5 6 3 2" xfId="1316"/>
    <cellStyle name="Normal 5 6 3 2 2" xfId="2700"/>
    <cellStyle name="Normal 5 6 3 2 2 2" xfId="6832"/>
    <cellStyle name="Normal 5 6 3 2 3" xfId="5450"/>
    <cellStyle name="Normal 5 6 3 3" xfId="2018"/>
    <cellStyle name="Normal 5 6 3 3 2" xfId="6150"/>
    <cellStyle name="Normal 5 6 3 4" xfId="3382"/>
    <cellStyle name="Normal 5 6 3 4 2" xfId="7514"/>
    <cellStyle name="Normal 5 6 3 5" xfId="4768"/>
    <cellStyle name="Normal 5 6 3 6" xfId="4066"/>
    <cellStyle name="Normal 5 6 4" xfId="972"/>
    <cellStyle name="Normal 5 6 4 2" xfId="2360"/>
    <cellStyle name="Normal 5 6 4 2 2" xfId="6492"/>
    <cellStyle name="Normal 5 6 4 3" xfId="5110"/>
    <cellStyle name="Normal 5 6 5" xfId="1678"/>
    <cellStyle name="Normal 5 6 5 2" xfId="5810"/>
    <cellStyle name="Normal 5 6 6" xfId="3042"/>
    <cellStyle name="Normal 5 6 6 2" xfId="7174"/>
    <cellStyle name="Normal 5 6 7" xfId="4426"/>
    <cellStyle name="Normal 5 6 8" xfId="3726"/>
    <cellStyle name="Normal 5 7" xfId="210"/>
    <cellStyle name="Normal 5 7 2" xfId="559"/>
    <cellStyle name="Normal 5 7 2 2" xfId="1246"/>
    <cellStyle name="Normal 5 7 2 2 2" xfId="2630"/>
    <cellStyle name="Normal 5 7 2 2 2 2" xfId="6762"/>
    <cellStyle name="Normal 5 7 2 2 3" xfId="5380"/>
    <cellStyle name="Normal 5 7 2 3" xfId="1948"/>
    <cellStyle name="Normal 5 7 2 3 2" xfId="6080"/>
    <cellStyle name="Normal 5 7 2 4" xfId="3312"/>
    <cellStyle name="Normal 5 7 2 4 2" xfId="7444"/>
    <cellStyle name="Normal 5 7 2 5" xfId="4698"/>
    <cellStyle name="Normal 5 7 2 6" xfId="3996"/>
    <cellStyle name="Normal 5 7 3" xfId="901"/>
    <cellStyle name="Normal 5 7 3 2" xfId="2290"/>
    <cellStyle name="Normal 5 7 3 2 2" xfId="6422"/>
    <cellStyle name="Normal 5 7 3 3" xfId="5040"/>
    <cellStyle name="Normal 5 7 4" xfId="1608"/>
    <cellStyle name="Normal 5 7 4 2" xfId="5740"/>
    <cellStyle name="Normal 5 7 5" xfId="2972"/>
    <cellStyle name="Normal 5 7 5 2" xfId="7104"/>
    <cellStyle name="Normal 5 7 6" xfId="4356"/>
    <cellStyle name="Normal 5 7 7" xfId="3656"/>
    <cellStyle name="Normal 5 8" xfId="354"/>
    <cellStyle name="Normal 5 8 2" xfId="699"/>
    <cellStyle name="Normal 5 8 2 2" xfId="1386"/>
    <cellStyle name="Normal 5 8 2 2 2" xfId="2770"/>
    <cellStyle name="Normal 5 8 2 2 2 2" xfId="6902"/>
    <cellStyle name="Normal 5 8 2 2 3" xfId="5520"/>
    <cellStyle name="Normal 5 8 2 3" xfId="2088"/>
    <cellStyle name="Normal 5 8 2 3 2" xfId="6220"/>
    <cellStyle name="Normal 5 8 2 4" xfId="3452"/>
    <cellStyle name="Normal 5 8 2 4 2" xfId="7584"/>
    <cellStyle name="Normal 5 8 2 5" xfId="4838"/>
    <cellStyle name="Normal 5 8 2 6" xfId="4136"/>
    <cellStyle name="Normal 5 8 3" xfId="1044"/>
    <cellStyle name="Normal 5 8 3 2" xfId="2430"/>
    <cellStyle name="Normal 5 8 3 2 2" xfId="6562"/>
    <cellStyle name="Normal 5 8 3 3" xfId="5180"/>
    <cellStyle name="Normal 5 8 4" xfId="1748"/>
    <cellStyle name="Normal 5 8 4 2" xfId="5880"/>
    <cellStyle name="Normal 5 8 5" xfId="3112"/>
    <cellStyle name="Normal 5 8 5 2" xfId="7244"/>
    <cellStyle name="Normal 5 8 6" xfId="4496"/>
    <cellStyle name="Normal 5 8 7" xfId="3796"/>
    <cellStyle name="Normal 5 9" xfId="459"/>
    <cellStyle name="Normal 5 9 2" xfId="1146"/>
    <cellStyle name="Normal 5 9 2 2" xfId="2531"/>
    <cellStyle name="Normal 5 9 2 2 2" xfId="6663"/>
    <cellStyle name="Normal 5 9 2 3" xfId="5281"/>
    <cellStyle name="Normal 5 9 3" xfId="1849"/>
    <cellStyle name="Normal 5 9 3 2" xfId="5981"/>
    <cellStyle name="Normal 5 9 4" xfId="3213"/>
    <cellStyle name="Normal 5 9 4 2" xfId="7345"/>
    <cellStyle name="Normal 5 9 5" xfId="4598"/>
    <cellStyle name="Normal 5 9 6" xfId="3897"/>
    <cellStyle name="Normal 6" xfId="81"/>
    <cellStyle name="Normal 6 10" xfId="106"/>
    <cellStyle name="Normal 6 10 2" xfId="1511"/>
    <cellStyle name="Normal 6 10 2 2" xfId="5643"/>
    <cellStyle name="Normal 6 10 3" xfId="4259"/>
    <cellStyle name="Normal 6 11" xfId="804"/>
    <cellStyle name="Normal 6 11 2" xfId="2193"/>
    <cellStyle name="Normal 6 11 2 2" xfId="6325"/>
    <cellStyle name="Normal 6 11 3" xfId="4943"/>
    <cellStyle name="Normal 6 12" xfId="1492"/>
    <cellStyle name="Normal 6 12 2" xfId="5625"/>
    <cellStyle name="Normal 6 13" xfId="2875"/>
    <cellStyle name="Normal 6 13 2" xfId="7007"/>
    <cellStyle name="Normal 6 14" xfId="4241"/>
    <cellStyle name="Normal 6 15" xfId="3559"/>
    <cellStyle name="Normal 6 2" xfId="89"/>
    <cellStyle name="Normal 6 2 10" xfId="811"/>
    <cellStyle name="Normal 6 2 10 2" xfId="2200"/>
    <cellStyle name="Normal 6 2 10 2 2" xfId="6332"/>
    <cellStyle name="Normal 6 2 10 3" xfId="4950"/>
    <cellStyle name="Normal 6 2 11" xfId="1499"/>
    <cellStyle name="Normal 6 2 11 2" xfId="5632"/>
    <cellStyle name="Normal 6 2 12" xfId="2882"/>
    <cellStyle name="Normal 6 2 12 2" xfId="7014"/>
    <cellStyle name="Normal 6 2 13" xfId="4248"/>
    <cellStyle name="Normal 6 2 14" xfId="3566"/>
    <cellStyle name="Normal 6 2 2" xfId="132"/>
    <cellStyle name="Normal 6 2 2 10" xfId="3583"/>
    <cellStyle name="Normal 6 2 2 2" xfId="186"/>
    <cellStyle name="Normal 6 2 2 2 2" xfId="308"/>
    <cellStyle name="Normal 6 2 2 2 2 2" xfId="655"/>
    <cellStyle name="Normal 6 2 2 2 2 2 2" xfId="1342"/>
    <cellStyle name="Normal 6 2 2 2 2 2 2 2" xfId="2726"/>
    <cellStyle name="Normal 6 2 2 2 2 2 2 2 2" xfId="6858"/>
    <cellStyle name="Normal 6 2 2 2 2 2 2 3" xfId="5476"/>
    <cellStyle name="Normal 6 2 2 2 2 2 3" xfId="2044"/>
    <cellStyle name="Normal 6 2 2 2 2 2 3 2" xfId="6176"/>
    <cellStyle name="Normal 6 2 2 2 2 2 4" xfId="3408"/>
    <cellStyle name="Normal 6 2 2 2 2 2 4 2" xfId="7540"/>
    <cellStyle name="Normal 6 2 2 2 2 2 5" xfId="4794"/>
    <cellStyle name="Normal 6 2 2 2 2 2 6" xfId="4092"/>
    <cellStyle name="Normal 6 2 2 2 2 3" xfId="999"/>
    <cellStyle name="Normal 6 2 2 2 2 3 2" xfId="2386"/>
    <cellStyle name="Normal 6 2 2 2 2 3 2 2" xfId="6518"/>
    <cellStyle name="Normal 6 2 2 2 2 3 3" xfId="5136"/>
    <cellStyle name="Normal 6 2 2 2 2 4" xfId="1704"/>
    <cellStyle name="Normal 6 2 2 2 2 4 2" xfId="5836"/>
    <cellStyle name="Normal 6 2 2 2 2 5" xfId="3068"/>
    <cellStyle name="Normal 6 2 2 2 2 5 2" xfId="7200"/>
    <cellStyle name="Normal 6 2 2 2 2 6" xfId="4452"/>
    <cellStyle name="Normal 6 2 2 2 2 7" xfId="3752"/>
    <cellStyle name="Normal 6 2 2 2 3" xfId="430"/>
    <cellStyle name="Normal 6 2 2 2 3 2" xfId="775"/>
    <cellStyle name="Normal 6 2 2 2 3 2 2" xfId="1462"/>
    <cellStyle name="Normal 6 2 2 2 3 2 2 2" xfId="2846"/>
    <cellStyle name="Normal 6 2 2 2 3 2 2 2 2" xfId="6978"/>
    <cellStyle name="Normal 6 2 2 2 3 2 2 3" xfId="5596"/>
    <cellStyle name="Normal 6 2 2 2 3 2 3" xfId="2164"/>
    <cellStyle name="Normal 6 2 2 2 3 2 3 2" xfId="6296"/>
    <cellStyle name="Normal 6 2 2 2 3 2 4" xfId="3528"/>
    <cellStyle name="Normal 6 2 2 2 3 2 4 2" xfId="7660"/>
    <cellStyle name="Normal 6 2 2 2 3 2 5" xfId="4914"/>
    <cellStyle name="Normal 6 2 2 2 3 2 6" xfId="4212"/>
    <cellStyle name="Normal 6 2 2 2 3 3" xfId="1120"/>
    <cellStyle name="Normal 6 2 2 2 3 3 2" xfId="2506"/>
    <cellStyle name="Normal 6 2 2 2 3 3 2 2" xfId="6638"/>
    <cellStyle name="Normal 6 2 2 2 3 3 3" xfId="5256"/>
    <cellStyle name="Normal 6 2 2 2 3 4" xfId="1824"/>
    <cellStyle name="Normal 6 2 2 2 3 4 2" xfId="5956"/>
    <cellStyle name="Normal 6 2 2 2 3 5" xfId="3188"/>
    <cellStyle name="Normal 6 2 2 2 3 5 2" xfId="7320"/>
    <cellStyle name="Normal 6 2 2 2 3 6" xfId="4572"/>
    <cellStyle name="Normal 6 2 2 2 3 7" xfId="3872"/>
    <cellStyle name="Normal 6 2 2 2 4" xfId="536"/>
    <cellStyle name="Normal 6 2 2 2 4 2" xfId="1223"/>
    <cellStyle name="Normal 6 2 2 2 4 2 2" xfId="2607"/>
    <cellStyle name="Normal 6 2 2 2 4 2 2 2" xfId="6739"/>
    <cellStyle name="Normal 6 2 2 2 4 2 3" xfId="5357"/>
    <cellStyle name="Normal 6 2 2 2 4 3" xfId="1925"/>
    <cellStyle name="Normal 6 2 2 2 4 3 2" xfId="6057"/>
    <cellStyle name="Normal 6 2 2 2 4 4" xfId="3289"/>
    <cellStyle name="Normal 6 2 2 2 4 4 2" xfId="7421"/>
    <cellStyle name="Normal 6 2 2 2 4 5" xfId="4675"/>
    <cellStyle name="Normal 6 2 2 2 4 6" xfId="3973"/>
    <cellStyle name="Normal 6 2 2 2 5" xfId="878"/>
    <cellStyle name="Normal 6 2 2 2 5 2" xfId="2267"/>
    <cellStyle name="Normal 6 2 2 2 5 2 2" xfId="6399"/>
    <cellStyle name="Normal 6 2 2 2 5 3" xfId="5017"/>
    <cellStyle name="Normal 6 2 2 2 6" xfId="1585"/>
    <cellStyle name="Normal 6 2 2 2 6 2" xfId="5717"/>
    <cellStyle name="Normal 6 2 2 2 7" xfId="2949"/>
    <cellStyle name="Normal 6 2 2 2 7 2" xfId="7081"/>
    <cellStyle name="Normal 6 2 2 2 8" xfId="4333"/>
    <cellStyle name="Normal 6 2 2 2 9" xfId="3633"/>
    <cellStyle name="Normal 6 2 2 3" xfId="236"/>
    <cellStyle name="Normal 6 2 2 3 2" xfId="585"/>
    <cellStyle name="Normal 6 2 2 3 2 2" xfId="1272"/>
    <cellStyle name="Normal 6 2 2 3 2 2 2" xfId="2656"/>
    <cellStyle name="Normal 6 2 2 3 2 2 2 2" xfId="6788"/>
    <cellStyle name="Normal 6 2 2 3 2 2 3" xfId="5406"/>
    <cellStyle name="Normal 6 2 2 3 2 3" xfId="1974"/>
    <cellStyle name="Normal 6 2 2 3 2 3 2" xfId="6106"/>
    <cellStyle name="Normal 6 2 2 3 2 4" xfId="3338"/>
    <cellStyle name="Normal 6 2 2 3 2 4 2" xfId="7470"/>
    <cellStyle name="Normal 6 2 2 3 2 5" xfId="4724"/>
    <cellStyle name="Normal 6 2 2 3 2 6" xfId="4022"/>
    <cellStyle name="Normal 6 2 2 3 3" xfId="927"/>
    <cellStyle name="Normal 6 2 2 3 3 2" xfId="2316"/>
    <cellStyle name="Normal 6 2 2 3 3 2 2" xfId="6448"/>
    <cellStyle name="Normal 6 2 2 3 3 3" xfId="5066"/>
    <cellStyle name="Normal 6 2 2 3 4" xfId="1634"/>
    <cellStyle name="Normal 6 2 2 3 4 2" xfId="5766"/>
    <cellStyle name="Normal 6 2 2 3 5" xfId="2998"/>
    <cellStyle name="Normal 6 2 2 3 5 2" xfId="7130"/>
    <cellStyle name="Normal 6 2 2 3 6" xfId="4382"/>
    <cellStyle name="Normal 6 2 2 3 7" xfId="3682"/>
    <cellStyle name="Normal 6 2 2 4" xfId="380"/>
    <cellStyle name="Normal 6 2 2 4 2" xfId="725"/>
    <cellStyle name="Normal 6 2 2 4 2 2" xfId="1412"/>
    <cellStyle name="Normal 6 2 2 4 2 2 2" xfId="2796"/>
    <cellStyle name="Normal 6 2 2 4 2 2 2 2" xfId="6928"/>
    <cellStyle name="Normal 6 2 2 4 2 2 3" xfId="5546"/>
    <cellStyle name="Normal 6 2 2 4 2 3" xfId="2114"/>
    <cellStyle name="Normal 6 2 2 4 2 3 2" xfId="6246"/>
    <cellStyle name="Normal 6 2 2 4 2 4" xfId="3478"/>
    <cellStyle name="Normal 6 2 2 4 2 4 2" xfId="7610"/>
    <cellStyle name="Normal 6 2 2 4 2 5" xfId="4864"/>
    <cellStyle name="Normal 6 2 2 4 2 6" xfId="4162"/>
    <cellStyle name="Normal 6 2 2 4 3" xfId="1070"/>
    <cellStyle name="Normal 6 2 2 4 3 2" xfId="2456"/>
    <cellStyle name="Normal 6 2 2 4 3 2 2" xfId="6588"/>
    <cellStyle name="Normal 6 2 2 4 3 3" xfId="5206"/>
    <cellStyle name="Normal 6 2 2 4 4" xfId="1774"/>
    <cellStyle name="Normal 6 2 2 4 4 2" xfId="5906"/>
    <cellStyle name="Normal 6 2 2 4 5" xfId="3138"/>
    <cellStyle name="Normal 6 2 2 4 5 2" xfId="7270"/>
    <cellStyle name="Normal 6 2 2 4 6" xfId="4522"/>
    <cellStyle name="Normal 6 2 2 4 7" xfId="3822"/>
    <cellStyle name="Normal 6 2 2 5" xfId="486"/>
    <cellStyle name="Normal 6 2 2 5 2" xfId="1173"/>
    <cellStyle name="Normal 6 2 2 5 2 2" xfId="2557"/>
    <cellStyle name="Normal 6 2 2 5 2 2 2" xfId="6689"/>
    <cellStyle name="Normal 6 2 2 5 2 3" xfId="5307"/>
    <cellStyle name="Normal 6 2 2 5 3" xfId="1875"/>
    <cellStyle name="Normal 6 2 2 5 3 2" xfId="6007"/>
    <cellStyle name="Normal 6 2 2 5 4" xfId="3239"/>
    <cellStyle name="Normal 6 2 2 5 4 2" xfId="7371"/>
    <cellStyle name="Normal 6 2 2 5 5" xfId="4625"/>
    <cellStyle name="Normal 6 2 2 5 6" xfId="3923"/>
    <cellStyle name="Normal 6 2 2 6" xfId="828"/>
    <cellStyle name="Normal 6 2 2 6 2" xfId="2217"/>
    <cellStyle name="Normal 6 2 2 6 2 2" xfId="6349"/>
    <cellStyle name="Normal 6 2 2 6 3" xfId="4967"/>
    <cellStyle name="Normal 6 2 2 7" xfId="1535"/>
    <cellStyle name="Normal 6 2 2 7 2" xfId="5667"/>
    <cellStyle name="Normal 6 2 2 8" xfId="2899"/>
    <cellStyle name="Normal 6 2 2 8 2" xfId="7031"/>
    <cellStyle name="Normal 6 2 2 9" xfId="4283"/>
    <cellStyle name="Normal 6 2 3" xfId="152"/>
    <cellStyle name="Normal 6 2 3 10" xfId="3599"/>
    <cellStyle name="Normal 6 2 3 2" xfId="202"/>
    <cellStyle name="Normal 6 2 3 2 2" xfId="324"/>
    <cellStyle name="Normal 6 2 3 2 2 2" xfId="671"/>
    <cellStyle name="Normal 6 2 3 2 2 2 2" xfId="1358"/>
    <cellStyle name="Normal 6 2 3 2 2 2 2 2" xfId="2742"/>
    <cellStyle name="Normal 6 2 3 2 2 2 2 2 2" xfId="6874"/>
    <cellStyle name="Normal 6 2 3 2 2 2 2 3" xfId="5492"/>
    <cellStyle name="Normal 6 2 3 2 2 2 3" xfId="2060"/>
    <cellStyle name="Normal 6 2 3 2 2 2 3 2" xfId="6192"/>
    <cellStyle name="Normal 6 2 3 2 2 2 4" xfId="3424"/>
    <cellStyle name="Normal 6 2 3 2 2 2 4 2" xfId="7556"/>
    <cellStyle name="Normal 6 2 3 2 2 2 5" xfId="4810"/>
    <cellStyle name="Normal 6 2 3 2 2 2 6" xfId="4108"/>
    <cellStyle name="Normal 6 2 3 2 2 3" xfId="1015"/>
    <cellStyle name="Normal 6 2 3 2 2 3 2" xfId="2402"/>
    <cellStyle name="Normal 6 2 3 2 2 3 2 2" xfId="6534"/>
    <cellStyle name="Normal 6 2 3 2 2 3 3" xfId="5152"/>
    <cellStyle name="Normal 6 2 3 2 2 4" xfId="1720"/>
    <cellStyle name="Normal 6 2 3 2 2 4 2" xfId="5852"/>
    <cellStyle name="Normal 6 2 3 2 2 5" xfId="3084"/>
    <cellStyle name="Normal 6 2 3 2 2 5 2" xfId="7216"/>
    <cellStyle name="Normal 6 2 3 2 2 6" xfId="4468"/>
    <cellStyle name="Normal 6 2 3 2 2 7" xfId="3768"/>
    <cellStyle name="Normal 6 2 3 2 3" xfId="446"/>
    <cellStyle name="Normal 6 2 3 2 3 2" xfId="791"/>
    <cellStyle name="Normal 6 2 3 2 3 2 2" xfId="1478"/>
    <cellStyle name="Normal 6 2 3 2 3 2 2 2" xfId="2862"/>
    <cellStyle name="Normal 6 2 3 2 3 2 2 2 2" xfId="6994"/>
    <cellStyle name="Normal 6 2 3 2 3 2 2 3" xfId="5612"/>
    <cellStyle name="Normal 6 2 3 2 3 2 3" xfId="2180"/>
    <cellStyle name="Normal 6 2 3 2 3 2 3 2" xfId="6312"/>
    <cellStyle name="Normal 6 2 3 2 3 2 4" xfId="3544"/>
    <cellStyle name="Normal 6 2 3 2 3 2 4 2" xfId="7676"/>
    <cellStyle name="Normal 6 2 3 2 3 2 5" xfId="4930"/>
    <cellStyle name="Normal 6 2 3 2 3 2 6" xfId="4228"/>
    <cellStyle name="Normal 6 2 3 2 3 3" xfId="1136"/>
    <cellStyle name="Normal 6 2 3 2 3 3 2" xfId="2522"/>
    <cellStyle name="Normal 6 2 3 2 3 3 2 2" xfId="6654"/>
    <cellStyle name="Normal 6 2 3 2 3 3 3" xfId="5272"/>
    <cellStyle name="Normal 6 2 3 2 3 4" xfId="1840"/>
    <cellStyle name="Normal 6 2 3 2 3 4 2" xfId="5972"/>
    <cellStyle name="Normal 6 2 3 2 3 5" xfId="3204"/>
    <cellStyle name="Normal 6 2 3 2 3 5 2" xfId="7336"/>
    <cellStyle name="Normal 6 2 3 2 3 6" xfId="4588"/>
    <cellStyle name="Normal 6 2 3 2 3 7" xfId="3888"/>
    <cellStyle name="Normal 6 2 3 2 4" xfId="552"/>
    <cellStyle name="Normal 6 2 3 2 4 2" xfId="1239"/>
    <cellStyle name="Normal 6 2 3 2 4 2 2" xfId="2623"/>
    <cellStyle name="Normal 6 2 3 2 4 2 2 2" xfId="6755"/>
    <cellStyle name="Normal 6 2 3 2 4 2 3" xfId="5373"/>
    <cellStyle name="Normal 6 2 3 2 4 3" xfId="1941"/>
    <cellStyle name="Normal 6 2 3 2 4 3 2" xfId="6073"/>
    <cellStyle name="Normal 6 2 3 2 4 4" xfId="3305"/>
    <cellStyle name="Normal 6 2 3 2 4 4 2" xfId="7437"/>
    <cellStyle name="Normal 6 2 3 2 4 5" xfId="4691"/>
    <cellStyle name="Normal 6 2 3 2 4 6" xfId="3989"/>
    <cellStyle name="Normal 6 2 3 2 5" xfId="894"/>
    <cellStyle name="Normal 6 2 3 2 5 2" xfId="2283"/>
    <cellStyle name="Normal 6 2 3 2 5 2 2" xfId="6415"/>
    <cellStyle name="Normal 6 2 3 2 5 3" xfId="5033"/>
    <cellStyle name="Normal 6 2 3 2 6" xfId="1601"/>
    <cellStyle name="Normal 6 2 3 2 6 2" xfId="5733"/>
    <cellStyle name="Normal 6 2 3 2 7" xfId="2965"/>
    <cellStyle name="Normal 6 2 3 2 7 2" xfId="7097"/>
    <cellStyle name="Normal 6 2 3 2 8" xfId="4349"/>
    <cellStyle name="Normal 6 2 3 2 9" xfId="3649"/>
    <cellStyle name="Normal 6 2 3 3" xfId="252"/>
    <cellStyle name="Normal 6 2 3 3 2" xfId="601"/>
    <cellStyle name="Normal 6 2 3 3 2 2" xfId="1288"/>
    <cellStyle name="Normal 6 2 3 3 2 2 2" xfId="2672"/>
    <cellStyle name="Normal 6 2 3 3 2 2 2 2" xfId="6804"/>
    <cellStyle name="Normal 6 2 3 3 2 2 3" xfId="5422"/>
    <cellStyle name="Normal 6 2 3 3 2 3" xfId="1990"/>
    <cellStyle name="Normal 6 2 3 3 2 3 2" xfId="6122"/>
    <cellStyle name="Normal 6 2 3 3 2 4" xfId="3354"/>
    <cellStyle name="Normal 6 2 3 3 2 4 2" xfId="7486"/>
    <cellStyle name="Normal 6 2 3 3 2 5" xfId="4740"/>
    <cellStyle name="Normal 6 2 3 3 2 6" xfId="4038"/>
    <cellStyle name="Normal 6 2 3 3 3" xfId="943"/>
    <cellStyle name="Normal 6 2 3 3 3 2" xfId="2332"/>
    <cellStyle name="Normal 6 2 3 3 3 2 2" xfId="6464"/>
    <cellStyle name="Normal 6 2 3 3 3 3" xfId="5082"/>
    <cellStyle name="Normal 6 2 3 3 4" xfId="1650"/>
    <cellStyle name="Normal 6 2 3 3 4 2" xfId="5782"/>
    <cellStyle name="Normal 6 2 3 3 5" xfId="3014"/>
    <cellStyle name="Normal 6 2 3 3 5 2" xfId="7146"/>
    <cellStyle name="Normal 6 2 3 3 6" xfId="4398"/>
    <cellStyle name="Normal 6 2 3 3 7" xfId="3698"/>
    <cellStyle name="Normal 6 2 3 4" xfId="396"/>
    <cellStyle name="Normal 6 2 3 4 2" xfId="741"/>
    <cellStyle name="Normal 6 2 3 4 2 2" xfId="1428"/>
    <cellStyle name="Normal 6 2 3 4 2 2 2" xfId="2812"/>
    <cellStyle name="Normal 6 2 3 4 2 2 2 2" xfId="6944"/>
    <cellStyle name="Normal 6 2 3 4 2 2 3" xfId="5562"/>
    <cellStyle name="Normal 6 2 3 4 2 3" xfId="2130"/>
    <cellStyle name="Normal 6 2 3 4 2 3 2" xfId="6262"/>
    <cellStyle name="Normal 6 2 3 4 2 4" xfId="3494"/>
    <cellStyle name="Normal 6 2 3 4 2 4 2" xfId="7626"/>
    <cellStyle name="Normal 6 2 3 4 2 5" xfId="4880"/>
    <cellStyle name="Normal 6 2 3 4 2 6" xfId="4178"/>
    <cellStyle name="Normal 6 2 3 4 3" xfId="1086"/>
    <cellStyle name="Normal 6 2 3 4 3 2" xfId="2472"/>
    <cellStyle name="Normal 6 2 3 4 3 2 2" xfId="6604"/>
    <cellStyle name="Normal 6 2 3 4 3 3" xfId="5222"/>
    <cellStyle name="Normal 6 2 3 4 4" xfId="1790"/>
    <cellStyle name="Normal 6 2 3 4 4 2" xfId="5922"/>
    <cellStyle name="Normal 6 2 3 4 5" xfId="3154"/>
    <cellStyle name="Normal 6 2 3 4 5 2" xfId="7286"/>
    <cellStyle name="Normal 6 2 3 4 6" xfId="4538"/>
    <cellStyle name="Normal 6 2 3 4 7" xfId="3838"/>
    <cellStyle name="Normal 6 2 3 5" xfId="502"/>
    <cellStyle name="Normal 6 2 3 5 2" xfId="1189"/>
    <cellStyle name="Normal 6 2 3 5 2 2" xfId="2573"/>
    <cellStyle name="Normal 6 2 3 5 2 2 2" xfId="6705"/>
    <cellStyle name="Normal 6 2 3 5 2 3" xfId="5323"/>
    <cellStyle name="Normal 6 2 3 5 3" xfId="1891"/>
    <cellStyle name="Normal 6 2 3 5 3 2" xfId="6023"/>
    <cellStyle name="Normal 6 2 3 5 4" xfId="3255"/>
    <cellStyle name="Normal 6 2 3 5 4 2" xfId="7387"/>
    <cellStyle name="Normal 6 2 3 5 5" xfId="4641"/>
    <cellStyle name="Normal 6 2 3 5 6" xfId="3939"/>
    <cellStyle name="Normal 6 2 3 6" xfId="844"/>
    <cellStyle name="Normal 6 2 3 6 2" xfId="2233"/>
    <cellStyle name="Normal 6 2 3 6 2 2" xfId="6365"/>
    <cellStyle name="Normal 6 2 3 6 3" xfId="4983"/>
    <cellStyle name="Normal 6 2 3 7" xfId="1551"/>
    <cellStyle name="Normal 6 2 3 7 2" xfId="5683"/>
    <cellStyle name="Normal 6 2 3 8" xfId="2915"/>
    <cellStyle name="Normal 6 2 3 8 2" xfId="7047"/>
    <cellStyle name="Normal 6 2 3 9" xfId="4299"/>
    <cellStyle name="Normal 6 2 4" xfId="169"/>
    <cellStyle name="Normal 6 2 4 10" xfId="3616"/>
    <cellStyle name="Normal 6 2 4 2" xfId="342"/>
    <cellStyle name="Normal 6 2 4 2 2" xfId="689"/>
    <cellStyle name="Normal 6 2 4 2 2 2" xfId="1376"/>
    <cellStyle name="Normal 6 2 4 2 2 2 2" xfId="2760"/>
    <cellStyle name="Normal 6 2 4 2 2 2 2 2" xfId="6892"/>
    <cellStyle name="Normal 6 2 4 2 2 2 3" xfId="5510"/>
    <cellStyle name="Normal 6 2 4 2 2 3" xfId="2078"/>
    <cellStyle name="Normal 6 2 4 2 2 3 2" xfId="6210"/>
    <cellStyle name="Normal 6 2 4 2 2 4" xfId="3442"/>
    <cellStyle name="Normal 6 2 4 2 2 4 2" xfId="7574"/>
    <cellStyle name="Normal 6 2 4 2 2 5" xfId="4828"/>
    <cellStyle name="Normal 6 2 4 2 2 6" xfId="4126"/>
    <cellStyle name="Normal 6 2 4 2 3" xfId="1033"/>
    <cellStyle name="Normal 6 2 4 2 3 2" xfId="2420"/>
    <cellStyle name="Normal 6 2 4 2 3 2 2" xfId="6552"/>
    <cellStyle name="Normal 6 2 4 2 3 3" xfId="5170"/>
    <cellStyle name="Normal 6 2 4 2 4" xfId="1738"/>
    <cellStyle name="Normal 6 2 4 2 4 2" xfId="5870"/>
    <cellStyle name="Normal 6 2 4 2 5" xfId="3102"/>
    <cellStyle name="Normal 6 2 4 2 5 2" xfId="7234"/>
    <cellStyle name="Normal 6 2 4 2 6" xfId="4486"/>
    <cellStyle name="Normal 6 2 4 2 7" xfId="3786"/>
    <cellStyle name="Normal 6 2 4 3" xfId="270"/>
    <cellStyle name="Normal 6 2 4 3 2" xfId="619"/>
    <cellStyle name="Normal 6 2 4 3 2 2" xfId="1306"/>
    <cellStyle name="Normal 6 2 4 3 2 2 2" xfId="2690"/>
    <cellStyle name="Normal 6 2 4 3 2 2 2 2" xfId="6822"/>
    <cellStyle name="Normal 6 2 4 3 2 2 3" xfId="5440"/>
    <cellStyle name="Normal 6 2 4 3 2 3" xfId="2008"/>
    <cellStyle name="Normal 6 2 4 3 2 3 2" xfId="6140"/>
    <cellStyle name="Normal 6 2 4 3 2 4" xfId="3372"/>
    <cellStyle name="Normal 6 2 4 3 2 4 2" xfId="7504"/>
    <cellStyle name="Normal 6 2 4 3 2 5" xfId="4758"/>
    <cellStyle name="Normal 6 2 4 3 2 6" xfId="4056"/>
    <cellStyle name="Normal 6 2 4 3 3" xfId="961"/>
    <cellStyle name="Normal 6 2 4 3 3 2" xfId="2350"/>
    <cellStyle name="Normal 6 2 4 3 3 2 2" xfId="6482"/>
    <cellStyle name="Normal 6 2 4 3 3 3" xfId="5100"/>
    <cellStyle name="Normal 6 2 4 3 4" xfId="1668"/>
    <cellStyle name="Normal 6 2 4 3 4 2" xfId="5800"/>
    <cellStyle name="Normal 6 2 4 3 5" xfId="3032"/>
    <cellStyle name="Normal 6 2 4 3 5 2" xfId="7164"/>
    <cellStyle name="Normal 6 2 4 3 6" xfId="4416"/>
    <cellStyle name="Normal 6 2 4 3 7" xfId="3716"/>
    <cellStyle name="Normal 6 2 4 4" xfId="413"/>
    <cellStyle name="Normal 6 2 4 4 2" xfId="758"/>
    <cellStyle name="Normal 6 2 4 4 2 2" xfId="1445"/>
    <cellStyle name="Normal 6 2 4 4 2 2 2" xfId="2829"/>
    <cellStyle name="Normal 6 2 4 4 2 2 2 2" xfId="6961"/>
    <cellStyle name="Normal 6 2 4 4 2 2 3" xfId="5579"/>
    <cellStyle name="Normal 6 2 4 4 2 3" xfId="2147"/>
    <cellStyle name="Normal 6 2 4 4 2 3 2" xfId="6279"/>
    <cellStyle name="Normal 6 2 4 4 2 4" xfId="3511"/>
    <cellStyle name="Normal 6 2 4 4 2 4 2" xfId="7643"/>
    <cellStyle name="Normal 6 2 4 4 2 5" xfId="4897"/>
    <cellStyle name="Normal 6 2 4 4 2 6" xfId="4195"/>
    <cellStyle name="Normal 6 2 4 4 3" xfId="1103"/>
    <cellStyle name="Normal 6 2 4 4 3 2" xfId="2489"/>
    <cellStyle name="Normal 6 2 4 4 3 2 2" xfId="6621"/>
    <cellStyle name="Normal 6 2 4 4 3 3" xfId="5239"/>
    <cellStyle name="Normal 6 2 4 4 4" xfId="1807"/>
    <cellStyle name="Normal 6 2 4 4 4 2" xfId="5939"/>
    <cellStyle name="Normal 6 2 4 4 5" xfId="3171"/>
    <cellStyle name="Normal 6 2 4 4 5 2" xfId="7303"/>
    <cellStyle name="Normal 6 2 4 4 6" xfId="4555"/>
    <cellStyle name="Normal 6 2 4 4 7" xfId="3855"/>
    <cellStyle name="Normal 6 2 4 5" xfId="519"/>
    <cellStyle name="Normal 6 2 4 5 2" xfId="1206"/>
    <cellStyle name="Normal 6 2 4 5 2 2" xfId="2590"/>
    <cellStyle name="Normal 6 2 4 5 2 2 2" xfId="6722"/>
    <cellStyle name="Normal 6 2 4 5 2 3" xfId="5340"/>
    <cellStyle name="Normal 6 2 4 5 3" xfId="1908"/>
    <cellStyle name="Normal 6 2 4 5 3 2" xfId="6040"/>
    <cellStyle name="Normal 6 2 4 5 4" xfId="3272"/>
    <cellStyle name="Normal 6 2 4 5 4 2" xfId="7404"/>
    <cellStyle name="Normal 6 2 4 5 5" xfId="4658"/>
    <cellStyle name="Normal 6 2 4 5 6" xfId="3956"/>
    <cellStyle name="Normal 6 2 4 6" xfId="861"/>
    <cellStyle name="Normal 6 2 4 6 2" xfId="2250"/>
    <cellStyle name="Normal 6 2 4 6 2 2" xfId="6382"/>
    <cellStyle name="Normal 6 2 4 6 3" xfId="5000"/>
    <cellStyle name="Normal 6 2 4 7" xfId="1568"/>
    <cellStyle name="Normal 6 2 4 7 2" xfId="5700"/>
    <cellStyle name="Normal 6 2 4 8" xfId="2932"/>
    <cellStyle name="Normal 6 2 4 8 2" xfId="7064"/>
    <cellStyle name="Normal 6 2 4 9" xfId="4316"/>
    <cellStyle name="Normal 6 2 5" xfId="290"/>
    <cellStyle name="Normal 6 2 5 2" xfId="638"/>
    <cellStyle name="Normal 6 2 5 2 2" xfId="1325"/>
    <cellStyle name="Normal 6 2 5 2 2 2" xfId="2709"/>
    <cellStyle name="Normal 6 2 5 2 2 2 2" xfId="6841"/>
    <cellStyle name="Normal 6 2 5 2 2 3" xfId="5459"/>
    <cellStyle name="Normal 6 2 5 2 3" xfId="2027"/>
    <cellStyle name="Normal 6 2 5 2 3 2" xfId="6159"/>
    <cellStyle name="Normal 6 2 5 2 4" xfId="3391"/>
    <cellStyle name="Normal 6 2 5 2 4 2" xfId="7523"/>
    <cellStyle name="Normal 6 2 5 2 5" xfId="4777"/>
    <cellStyle name="Normal 6 2 5 2 6" xfId="4075"/>
    <cellStyle name="Normal 6 2 5 3" xfId="981"/>
    <cellStyle name="Normal 6 2 5 3 2" xfId="2369"/>
    <cellStyle name="Normal 6 2 5 3 2 2" xfId="6501"/>
    <cellStyle name="Normal 6 2 5 3 3" xfId="5119"/>
    <cellStyle name="Normal 6 2 5 4" xfId="1687"/>
    <cellStyle name="Normal 6 2 5 4 2" xfId="5819"/>
    <cellStyle name="Normal 6 2 5 5" xfId="3051"/>
    <cellStyle name="Normal 6 2 5 5 2" xfId="7183"/>
    <cellStyle name="Normal 6 2 5 6" xfId="4435"/>
    <cellStyle name="Normal 6 2 5 7" xfId="3735"/>
    <cellStyle name="Normal 6 2 6" xfId="219"/>
    <cellStyle name="Normal 6 2 6 2" xfId="568"/>
    <cellStyle name="Normal 6 2 6 2 2" xfId="1255"/>
    <cellStyle name="Normal 6 2 6 2 2 2" xfId="2639"/>
    <cellStyle name="Normal 6 2 6 2 2 2 2" xfId="6771"/>
    <cellStyle name="Normal 6 2 6 2 2 3" xfId="5389"/>
    <cellStyle name="Normal 6 2 6 2 3" xfId="1957"/>
    <cellStyle name="Normal 6 2 6 2 3 2" xfId="6089"/>
    <cellStyle name="Normal 6 2 6 2 4" xfId="3321"/>
    <cellStyle name="Normal 6 2 6 2 4 2" xfId="7453"/>
    <cellStyle name="Normal 6 2 6 2 5" xfId="4707"/>
    <cellStyle name="Normal 6 2 6 2 6" xfId="4005"/>
    <cellStyle name="Normal 6 2 6 3" xfId="910"/>
    <cellStyle name="Normal 6 2 6 3 2" xfId="2299"/>
    <cellStyle name="Normal 6 2 6 3 2 2" xfId="6431"/>
    <cellStyle name="Normal 6 2 6 3 3" xfId="5049"/>
    <cellStyle name="Normal 6 2 6 4" xfId="1617"/>
    <cellStyle name="Normal 6 2 6 4 2" xfId="5749"/>
    <cellStyle name="Normal 6 2 6 5" xfId="2981"/>
    <cellStyle name="Normal 6 2 6 5 2" xfId="7113"/>
    <cellStyle name="Normal 6 2 6 6" xfId="4365"/>
    <cellStyle name="Normal 6 2 6 7" xfId="3665"/>
    <cellStyle name="Normal 6 2 7" xfId="363"/>
    <cellStyle name="Normal 6 2 7 2" xfId="708"/>
    <cellStyle name="Normal 6 2 7 2 2" xfId="1395"/>
    <cellStyle name="Normal 6 2 7 2 2 2" xfId="2779"/>
    <cellStyle name="Normal 6 2 7 2 2 2 2" xfId="6911"/>
    <cellStyle name="Normal 6 2 7 2 2 3" xfId="5529"/>
    <cellStyle name="Normal 6 2 7 2 3" xfId="2097"/>
    <cellStyle name="Normal 6 2 7 2 3 2" xfId="6229"/>
    <cellStyle name="Normal 6 2 7 2 4" xfId="3461"/>
    <cellStyle name="Normal 6 2 7 2 4 2" xfId="7593"/>
    <cellStyle name="Normal 6 2 7 2 5" xfId="4847"/>
    <cellStyle name="Normal 6 2 7 2 6" xfId="4145"/>
    <cellStyle name="Normal 6 2 7 3" xfId="1053"/>
    <cellStyle name="Normal 6 2 7 3 2" xfId="2439"/>
    <cellStyle name="Normal 6 2 7 3 2 2" xfId="6571"/>
    <cellStyle name="Normal 6 2 7 3 3" xfId="5189"/>
    <cellStyle name="Normal 6 2 7 4" xfId="1757"/>
    <cellStyle name="Normal 6 2 7 4 2" xfId="5889"/>
    <cellStyle name="Normal 6 2 7 5" xfId="3121"/>
    <cellStyle name="Normal 6 2 7 5 2" xfId="7253"/>
    <cellStyle name="Normal 6 2 7 6" xfId="4505"/>
    <cellStyle name="Normal 6 2 7 7" xfId="3805"/>
    <cellStyle name="Normal 6 2 8" xfId="468"/>
    <cellStyle name="Normal 6 2 8 2" xfId="1155"/>
    <cellStyle name="Normal 6 2 8 2 2" xfId="2540"/>
    <cellStyle name="Normal 6 2 8 2 2 2" xfId="6672"/>
    <cellStyle name="Normal 6 2 8 2 3" xfId="5290"/>
    <cellStyle name="Normal 6 2 8 3" xfId="1858"/>
    <cellStyle name="Normal 6 2 8 3 2" xfId="5990"/>
    <cellStyle name="Normal 6 2 8 4" xfId="3222"/>
    <cellStyle name="Normal 6 2 8 4 2" xfId="7354"/>
    <cellStyle name="Normal 6 2 8 5" xfId="4607"/>
    <cellStyle name="Normal 6 2 8 6" xfId="3906"/>
    <cellStyle name="Normal 6 2 9" xfId="114"/>
    <cellStyle name="Normal 6 2 9 2" xfId="1518"/>
    <cellStyle name="Normal 6 2 9 2 2" xfId="5650"/>
    <cellStyle name="Normal 6 2 9 3" xfId="4266"/>
    <cellStyle name="Normal 6 3" xfId="125"/>
    <cellStyle name="Normal 6 3 10" xfId="3576"/>
    <cellStyle name="Normal 6 3 2" xfId="179"/>
    <cellStyle name="Normal 6 3 2 2" xfId="301"/>
    <cellStyle name="Normal 6 3 2 2 2" xfId="648"/>
    <cellStyle name="Normal 6 3 2 2 2 2" xfId="1335"/>
    <cellStyle name="Normal 6 3 2 2 2 2 2" xfId="2719"/>
    <cellStyle name="Normal 6 3 2 2 2 2 2 2" xfId="6851"/>
    <cellStyle name="Normal 6 3 2 2 2 2 3" xfId="5469"/>
    <cellStyle name="Normal 6 3 2 2 2 3" xfId="2037"/>
    <cellStyle name="Normal 6 3 2 2 2 3 2" xfId="6169"/>
    <cellStyle name="Normal 6 3 2 2 2 4" xfId="3401"/>
    <cellStyle name="Normal 6 3 2 2 2 4 2" xfId="7533"/>
    <cellStyle name="Normal 6 3 2 2 2 5" xfId="4787"/>
    <cellStyle name="Normal 6 3 2 2 2 6" xfId="4085"/>
    <cellStyle name="Normal 6 3 2 2 3" xfId="992"/>
    <cellStyle name="Normal 6 3 2 2 3 2" xfId="2379"/>
    <cellStyle name="Normal 6 3 2 2 3 2 2" xfId="6511"/>
    <cellStyle name="Normal 6 3 2 2 3 3" xfId="5129"/>
    <cellStyle name="Normal 6 3 2 2 4" xfId="1697"/>
    <cellStyle name="Normal 6 3 2 2 4 2" xfId="5829"/>
    <cellStyle name="Normal 6 3 2 2 5" xfId="3061"/>
    <cellStyle name="Normal 6 3 2 2 5 2" xfId="7193"/>
    <cellStyle name="Normal 6 3 2 2 6" xfId="4445"/>
    <cellStyle name="Normal 6 3 2 2 7" xfId="3745"/>
    <cellStyle name="Normal 6 3 2 3" xfId="423"/>
    <cellStyle name="Normal 6 3 2 3 2" xfId="768"/>
    <cellStyle name="Normal 6 3 2 3 2 2" xfId="1455"/>
    <cellStyle name="Normal 6 3 2 3 2 2 2" xfId="2839"/>
    <cellStyle name="Normal 6 3 2 3 2 2 2 2" xfId="6971"/>
    <cellStyle name="Normal 6 3 2 3 2 2 3" xfId="5589"/>
    <cellStyle name="Normal 6 3 2 3 2 3" xfId="2157"/>
    <cellStyle name="Normal 6 3 2 3 2 3 2" xfId="6289"/>
    <cellStyle name="Normal 6 3 2 3 2 4" xfId="3521"/>
    <cellStyle name="Normal 6 3 2 3 2 4 2" xfId="7653"/>
    <cellStyle name="Normal 6 3 2 3 2 5" xfId="4907"/>
    <cellStyle name="Normal 6 3 2 3 2 6" xfId="4205"/>
    <cellStyle name="Normal 6 3 2 3 3" xfId="1113"/>
    <cellStyle name="Normal 6 3 2 3 3 2" xfId="2499"/>
    <cellStyle name="Normal 6 3 2 3 3 2 2" xfId="6631"/>
    <cellStyle name="Normal 6 3 2 3 3 3" xfId="5249"/>
    <cellStyle name="Normal 6 3 2 3 4" xfId="1817"/>
    <cellStyle name="Normal 6 3 2 3 4 2" xfId="5949"/>
    <cellStyle name="Normal 6 3 2 3 5" xfId="3181"/>
    <cellStyle name="Normal 6 3 2 3 5 2" xfId="7313"/>
    <cellStyle name="Normal 6 3 2 3 6" xfId="4565"/>
    <cellStyle name="Normal 6 3 2 3 7" xfId="3865"/>
    <cellStyle name="Normal 6 3 2 4" xfId="529"/>
    <cellStyle name="Normal 6 3 2 4 2" xfId="1216"/>
    <cellStyle name="Normal 6 3 2 4 2 2" xfId="2600"/>
    <cellStyle name="Normal 6 3 2 4 2 2 2" xfId="6732"/>
    <cellStyle name="Normal 6 3 2 4 2 3" xfId="5350"/>
    <cellStyle name="Normal 6 3 2 4 3" xfId="1918"/>
    <cellStyle name="Normal 6 3 2 4 3 2" xfId="6050"/>
    <cellStyle name="Normal 6 3 2 4 4" xfId="3282"/>
    <cellStyle name="Normal 6 3 2 4 4 2" xfId="7414"/>
    <cellStyle name="Normal 6 3 2 4 5" xfId="4668"/>
    <cellStyle name="Normal 6 3 2 4 6" xfId="3966"/>
    <cellStyle name="Normal 6 3 2 5" xfId="871"/>
    <cellStyle name="Normal 6 3 2 5 2" xfId="2260"/>
    <cellStyle name="Normal 6 3 2 5 2 2" xfId="6392"/>
    <cellStyle name="Normal 6 3 2 5 3" xfId="5010"/>
    <cellStyle name="Normal 6 3 2 6" xfId="1578"/>
    <cellStyle name="Normal 6 3 2 6 2" xfId="5710"/>
    <cellStyle name="Normal 6 3 2 7" xfId="2942"/>
    <cellStyle name="Normal 6 3 2 7 2" xfId="7074"/>
    <cellStyle name="Normal 6 3 2 8" xfId="4326"/>
    <cellStyle name="Normal 6 3 2 9" xfId="3626"/>
    <cellStyle name="Normal 6 3 3" xfId="229"/>
    <cellStyle name="Normal 6 3 3 2" xfId="578"/>
    <cellStyle name="Normal 6 3 3 2 2" xfId="1265"/>
    <cellStyle name="Normal 6 3 3 2 2 2" xfId="2649"/>
    <cellStyle name="Normal 6 3 3 2 2 2 2" xfId="6781"/>
    <cellStyle name="Normal 6 3 3 2 2 3" xfId="5399"/>
    <cellStyle name="Normal 6 3 3 2 3" xfId="1967"/>
    <cellStyle name="Normal 6 3 3 2 3 2" xfId="6099"/>
    <cellStyle name="Normal 6 3 3 2 4" xfId="3331"/>
    <cellStyle name="Normal 6 3 3 2 4 2" xfId="7463"/>
    <cellStyle name="Normal 6 3 3 2 5" xfId="4717"/>
    <cellStyle name="Normal 6 3 3 2 6" xfId="4015"/>
    <cellStyle name="Normal 6 3 3 3" xfId="920"/>
    <cellStyle name="Normal 6 3 3 3 2" xfId="2309"/>
    <cellStyle name="Normal 6 3 3 3 2 2" xfId="6441"/>
    <cellStyle name="Normal 6 3 3 3 3" xfId="5059"/>
    <cellStyle name="Normal 6 3 3 4" xfId="1627"/>
    <cellStyle name="Normal 6 3 3 4 2" xfId="5759"/>
    <cellStyle name="Normal 6 3 3 5" xfId="2991"/>
    <cellStyle name="Normal 6 3 3 5 2" xfId="7123"/>
    <cellStyle name="Normal 6 3 3 6" xfId="4375"/>
    <cellStyle name="Normal 6 3 3 7" xfId="3675"/>
    <cellStyle name="Normal 6 3 4" xfId="373"/>
    <cellStyle name="Normal 6 3 4 2" xfId="718"/>
    <cellStyle name="Normal 6 3 4 2 2" xfId="1405"/>
    <cellStyle name="Normal 6 3 4 2 2 2" xfId="2789"/>
    <cellStyle name="Normal 6 3 4 2 2 2 2" xfId="6921"/>
    <cellStyle name="Normal 6 3 4 2 2 3" xfId="5539"/>
    <cellStyle name="Normal 6 3 4 2 3" xfId="2107"/>
    <cellStyle name="Normal 6 3 4 2 3 2" xfId="6239"/>
    <cellStyle name="Normal 6 3 4 2 4" xfId="3471"/>
    <cellStyle name="Normal 6 3 4 2 4 2" xfId="7603"/>
    <cellStyle name="Normal 6 3 4 2 5" xfId="4857"/>
    <cellStyle name="Normal 6 3 4 2 6" xfId="4155"/>
    <cellStyle name="Normal 6 3 4 3" xfId="1063"/>
    <cellStyle name="Normal 6 3 4 3 2" xfId="2449"/>
    <cellStyle name="Normal 6 3 4 3 2 2" xfId="6581"/>
    <cellStyle name="Normal 6 3 4 3 3" xfId="5199"/>
    <cellStyle name="Normal 6 3 4 4" xfId="1767"/>
    <cellStyle name="Normal 6 3 4 4 2" xfId="5899"/>
    <cellStyle name="Normal 6 3 4 5" xfId="3131"/>
    <cellStyle name="Normal 6 3 4 5 2" xfId="7263"/>
    <cellStyle name="Normal 6 3 4 6" xfId="4515"/>
    <cellStyle name="Normal 6 3 4 7" xfId="3815"/>
    <cellStyle name="Normal 6 3 5" xfId="479"/>
    <cellStyle name="Normal 6 3 5 2" xfId="1166"/>
    <cellStyle name="Normal 6 3 5 2 2" xfId="2550"/>
    <cellStyle name="Normal 6 3 5 2 2 2" xfId="6682"/>
    <cellStyle name="Normal 6 3 5 2 3" xfId="5300"/>
    <cellStyle name="Normal 6 3 5 3" xfId="1868"/>
    <cellStyle name="Normal 6 3 5 3 2" xfId="6000"/>
    <cellStyle name="Normal 6 3 5 4" xfId="3232"/>
    <cellStyle name="Normal 6 3 5 4 2" xfId="7364"/>
    <cellStyle name="Normal 6 3 5 5" xfId="4618"/>
    <cellStyle name="Normal 6 3 5 6" xfId="3916"/>
    <cellStyle name="Normal 6 3 6" xfId="821"/>
    <cellStyle name="Normal 6 3 6 2" xfId="2210"/>
    <cellStyle name="Normal 6 3 6 2 2" xfId="6342"/>
    <cellStyle name="Normal 6 3 6 3" xfId="4960"/>
    <cellStyle name="Normal 6 3 7" xfId="1528"/>
    <cellStyle name="Normal 6 3 7 2" xfId="5660"/>
    <cellStyle name="Normal 6 3 8" xfId="2892"/>
    <cellStyle name="Normal 6 3 8 2" xfId="7024"/>
    <cellStyle name="Normal 6 3 9" xfId="4276"/>
    <cellStyle name="Normal 6 4" xfId="144"/>
    <cellStyle name="Normal 6 4 10" xfId="3592"/>
    <cellStyle name="Normal 6 4 2" xfId="195"/>
    <cellStyle name="Normal 6 4 2 2" xfId="317"/>
    <cellStyle name="Normal 6 4 2 2 2" xfId="664"/>
    <cellStyle name="Normal 6 4 2 2 2 2" xfId="1351"/>
    <cellStyle name="Normal 6 4 2 2 2 2 2" xfId="2735"/>
    <cellStyle name="Normal 6 4 2 2 2 2 2 2" xfId="6867"/>
    <cellStyle name="Normal 6 4 2 2 2 2 3" xfId="5485"/>
    <cellStyle name="Normal 6 4 2 2 2 3" xfId="2053"/>
    <cellStyle name="Normal 6 4 2 2 2 3 2" xfId="6185"/>
    <cellStyle name="Normal 6 4 2 2 2 4" xfId="3417"/>
    <cellStyle name="Normal 6 4 2 2 2 4 2" xfId="7549"/>
    <cellStyle name="Normal 6 4 2 2 2 5" xfId="4803"/>
    <cellStyle name="Normal 6 4 2 2 2 6" xfId="4101"/>
    <cellStyle name="Normal 6 4 2 2 3" xfId="1008"/>
    <cellStyle name="Normal 6 4 2 2 3 2" xfId="2395"/>
    <cellStyle name="Normal 6 4 2 2 3 2 2" xfId="6527"/>
    <cellStyle name="Normal 6 4 2 2 3 3" xfId="5145"/>
    <cellStyle name="Normal 6 4 2 2 4" xfId="1713"/>
    <cellStyle name="Normal 6 4 2 2 4 2" xfId="5845"/>
    <cellStyle name="Normal 6 4 2 2 5" xfId="3077"/>
    <cellStyle name="Normal 6 4 2 2 5 2" xfId="7209"/>
    <cellStyle name="Normal 6 4 2 2 6" xfId="4461"/>
    <cellStyle name="Normal 6 4 2 2 7" xfId="3761"/>
    <cellStyle name="Normal 6 4 2 3" xfId="439"/>
    <cellStyle name="Normal 6 4 2 3 2" xfId="784"/>
    <cellStyle name="Normal 6 4 2 3 2 2" xfId="1471"/>
    <cellStyle name="Normal 6 4 2 3 2 2 2" xfId="2855"/>
    <cellStyle name="Normal 6 4 2 3 2 2 2 2" xfId="6987"/>
    <cellStyle name="Normal 6 4 2 3 2 2 3" xfId="5605"/>
    <cellStyle name="Normal 6 4 2 3 2 3" xfId="2173"/>
    <cellStyle name="Normal 6 4 2 3 2 3 2" xfId="6305"/>
    <cellStyle name="Normal 6 4 2 3 2 4" xfId="3537"/>
    <cellStyle name="Normal 6 4 2 3 2 4 2" xfId="7669"/>
    <cellStyle name="Normal 6 4 2 3 2 5" xfId="4923"/>
    <cellStyle name="Normal 6 4 2 3 2 6" xfId="4221"/>
    <cellStyle name="Normal 6 4 2 3 3" xfId="1129"/>
    <cellStyle name="Normal 6 4 2 3 3 2" xfId="2515"/>
    <cellStyle name="Normal 6 4 2 3 3 2 2" xfId="6647"/>
    <cellStyle name="Normal 6 4 2 3 3 3" xfId="5265"/>
    <cellStyle name="Normal 6 4 2 3 4" xfId="1833"/>
    <cellStyle name="Normal 6 4 2 3 4 2" xfId="5965"/>
    <cellStyle name="Normal 6 4 2 3 5" xfId="3197"/>
    <cellStyle name="Normal 6 4 2 3 5 2" xfId="7329"/>
    <cellStyle name="Normal 6 4 2 3 6" xfId="4581"/>
    <cellStyle name="Normal 6 4 2 3 7" xfId="3881"/>
    <cellStyle name="Normal 6 4 2 4" xfId="545"/>
    <cellStyle name="Normal 6 4 2 4 2" xfId="1232"/>
    <cellStyle name="Normal 6 4 2 4 2 2" xfId="2616"/>
    <cellStyle name="Normal 6 4 2 4 2 2 2" xfId="6748"/>
    <cellStyle name="Normal 6 4 2 4 2 3" xfId="5366"/>
    <cellStyle name="Normal 6 4 2 4 3" xfId="1934"/>
    <cellStyle name="Normal 6 4 2 4 3 2" xfId="6066"/>
    <cellStyle name="Normal 6 4 2 4 4" xfId="3298"/>
    <cellStyle name="Normal 6 4 2 4 4 2" xfId="7430"/>
    <cellStyle name="Normal 6 4 2 4 5" xfId="4684"/>
    <cellStyle name="Normal 6 4 2 4 6" xfId="3982"/>
    <cellStyle name="Normal 6 4 2 5" xfId="887"/>
    <cellStyle name="Normal 6 4 2 5 2" xfId="2276"/>
    <cellStyle name="Normal 6 4 2 5 2 2" xfId="6408"/>
    <cellStyle name="Normal 6 4 2 5 3" xfId="5026"/>
    <cellStyle name="Normal 6 4 2 6" xfId="1594"/>
    <cellStyle name="Normal 6 4 2 6 2" xfId="5726"/>
    <cellStyle name="Normal 6 4 2 7" xfId="2958"/>
    <cellStyle name="Normal 6 4 2 7 2" xfId="7090"/>
    <cellStyle name="Normal 6 4 2 8" xfId="4342"/>
    <cellStyle name="Normal 6 4 2 9" xfId="3642"/>
    <cellStyle name="Normal 6 4 3" xfId="245"/>
    <cellStyle name="Normal 6 4 3 2" xfId="594"/>
    <cellStyle name="Normal 6 4 3 2 2" xfId="1281"/>
    <cellStyle name="Normal 6 4 3 2 2 2" xfId="2665"/>
    <cellStyle name="Normal 6 4 3 2 2 2 2" xfId="6797"/>
    <cellStyle name="Normal 6 4 3 2 2 3" xfId="5415"/>
    <cellStyle name="Normal 6 4 3 2 3" xfId="1983"/>
    <cellStyle name="Normal 6 4 3 2 3 2" xfId="6115"/>
    <cellStyle name="Normal 6 4 3 2 4" xfId="3347"/>
    <cellStyle name="Normal 6 4 3 2 4 2" xfId="7479"/>
    <cellStyle name="Normal 6 4 3 2 5" xfId="4733"/>
    <cellStyle name="Normal 6 4 3 2 6" xfId="4031"/>
    <cellStyle name="Normal 6 4 3 3" xfId="936"/>
    <cellStyle name="Normal 6 4 3 3 2" xfId="2325"/>
    <cellStyle name="Normal 6 4 3 3 2 2" xfId="6457"/>
    <cellStyle name="Normal 6 4 3 3 3" xfId="5075"/>
    <cellStyle name="Normal 6 4 3 4" xfId="1643"/>
    <cellStyle name="Normal 6 4 3 4 2" xfId="5775"/>
    <cellStyle name="Normal 6 4 3 5" xfId="3007"/>
    <cellStyle name="Normal 6 4 3 5 2" xfId="7139"/>
    <cellStyle name="Normal 6 4 3 6" xfId="4391"/>
    <cellStyle name="Normal 6 4 3 7" xfId="3691"/>
    <cellStyle name="Normal 6 4 4" xfId="389"/>
    <cellStyle name="Normal 6 4 4 2" xfId="734"/>
    <cellStyle name="Normal 6 4 4 2 2" xfId="1421"/>
    <cellStyle name="Normal 6 4 4 2 2 2" xfId="2805"/>
    <cellStyle name="Normal 6 4 4 2 2 2 2" xfId="6937"/>
    <cellStyle name="Normal 6 4 4 2 2 3" xfId="5555"/>
    <cellStyle name="Normal 6 4 4 2 3" xfId="2123"/>
    <cellStyle name="Normal 6 4 4 2 3 2" xfId="6255"/>
    <cellStyle name="Normal 6 4 4 2 4" xfId="3487"/>
    <cellStyle name="Normal 6 4 4 2 4 2" xfId="7619"/>
    <cellStyle name="Normal 6 4 4 2 5" xfId="4873"/>
    <cellStyle name="Normal 6 4 4 2 6" xfId="4171"/>
    <cellStyle name="Normal 6 4 4 3" xfId="1079"/>
    <cellStyle name="Normal 6 4 4 3 2" xfId="2465"/>
    <cellStyle name="Normal 6 4 4 3 2 2" xfId="6597"/>
    <cellStyle name="Normal 6 4 4 3 3" xfId="5215"/>
    <cellStyle name="Normal 6 4 4 4" xfId="1783"/>
    <cellStyle name="Normal 6 4 4 4 2" xfId="5915"/>
    <cellStyle name="Normal 6 4 4 5" xfId="3147"/>
    <cellStyle name="Normal 6 4 4 5 2" xfId="7279"/>
    <cellStyle name="Normal 6 4 4 6" xfId="4531"/>
    <cellStyle name="Normal 6 4 4 7" xfId="3831"/>
    <cellStyle name="Normal 6 4 5" xfId="495"/>
    <cellStyle name="Normal 6 4 5 2" xfId="1182"/>
    <cellStyle name="Normal 6 4 5 2 2" xfId="2566"/>
    <cellStyle name="Normal 6 4 5 2 2 2" xfId="6698"/>
    <cellStyle name="Normal 6 4 5 2 3" xfId="5316"/>
    <cellStyle name="Normal 6 4 5 3" xfId="1884"/>
    <cellStyle name="Normal 6 4 5 3 2" xfId="6016"/>
    <cellStyle name="Normal 6 4 5 4" xfId="3248"/>
    <cellStyle name="Normal 6 4 5 4 2" xfId="7380"/>
    <cellStyle name="Normal 6 4 5 5" xfId="4634"/>
    <cellStyle name="Normal 6 4 5 6" xfId="3932"/>
    <cellStyle name="Normal 6 4 6" xfId="837"/>
    <cellStyle name="Normal 6 4 6 2" xfId="2226"/>
    <cellStyle name="Normal 6 4 6 2 2" xfId="6358"/>
    <cellStyle name="Normal 6 4 6 3" xfId="4976"/>
    <cellStyle name="Normal 6 4 7" xfId="1544"/>
    <cellStyle name="Normal 6 4 7 2" xfId="5676"/>
    <cellStyle name="Normal 6 4 8" xfId="2908"/>
    <cellStyle name="Normal 6 4 8 2" xfId="7040"/>
    <cellStyle name="Normal 6 4 9" xfId="4292"/>
    <cellStyle name="Normal 6 5" xfId="162"/>
    <cellStyle name="Normal 6 5 10" xfId="3609"/>
    <cellStyle name="Normal 6 5 2" xfId="335"/>
    <cellStyle name="Normal 6 5 2 2" xfId="682"/>
    <cellStyle name="Normal 6 5 2 2 2" xfId="1369"/>
    <cellStyle name="Normal 6 5 2 2 2 2" xfId="2753"/>
    <cellStyle name="Normal 6 5 2 2 2 2 2" xfId="6885"/>
    <cellStyle name="Normal 6 5 2 2 2 3" xfId="5503"/>
    <cellStyle name="Normal 6 5 2 2 3" xfId="2071"/>
    <cellStyle name="Normal 6 5 2 2 3 2" xfId="6203"/>
    <cellStyle name="Normal 6 5 2 2 4" xfId="3435"/>
    <cellStyle name="Normal 6 5 2 2 4 2" xfId="7567"/>
    <cellStyle name="Normal 6 5 2 2 5" xfId="4821"/>
    <cellStyle name="Normal 6 5 2 2 6" xfId="4119"/>
    <cellStyle name="Normal 6 5 2 3" xfId="1026"/>
    <cellStyle name="Normal 6 5 2 3 2" xfId="2413"/>
    <cellStyle name="Normal 6 5 2 3 2 2" xfId="6545"/>
    <cellStyle name="Normal 6 5 2 3 3" xfId="5163"/>
    <cellStyle name="Normal 6 5 2 4" xfId="1731"/>
    <cellStyle name="Normal 6 5 2 4 2" xfId="5863"/>
    <cellStyle name="Normal 6 5 2 5" xfId="3095"/>
    <cellStyle name="Normal 6 5 2 5 2" xfId="7227"/>
    <cellStyle name="Normal 6 5 2 6" xfId="4479"/>
    <cellStyle name="Normal 6 5 2 7" xfId="3779"/>
    <cellStyle name="Normal 6 5 3" xfId="263"/>
    <cellStyle name="Normal 6 5 3 2" xfId="612"/>
    <cellStyle name="Normal 6 5 3 2 2" xfId="1299"/>
    <cellStyle name="Normal 6 5 3 2 2 2" xfId="2683"/>
    <cellStyle name="Normal 6 5 3 2 2 2 2" xfId="6815"/>
    <cellStyle name="Normal 6 5 3 2 2 3" xfId="5433"/>
    <cellStyle name="Normal 6 5 3 2 3" xfId="2001"/>
    <cellStyle name="Normal 6 5 3 2 3 2" xfId="6133"/>
    <cellStyle name="Normal 6 5 3 2 4" xfId="3365"/>
    <cellStyle name="Normal 6 5 3 2 4 2" xfId="7497"/>
    <cellStyle name="Normal 6 5 3 2 5" xfId="4751"/>
    <cellStyle name="Normal 6 5 3 2 6" xfId="4049"/>
    <cellStyle name="Normal 6 5 3 3" xfId="954"/>
    <cellStyle name="Normal 6 5 3 3 2" xfId="2343"/>
    <cellStyle name="Normal 6 5 3 3 2 2" xfId="6475"/>
    <cellStyle name="Normal 6 5 3 3 3" xfId="5093"/>
    <cellStyle name="Normal 6 5 3 4" xfId="1661"/>
    <cellStyle name="Normal 6 5 3 4 2" xfId="5793"/>
    <cellStyle name="Normal 6 5 3 5" xfId="3025"/>
    <cellStyle name="Normal 6 5 3 5 2" xfId="7157"/>
    <cellStyle name="Normal 6 5 3 6" xfId="4409"/>
    <cellStyle name="Normal 6 5 3 7" xfId="3709"/>
    <cellStyle name="Normal 6 5 4" xfId="406"/>
    <cellStyle name="Normal 6 5 4 2" xfId="751"/>
    <cellStyle name="Normal 6 5 4 2 2" xfId="1438"/>
    <cellStyle name="Normal 6 5 4 2 2 2" xfId="2822"/>
    <cellStyle name="Normal 6 5 4 2 2 2 2" xfId="6954"/>
    <cellStyle name="Normal 6 5 4 2 2 3" xfId="5572"/>
    <cellStyle name="Normal 6 5 4 2 3" xfId="2140"/>
    <cellStyle name="Normal 6 5 4 2 3 2" xfId="6272"/>
    <cellStyle name="Normal 6 5 4 2 4" xfId="3504"/>
    <cellStyle name="Normal 6 5 4 2 4 2" xfId="7636"/>
    <cellStyle name="Normal 6 5 4 2 5" xfId="4890"/>
    <cellStyle name="Normal 6 5 4 2 6" xfId="4188"/>
    <cellStyle name="Normal 6 5 4 3" xfId="1096"/>
    <cellStyle name="Normal 6 5 4 3 2" xfId="2482"/>
    <cellStyle name="Normal 6 5 4 3 2 2" xfId="6614"/>
    <cellStyle name="Normal 6 5 4 3 3" xfId="5232"/>
    <cellStyle name="Normal 6 5 4 4" xfId="1800"/>
    <cellStyle name="Normal 6 5 4 4 2" xfId="5932"/>
    <cellStyle name="Normal 6 5 4 5" xfId="3164"/>
    <cellStyle name="Normal 6 5 4 5 2" xfId="7296"/>
    <cellStyle name="Normal 6 5 4 6" xfId="4548"/>
    <cellStyle name="Normal 6 5 4 7" xfId="3848"/>
    <cellStyle name="Normal 6 5 5" xfId="512"/>
    <cellStyle name="Normal 6 5 5 2" xfId="1199"/>
    <cellStyle name="Normal 6 5 5 2 2" xfId="2583"/>
    <cellStyle name="Normal 6 5 5 2 2 2" xfId="6715"/>
    <cellStyle name="Normal 6 5 5 2 3" xfId="5333"/>
    <cellStyle name="Normal 6 5 5 3" xfId="1901"/>
    <cellStyle name="Normal 6 5 5 3 2" xfId="6033"/>
    <cellStyle name="Normal 6 5 5 4" xfId="3265"/>
    <cellStyle name="Normal 6 5 5 4 2" xfId="7397"/>
    <cellStyle name="Normal 6 5 5 5" xfId="4651"/>
    <cellStyle name="Normal 6 5 5 6" xfId="3949"/>
    <cellStyle name="Normal 6 5 6" xfId="854"/>
    <cellStyle name="Normal 6 5 6 2" xfId="2243"/>
    <cellStyle name="Normal 6 5 6 2 2" xfId="6375"/>
    <cellStyle name="Normal 6 5 6 3" xfId="4993"/>
    <cellStyle name="Normal 6 5 7" xfId="1561"/>
    <cellStyle name="Normal 6 5 7 2" xfId="5693"/>
    <cellStyle name="Normal 6 5 8" xfId="2925"/>
    <cellStyle name="Normal 6 5 8 2" xfId="7057"/>
    <cellStyle name="Normal 6 5 9" xfId="4309"/>
    <cellStyle name="Normal 6 6" xfId="283"/>
    <cellStyle name="Normal 6 6 2" xfId="631"/>
    <cellStyle name="Normal 6 6 2 2" xfId="1318"/>
    <cellStyle name="Normal 6 6 2 2 2" xfId="2702"/>
    <cellStyle name="Normal 6 6 2 2 2 2" xfId="6834"/>
    <cellStyle name="Normal 6 6 2 2 3" xfId="5452"/>
    <cellStyle name="Normal 6 6 2 3" xfId="2020"/>
    <cellStyle name="Normal 6 6 2 3 2" xfId="6152"/>
    <cellStyle name="Normal 6 6 2 4" xfId="3384"/>
    <cellStyle name="Normal 6 6 2 4 2" xfId="7516"/>
    <cellStyle name="Normal 6 6 2 5" xfId="4770"/>
    <cellStyle name="Normal 6 6 2 6" xfId="4068"/>
    <cellStyle name="Normal 6 6 3" xfId="974"/>
    <cellStyle name="Normal 6 6 3 2" xfId="2362"/>
    <cellStyle name="Normal 6 6 3 2 2" xfId="6494"/>
    <cellStyle name="Normal 6 6 3 3" xfId="5112"/>
    <cellStyle name="Normal 6 6 4" xfId="1680"/>
    <cellStyle name="Normal 6 6 4 2" xfId="5812"/>
    <cellStyle name="Normal 6 6 5" xfId="3044"/>
    <cellStyle name="Normal 6 6 5 2" xfId="7176"/>
    <cellStyle name="Normal 6 6 6" xfId="4428"/>
    <cellStyle name="Normal 6 6 7" xfId="3728"/>
    <cellStyle name="Normal 6 7" xfId="212"/>
    <cellStyle name="Normal 6 7 2" xfId="561"/>
    <cellStyle name="Normal 6 7 2 2" xfId="1248"/>
    <cellStyle name="Normal 6 7 2 2 2" xfId="2632"/>
    <cellStyle name="Normal 6 7 2 2 2 2" xfId="6764"/>
    <cellStyle name="Normal 6 7 2 2 3" xfId="5382"/>
    <cellStyle name="Normal 6 7 2 3" xfId="1950"/>
    <cellStyle name="Normal 6 7 2 3 2" xfId="6082"/>
    <cellStyle name="Normal 6 7 2 4" xfId="3314"/>
    <cellStyle name="Normal 6 7 2 4 2" xfId="7446"/>
    <cellStyle name="Normal 6 7 2 5" xfId="4700"/>
    <cellStyle name="Normal 6 7 2 6" xfId="3998"/>
    <cellStyle name="Normal 6 7 3" xfId="903"/>
    <cellStyle name="Normal 6 7 3 2" xfId="2292"/>
    <cellStyle name="Normal 6 7 3 2 2" xfId="6424"/>
    <cellStyle name="Normal 6 7 3 3" xfId="5042"/>
    <cellStyle name="Normal 6 7 4" xfId="1610"/>
    <cellStyle name="Normal 6 7 4 2" xfId="5742"/>
    <cellStyle name="Normal 6 7 5" xfId="2974"/>
    <cellStyle name="Normal 6 7 5 2" xfId="7106"/>
    <cellStyle name="Normal 6 7 6" xfId="4358"/>
    <cellStyle name="Normal 6 7 7" xfId="3658"/>
    <cellStyle name="Normal 6 8" xfId="356"/>
    <cellStyle name="Normal 6 8 2" xfId="701"/>
    <cellStyle name="Normal 6 8 2 2" xfId="1388"/>
    <cellStyle name="Normal 6 8 2 2 2" xfId="2772"/>
    <cellStyle name="Normal 6 8 2 2 2 2" xfId="6904"/>
    <cellStyle name="Normal 6 8 2 2 3" xfId="5522"/>
    <cellStyle name="Normal 6 8 2 3" xfId="2090"/>
    <cellStyle name="Normal 6 8 2 3 2" xfId="6222"/>
    <cellStyle name="Normal 6 8 2 4" xfId="3454"/>
    <cellStyle name="Normal 6 8 2 4 2" xfId="7586"/>
    <cellStyle name="Normal 6 8 2 5" xfId="4840"/>
    <cellStyle name="Normal 6 8 2 6" xfId="4138"/>
    <cellStyle name="Normal 6 8 3" xfId="1046"/>
    <cellStyle name="Normal 6 8 3 2" xfId="2432"/>
    <cellStyle name="Normal 6 8 3 2 2" xfId="6564"/>
    <cellStyle name="Normal 6 8 3 3" xfId="5182"/>
    <cellStyle name="Normal 6 8 4" xfId="1750"/>
    <cellStyle name="Normal 6 8 4 2" xfId="5882"/>
    <cellStyle name="Normal 6 8 5" xfId="3114"/>
    <cellStyle name="Normal 6 8 5 2" xfId="7246"/>
    <cellStyle name="Normal 6 8 6" xfId="4498"/>
    <cellStyle name="Normal 6 8 7" xfId="3798"/>
    <cellStyle name="Normal 6 9" xfId="461"/>
    <cellStyle name="Normal 6 9 2" xfId="1148"/>
    <cellStyle name="Normal 6 9 2 2" xfId="2533"/>
    <cellStyle name="Normal 6 9 2 2 2" xfId="6665"/>
    <cellStyle name="Normal 6 9 2 3" xfId="5283"/>
    <cellStyle name="Normal 6 9 3" xfId="1851"/>
    <cellStyle name="Normal 6 9 3 2" xfId="5983"/>
    <cellStyle name="Normal 6 9 4" xfId="3215"/>
    <cellStyle name="Normal 6 9 4 2" xfId="7347"/>
    <cellStyle name="Normal 6 9 5" xfId="4600"/>
    <cellStyle name="Normal 6 9 6" xfId="3899"/>
    <cellStyle name="Normal 7" xfId="83"/>
    <cellStyle name="Normal 7 10" xfId="806"/>
    <cellStyle name="Normal 7 10 2" xfId="2195"/>
    <cellStyle name="Normal 7 10 2 2" xfId="6327"/>
    <cellStyle name="Normal 7 10 3" xfId="4945"/>
    <cellStyle name="Normal 7 11" xfId="1494"/>
    <cellStyle name="Normal 7 11 2" xfId="5627"/>
    <cellStyle name="Normal 7 12" xfId="2877"/>
    <cellStyle name="Normal 7 12 2" xfId="7009"/>
    <cellStyle name="Normal 7 13" xfId="4243"/>
    <cellStyle name="Normal 7 14" xfId="3561"/>
    <cellStyle name="Normal 7 2" xfId="127"/>
    <cellStyle name="Normal 7 2 10" xfId="3578"/>
    <cellStyle name="Normal 7 2 2" xfId="181"/>
    <cellStyle name="Normal 7 2 2 2" xfId="303"/>
    <cellStyle name="Normal 7 2 2 2 2" xfId="650"/>
    <cellStyle name="Normal 7 2 2 2 2 2" xfId="1337"/>
    <cellStyle name="Normal 7 2 2 2 2 2 2" xfId="2721"/>
    <cellStyle name="Normal 7 2 2 2 2 2 2 2" xfId="6853"/>
    <cellStyle name="Normal 7 2 2 2 2 2 3" xfId="5471"/>
    <cellStyle name="Normal 7 2 2 2 2 3" xfId="2039"/>
    <cellStyle name="Normal 7 2 2 2 2 3 2" xfId="6171"/>
    <cellStyle name="Normal 7 2 2 2 2 4" xfId="3403"/>
    <cellStyle name="Normal 7 2 2 2 2 4 2" xfId="7535"/>
    <cellStyle name="Normal 7 2 2 2 2 5" xfId="4789"/>
    <cellStyle name="Normal 7 2 2 2 2 6" xfId="4087"/>
    <cellStyle name="Normal 7 2 2 2 3" xfId="994"/>
    <cellStyle name="Normal 7 2 2 2 3 2" xfId="2381"/>
    <cellStyle name="Normal 7 2 2 2 3 2 2" xfId="6513"/>
    <cellStyle name="Normal 7 2 2 2 3 3" xfId="5131"/>
    <cellStyle name="Normal 7 2 2 2 4" xfId="1699"/>
    <cellStyle name="Normal 7 2 2 2 4 2" xfId="5831"/>
    <cellStyle name="Normal 7 2 2 2 5" xfId="3063"/>
    <cellStyle name="Normal 7 2 2 2 5 2" xfId="7195"/>
    <cellStyle name="Normal 7 2 2 2 6" xfId="4447"/>
    <cellStyle name="Normal 7 2 2 2 7" xfId="3747"/>
    <cellStyle name="Normal 7 2 2 3" xfId="425"/>
    <cellStyle name="Normal 7 2 2 3 2" xfId="770"/>
    <cellStyle name="Normal 7 2 2 3 2 2" xfId="1457"/>
    <cellStyle name="Normal 7 2 2 3 2 2 2" xfId="2841"/>
    <cellStyle name="Normal 7 2 2 3 2 2 2 2" xfId="6973"/>
    <cellStyle name="Normal 7 2 2 3 2 2 3" xfId="5591"/>
    <cellStyle name="Normal 7 2 2 3 2 3" xfId="2159"/>
    <cellStyle name="Normal 7 2 2 3 2 3 2" xfId="6291"/>
    <cellStyle name="Normal 7 2 2 3 2 4" xfId="3523"/>
    <cellStyle name="Normal 7 2 2 3 2 4 2" xfId="7655"/>
    <cellStyle name="Normal 7 2 2 3 2 5" xfId="4909"/>
    <cellStyle name="Normal 7 2 2 3 2 6" xfId="4207"/>
    <cellStyle name="Normal 7 2 2 3 3" xfId="1115"/>
    <cellStyle name="Normal 7 2 2 3 3 2" xfId="2501"/>
    <cellStyle name="Normal 7 2 2 3 3 2 2" xfId="6633"/>
    <cellStyle name="Normal 7 2 2 3 3 3" xfId="5251"/>
    <cellStyle name="Normal 7 2 2 3 4" xfId="1819"/>
    <cellStyle name="Normal 7 2 2 3 4 2" xfId="5951"/>
    <cellStyle name="Normal 7 2 2 3 5" xfId="3183"/>
    <cellStyle name="Normal 7 2 2 3 5 2" xfId="7315"/>
    <cellStyle name="Normal 7 2 2 3 6" xfId="4567"/>
    <cellStyle name="Normal 7 2 2 3 7" xfId="3867"/>
    <cellStyle name="Normal 7 2 2 4" xfId="531"/>
    <cellStyle name="Normal 7 2 2 4 2" xfId="1218"/>
    <cellStyle name="Normal 7 2 2 4 2 2" xfId="2602"/>
    <cellStyle name="Normal 7 2 2 4 2 2 2" xfId="6734"/>
    <cellStyle name="Normal 7 2 2 4 2 3" xfId="5352"/>
    <cellStyle name="Normal 7 2 2 4 3" xfId="1920"/>
    <cellStyle name="Normal 7 2 2 4 3 2" xfId="6052"/>
    <cellStyle name="Normal 7 2 2 4 4" xfId="3284"/>
    <cellStyle name="Normal 7 2 2 4 4 2" xfId="7416"/>
    <cellStyle name="Normal 7 2 2 4 5" xfId="4670"/>
    <cellStyle name="Normal 7 2 2 4 6" xfId="3968"/>
    <cellStyle name="Normal 7 2 2 5" xfId="873"/>
    <cellStyle name="Normal 7 2 2 5 2" xfId="2262"/>
    <cellStyle name="Normal 7 2 2 5 2 2" xfId="6394"/>
    <cellStyle name="Normal 7 2 2 5 3" xfId="5012"/>
    <cellStyle name="Normal 7 2 2 6" xfId="1580"/>
    <cellStyle name="Normal 7 2 2 6 2" xfId="5712"/>
    <cellStyle name="Normal 7 2 2 7" xfId="2944"/>
    <cellStyle name="Normal 7 2 2 7 2" xfId="7076"/>
    <cellStyle name="Normal 7 2 2 8" xfId="4328"/>
    <cellStyle name="Normal 7 2 2 9" xfId="3628"/>
    <cellStyle name="Normal 7 2 3" xfId="231"/>
    <cellStyle name="Normal 7 2 3 2" xfId="580"/>
    <cellStyle name="Normal 7 2 3 2 2" xfId="1267"/>
    <cellStyle name="Normal 7 2 3 2 2 2" xfId="2651"/>
    <cellStyle name="Normal 7 2 3 2 2 2 2" xfId="6783"/>
    <cellStyle name="Normal 7 2 3 2 2 3" xfId="5401"/>
    <cellStyle name="Normal 7 2 3 2 3" xfId="1969"/>
    <cellStyle name="Normal 7 2 3 2 3 2" xfId="6101"/>
    <cellStyle name="Normal 7 2 3 2 4" xfId="3333"/>
    <cellStyle name="Normal 7 2 3 2 4 2" xfId="7465"/>
    <cellStyle name="Normal 7 2 3 2 5" xfId="4719"/>
    <cellStyle name="Normal 7 2 3 2 6" xfId="4017"/>
    <cellStyle name="Normal 7 2 3 3" xfId="922"/>
    <cellStyle name="Normal 7 2 3 3 2" xfId="2311"/>
    <cellStyle name="Normal 7 2 3 3 2 2" xfId="6443"/>
    <cellStyle name="Normal 7 2 3 3 3" xfId="5061"/>
    <cellStyle name="Normal 7 2 3 4" xfId="1629"/>
    <cellStyle name="Normal 7 2 3 4 2" xfId="5761"/>
    <cellStyle name="Normal 7 2 3 5" xfId="2993"/>
    <cellStyle name="Normal 7 2 3 5 2" xfId="7125"/>
    <cellStyle name="Normal 7 2 3 6" xfId="4377"/>
    <cellStyle name="Normal 7 2 3 7" xfId="3677"/>
    <cellStyle name="Normal 7 2 4" xfId="375"/>
    <cellStyle name="Normal 7 2 4 2" xfId="720"/>
    <cellStyle name="Normal 7 2 4 2 2" xfId="1407"/>
    <cellStyle name="Normal 7 2 4 2 2 2" xfId="2791"/>
    <cellStyle name="Normal 7 2 4 2 2 2 2" xfId="6923"/>
    <cellStyle name="Normal 7 2 4 2 2 3" xfId="5541"/>
    <cellStyle name="Normal 7 2 4 2 3" xfId="2109"/>
    <cellStyle name="Normal 7 2 4 2 3 2" xfId="6241"/>
    <cellStyle name="Normal 7 2 4 2 4" xfId="3473"/>
    <cellStyle name="Normal 7 2 4 2 4 2" xfId="7605"/>
    <cellStyle name="Normal 7 2 4 2 5" xfId="4859"/>
    <cellStyle name="Normal 7 2 4 2 6" xfId="4157"/>
    <cellStyle name="Normal 7 2 4 3" xfId="1065"/>
    <cellStyle name="Normal 7 2 4 3 2" xfId="2451"/>
    <cellStyle name="Normal 7 2 4 3 2 2" xfId="6583"/>
    <cellStyle name="Normal 7 2 4 3 3" xfId="5201"/>
    <cellStyle name="Normal 7 2 4 4" xfId="1769"/>
    <cellStyle name="Normal 7 2 4 4 2" xfId="5901"/>
    <cellStyle name="Normal 7 2 4 5" xfId="3133"/>
    <cellStyle name="Normal 7 2 4 5 2" xfId="7265"/>
    <cellStyle name="Normal 7 2 4 6" xfId="4517"/>
    <cellStyle name="Normal 7 2 4 7" xfId="3817"/>
    <cellStyle name="Normal 7 2 5" xfId="481"/>
    <cellStyle name="Normal 7 2 5 2" xfId="1168"/>
    <cellStyle name="Normal 7 2 5 2 2" xfId="2552"/>
    <cellStyle name="Normal 7 2 5 2 2 2" xfId="6684"/>
    <cellStyle name="Normal 7 2 5 2 3" xfId="5302"/>
    <cellStyle name="Normal 7 2 5 3" xfId="1870"/>
    <cellStyle name="Normal 7 2 5 3 2" xfId="6002"/>
    <cellStyle name="Normal 7 2 5 4" xfId="3234"/>
    <cellStyle name="Normal 7 2 5 4 2" xfId="7366"/>
    <cellStyle name="Normal 7 2 5 5" xfId="4620"/>
    <cellStyle name="Normal 7 2 5 6" xfId="3918"/>
    <cellStyle name="Normal 7 2 6" xfId="823"/>
    <cellStyle name="Normal 7 2 6 2" xfId="2212"/>
    <cellStyle name="Normal 7 2 6 2 2" xfId="6344"/>
    <cellStyle name="Normal 7 2 6 3" xfId="4962"/>
    <cellStyle name="Normal 7 2 7" xfId="1530"/>
    <cellStyle name="Normal 7 2 7 2" xfId="5662"/>
    <cellStyle name="Normal 7 2 8" xfId="2894"/>
    <cellStyle name="Normal 7 2 8 2" xfId="7026"/>
    <cellStyle name="Normal 7 2 9" xfId="4278"/>
    <cellStyle name="Normal 7 3" xfId="146"/>
    <cellStyle name="Normal 7 3 10" xfId="3594"/>
    <cellStyle name="Normal 7 3 2" xfId="197"/>
    <cellStyle name="Normal 7 3 2 2" xfId="319"/>
    <cellStyle name="Normal 7 3 2 2 2" xfId="666"/>
    <cellStyle name="Normal 7 3 2 2 2 2" xfId="1353"/>
    <cellStyle name="Normal 7 3 2 2 2 2 2" xfId="2737"/>
    <cellStyle name="Normal 7 3 2 2 2 2 2 2" xfId="6869"/>
    <cellStyle name="Normal 7 3 2 2 2 2 3" xfId="5487"/>
    <cellStyle name="Normal 7 3 2 2 2 3" xfId="2055"/>
    <cellStyle name="Normal 7 3 2 2 2 3 2" xfId="6187"/>
    <cellStyle name="Normal 7 3 2 2 2 4" xfId="3419"/>
    <cellStyle name="Normal 7 3 2 2 2 4 2" xfId="7551"/>
    <cellStyle name="Normal 7 3 2 2 2 5" xfId="4805"/>
    <cellStyle name="Normal 7 3 2 2 2 6" xfId="4103"/>
    <cellStyle name="Normal 7 3 2 2 3" xfId="1010"/>
    <cellStyle name="Normal 7 3 2 2 3 2" xfId="2397"/>
    <cellStyle name="Normal 7 3 2 2 3 2 2" xfId="6529"/>
    <cellStyle name="Normal 7 3 2 2 3 3" xfId="5147"/>
    <cellStyle name="Normal 7 3 2 2 4" xfId="1715"/>
    <cellStyle name="Normal 7 3 2 2 4 2" xfId="5847"/>
    <cellStyle name="Normal 7 3 2 2 5" xfId="3079"/>
    <cellStyle name="Normal 7 3 2 2 5 2" xfId="7211"/>
    <cellStyle name="Normal 7 3 2 2 6" xfId="4463"/>
    <cellStyle name="Normal 7 3 2 2 7" xfId="3763"/>
    <cellStyle name="Normal 7 3 2 3" xfId="441"/>
    <cellStyle name="Normal 7 3 2 3 2" xfId="786"/>
    <cellStyle name="Normal 7 3 2 3 2 2" xfId="1473"/>
    <cellStyle name="Normal 7 3 2 3 2 2 2" xfId="2857"/>
    <cellStyle name="Normal 7 3 2 3 2 2 2 2" xfId="6989"/>
    <cellStyle name="Normal 7 3 2 3 2 2 3" xfId="5607"/>
    <cellStyle name="Normal 7 3 2 3 2 3" xfId="2175"/>
    <cellStyle name="Normal 7 3 2 3 2 3 2" xfId="6307"/>
    <cellStyle name="Normal 7 3 2 3 2 4" xfId="3539"/>
    <cellStyle name="Normal 7 3 2 3 2 4 2" xfId="7671"/>
    <cellStyle name="Normal 7 3 2 3 2 5" xfId="4925"/>
    <cellStyle name="Normal 7 3 2 3 2 6" xfId="4223"/>
    <cellStyle name="Normal 7 3 2 3 3" xfId="1131"/>
    <cellStyle name="Normal 7 3 2 3 3 2" xfId="2517"/>
    <cellStyle name="Normal 7 3 2 3 3 2 2" xfId="6649"/>
    <cellStyle name="Normal 7 3 2 3 3 3" xfId="5267"/>
    <cellStyle name="Normal 7 3 2 3 4" xfId="1835"/>
    <cellStyle name="Normal 7 3 2 3 4 2" xfId="5967"/>
    <cellStyle name="Normal 7 3 2 3 5" xfId="3199"/>
    <cellStyle name="Normal 7 3 2 3 5 2" xfId="7331"/>
    <cellStyle name="Normal 7 3 2 3 6" xfId="4583"/>
    <cellStyle name="Normal 7 3 2 3 7" xfId="3883"/>
    <cellStyle name="Normal 7 3 2 4" xfId="547"/>
    <cellStyle name="Normal 7 3 2 4 2" xfId="1234"/>
    <cellStyle name="Normal 7 3 2 4 2 2" xfId="2618"/>
    <cellStyle name="Normal 7 3 2 4 2 2 2" xfId="6750"/>
    <cellStyle name="Normal 7 3 2 4 2 3" xfId="5368"/>
    <cellStyle name="Normal 7 3 2 4 3" xfId="1936"/>
    <cellStyle name="Normal 7 3 2 4 3 2" xfId="6068"/>
    <cellStyle name="Normal 7 3 2 4 4" xfId="3300"/>
    <cellStyle name="Normal 7 3 2 4 4 2" xfId="7432"/>
    <cellStyle name="Normal 7 3 2 4 5" xfId="4686"/>
    <cellStyle name="Normal 7 3 2 4 6" xfId="3984"/>
    <cellStyle name="Normal 7 3 2 5" xfId="889"/>
    <cellStyle name="Normal 7 3 2 5 2" xfId="2278"/>
    <cellStyle name="Normal 7 3 2 5 2 2" xfId="6410"/>
    <cellStyle name="Normal 7 3 2 5 3" xfId="5028"/>
    <cellStyle name="Normal 7 3 2 6" xfId="1596"/>
    <cellStyle name="Normal 7 3 2 6 2" xfId="5728"/>
    <cellStyle name="Normal 7 3 2 7" xfId="2960"/>
    <cellStyle name="Normal 7 3 2 7 2" xfId="7092"/>
    <cellStyle name="Normal 7 3 2 8" xfId="4344"/>
    <cellStyle name="Normal 7 3 2 9" xfId="3644"/>
    <cellStyle name="Normal 7 3 3" xfId="247"/>
    <cellStyle name="Normal 7 3 3 2" xfId="596"/>
    <cellStyle name="Normal 7 3 3 2 2" xfId="1283"/>
    <cellStyle name="Normal 7 3 3 2 2 2" xfId="2667"/>
    <cellStyle name="Normal 7 3 3 2 2 2 2" xfId="6799"/>
    <cellStyle name="Normal 7 3 3 2 2 3" xfId="5417"/>
    <cellStyle name="Normal 7 3 3 2 3" xfId="1985"/>
    <cellStyle name="Normal 7 3 3 2 3 2" xfId="6117"/>
    <cellStyle name="Normal 7 3 3 2 4" xfId="3349"/>
    <cellStyle name="Normal 7 3 3 2 4 2" xfId="7481"/>
    <cellStyle name="Normal 7 3 3 2 5" xfId="4735"/>
    <cellStyle name="Normal 7 3 3 2 6" xfId="4033"/>
    <cellStyle name="Normal 7 3 3 3" xfId="938"/>
    <cellStyle name="Normal 7 3 3 3 2" xfId="2327"/>
    <cellStyle name="Normal 7 3 3 3 2 2" xfId="6459"/>
    <cellStyle name="Normal 7 3 3 3 3" xfId="5077"/>
    <cellStyle name="Normal 7 3 3 4" xfId="1645"/>
    <cellStyle name="Normal 7 3 3 4 2" xfId="5777"/>
    <cellStyle name="Normal 7 3 3 5" xfId="3009"/>
    <cellStyle name="Normal 7 3 3 5 2" xfId="7141"/>
    <cellStyle name="Normal 7 3 3 6" xfId="4393"/>
    <cellStyle name="Normal 7 3 3 7" xfId="3693"/>
    <cellStyle name="Normal 7 3 4" xfId="391"/>
    <cellStyle name="Normal 7 3 4 2" xfId="736"/>
    <cellStyle name="Normal 7 3 4 2 2" xfId="1423"/>
    <cellStyle name="Normal 7 3 4 2 2 2" xfId="2807"/>
    <cellStyle name="Normal 7 3 4 2 2 2 2" xfId="6939"/>
    <cellStyle name="Normal 7 3 4 2 2 3" xfId="5557"/>
    <cellStyle name="Normal 7 3 4 2 3" xfId="2125"/>
    <cellStyle name="Normal 7 3 4 2 3 2" xfId="6257"/>
    <cellStyle name="Normal 7 3 4 2 4" xfId="3489"/>
    <cellStyle name="Normal 7 3 4 2 4 2" xfId="7621"/>
    <cellStyle name="Normal 7 3 4 2 5" xfId="4875"/>
    <cellStyle name="Normal 7 3 4 2 6" xfId="4173"/>
    <cellStyle name="Normal 7 3 4 3" xfId="1081"/>
    <cellStyle name="Normal 7 3 4 3 2" xfId="2467"/>
    <cellStyle name="Normal 7 3 4 3 2 2" xfId="6599"/>
    <cellStyle name="Normal 7 3 4 3 3" xfId="5217"/>
    <cellStyle name="Normal 7 3 4 4" xfId="1785"/>
    <cellStyle name="Normal 7 3 4 4 2" xfId="5917"/>
    <cellStyle name="Normal 7 3 4 5" xfId="3149"/>
    <cellStyle name="Normal 7 3 4 5 2" xfId="7281"/>
    <cellStyle name="Normal 7 3 4 6" xfId="4533"/>
    <cellStyle name="Normal 7 3 4 7" xfId="3833"/>
    <cellStyle name="Normal 7 3 5" xfId="497"/>
    <cellStyle name="Normal 7 3 5 2" xfId="1184"/>
    <cellStyle name="Normal 7 3 5 2 2" xfId="2568"/>
    <cellStyle name="Normal 7 3 5 2 2 2" xfId="6700"/>
    <cellStyle name="Normal 7 3 5 2 3" xfId="5318"/>
    <cellStyle name="Normal 7 3 5 3" xfId="1886"/>
    <cellStyle name="Normal 7 3 5 3 2" xfId="6018"/>
    <cellStyle name="Normal 7 3 5 4" xfId="3250"/>
    <cellStyle name="Normal 7 3 5 4 2" xfId="7382"/>
    <cellStyle name="Normal 7 3 5 5" xfId="4636"/>
    <cellStyle name="Normal 7 3 5 6" xfId="3934"/>
    <cellStyle name="Normal 7 3 6" xfId="839"/>
    <cellStyle name="Normal 7 3 6 2" xfId="2228"/>
    <cellStyle name="Normal 7 3 6 2 2" xfId="6360"/>
    <cellStyle name="Normal 7 3 6 3" xfId="4978"/>
    <cellStyle name="Normal 7 3 7" xfId="1546"/>
    <cellStyle name="Normal 7 3 7 2" xfId="5678"/>
    <cellStyle name="Normal 7 3 8" xfId="2910"/>
    <cellStyle name="Normal 7 3 8 2" xfId="7042"/>
    <cellStyle name="Normal 7 3 9" xfId="4294"/>
    <cellStyle name="Normal 7 4" xfId="164"/>
    <cellStyle name="Normal 7 4 10" xfId="3611"/>
    <cellStyle name="Normal 7 4 2" xfId="337"/>
    <cellStyle name="Normal 7 4 2 2" xfId="684"/>
    <cellStyle name="Normal 7 4 2 2 2" xfId="1371"/>
    <cellStyle name="Normal 7 4 2 2 2 2" xfId="2755"/>
    <cellStyle name="Normal 7 4 2 2 2 2 2" xfId="6887"/>
    <cellStyle name="Normal 7 4 2 2 2 3" xfId="5505"/>
    <cellStyle name="Normal 7 4 2 2 3" xfId="2073"/>
    <cellStyle name="Normal 7 4 2 2 3 2" xfId="6205"/>
    <cellStyle name="Normal 7 4 2 2 4" xfId="3437"/>
    <cellStyle name="Normal 7 4 2 2 4 2" xfId="7569"/>
    <cellStyle name="Normal 7 4 2 2 5" xfId="4823"/>
    <cellStyle name="Normal 7 4 2 2 6" xfId="4121"/>
    <cellStyle name="Normal 7 4 2 3" xfId="1028"/>
    <cellStyle name="Normal 7 4 2 3 2" xfId="2415"/>
    <cellStyle name="Normal 7 4 2 3 2 2" xfId="6547"/>
    <cellStyle name="Normal 7 4 2 3 3" xfId="5165"/>
    <cellStyle name="Normal 7 4 2 4" xfId="1733"/>
    <cellStyle name="Normal 7 4 2 4 2" xfId="5865"/>
    <cellStyle name="Normal 7 4 2 5" xfId="3097"/>
    <cellStyle name="Normal 7 4 2 5 2" xfId="7229"/>
    <cellStyle name="Normal 7 4 2 6" xfId="4481"/>
    <cellStyle name="Normal 7 4 2 7" xfId="3781"/>
    <cellStyle name="Normal 7 4 3" xfId="265"/>
    <cellStyle name="Normal 7 4 3 2" xfId="614"/>
    <cellStyle name="Normal 7 4 3 2 2" xfId="1301"/>
    <cellStyle name="Normal 7 4 3 2 2 2" xfId="2685"/>
    <cellStyle name="Normal 7 4 3 2 2 2 2" xfId="6817"/>
    <cellStyle name="Normal 7 4 3 2 2 3" xfId="5435"/>
    <cellStyle name="Normal 7 4 3 2 3" xfId="2003"/>
    <cellStyle name="Normal 7 4 3 2 3 2" xfId="6135"/>
    <cellStyle name="Normal 7 4 3 2 4" xfId="3367"/>
    <cellStyle name="Normal 7 4 3 2 4 2" xfId="7499"/>
    <cellStyle name="Normal 7 4 3 2 5" xfId="4753"/>
    <cellStyle name="Normal 7 4 3 2 6" xfId="4051"/>
    <cellStyle name="Normal 7 4 3 3" xfId="956"/>
    <cellStyle name="Normal 7 4 3 3 2" xfId="2345"/>
    <cellStyle name="Normal 7 4 3 3 2 2" xfId="6477"/>
    <cellStyle name="Normal 7 4 3 3 3" xfId="5095"/>
    <cellStyle name="Normal 7 4 3 4" xfId="1663"/>
    <cellStyle name="Normal 7 4 3 4 2" xfId="5795"/>
    <cellStyle name="Normal 7 4 3 5" xfId="3027"/>
    <cellStyle name="Normal 7 4 3 5 2" xfId="7159"/>
    <cellStyle name="Normal 7 4 3 6" xfId="4411"/>
    <cellStyle name="Normal 7 4 3 7" xfId="3711"/>
    <cellStyle name="Normal 7 4 4" xfId="408"/>
    <cellStyle name="Normal 7 4 4 2" xfId="753"/>
    <cellStyle name="Normal 7 4 4 2 2" xfId="1440"/>
    <cellStyle name="Normal 7 4 4 2 2 2" xfId="2824"/>
    <cellStyle name="Normal 7 4 4 2 2 2 2" xfId="6956"/>
    <cellStyle name="Normal 7 4 4 2 2 3" xfId="5574"/>
    <cellStyle name="Normal 7 4 4 2 3" xfId="2142"/>
    <cellStyle name="Normal 7 4 4 2 3 2" xfId="6274"/>
    <cellStyle name="Normal 7 4 4 2 4" xfId="3506"/>
    <cellStyle name="Normal 7 4 4 2 4 2" xfId="7638"/>
    <cellStyle name="Normal 7 4 4 2 5" xfId="4892"/>
    <cellStyle name="Normal 7 4 4 2 6" xfId="4190"/>
    <cellStyle name="Normal 7 4 4 3" xfId="1098"/>
    <cellStyle name="Normal 7 4 4 3 2" xfId="2484"/>
    <cellStyle name="Normal 7 4 4 3 2 2" xfId="6616"/>
    <cellStyle name="Normal 7 4 4 3 3" xfId="5234"/>
    <cellStyle name="Normal 7 4 4 4" xfId="1802"/>
    <cellStyle name="Normal 7 4 4 4 2" xfId="5934"/>
    <cellStyle name="Normal 7 4 4 5" xfId="3166"/>
    <cellStyle name="Normal 7 4 4 5 2" xfId="7298"/>
    <cellStyle name="Normal 7 4 4 6" xfId="4550"/>
    <cellStyle name="Normal 7 4 4 7" xfId="3850"/>
    <cellStyle name="Normal 7 4 5" xfId="514"/>
    <cellStyle name="Normal 7 4 5 2" xfId="1201"/>
    <cellStyle name="Normal 7 4 5 2 2" xfId="2585"/>
    <cellStyle name="Normal 7 4 5 2 2 2" xfId="6717"/>
    <cellStyle name="Normal 7 4 5 2 3" xfId="5335"/>
    <cellStyle name="Normal 7 4 5 3" xfId="1903"/>
    <cellStyle name="Normal 7 4 5 3 2" xfId="6035"/>
    <cellStyle name="Normal 7 4 5 4" xfId="3267"/>
    <cellStyle name="Normal 7 4 5 4 2" xfId="7399"/>
    <cellStyle name="Normal 7 4 5 5" xfId="4653"/>
    <cellStyle name="Normal 7 4 5 6" xfId="3951"/>
    <cellStyle name="Normal 7 4 6" xfId="856"/>
    <cellStyle name="Normal 7 4 6 2" xfId="2245"/>
    <cellStyle name="Normal 7 4 6 2 2" xfId="6377"/>
    <cellStyle name="Normal 7 4 6 3" xfId="4995"/>
    <cellStyle name="Normal 7 4 7" xfId="1563"/>
    <cellStyle name="Normal 7 4 7 2" xfId="5695"/>
    <cellStyle name="Normal 7 4 8" xfId="2927"/>
    <cellStyle name="Normal 7 4 8 2" xfId="7059"/>
    <cellStyle name="Normal 7 4 9" xfId="4311"/>
    <cellStyle name="Normal 7 5" xfId="285"/>
    <cellStyle name="Normal 7 5 2" xfId="633"/>
    <cellStyle name="Normal 7 5 2 2" xfId="1320"/>
    <cellStyle name="Normal 7 5 2 2 2" xfId="2704"/>
    <cellStyle name="Normal 7 5 2 2 2 2" xfId="6836"/>
    <cellStyle name="Normal 7 5 2 2 3" xfId="5454"/>
    <cellStyle name="Normal 7 5 2 3" xfId="2022"/>
    <cellStyle name="Normal 7 5 2 3 2" xfId="6154"/>
    <cellStyle name="Normal 7 5 2 4" xfId="3386"/>
    <cellStyle name="Normal 7 5 2 4 2" xfId="7518"/>
    <cellStyle name="Normal 7 5 2 5" xfId="4772"/>
    <cellStyle name="Normal 7 5 2 6" xfId="4070"/>
    <cellStyle name="Normal 7 5 3" xfId="976"/>
    <cellStyle name="Normal 7 5 3 2" xfId="2364"/>
    <cellStyle name="Normal 7 5 3 2 2" xfId="6496"/>
    <cellStyle name="Normal 7 5 3 3" xfId="5114"/>
    <cellStyle name="Normal 7 5 4" xfId="1682"/>
    <cellStyle name="Normal 7 5 4 2" xfId="5814"/>
    <cellStyle name="Normal 7 5 5" xfId="3046"/>
    <cellStyle name="Normal 7 5 5 2" xfId="7178"/>
    <cellStyle name="Normal 7 5 6" xfId="4430"/>
    <cellStyle name="Normal 7 5 7" xfId="3730"/>
    <cellStyle name="Normal 7 6" xfId="214"/>
    <cellStyle name="Normal 7 6 2" xfId="563"/>
    <cellStyle name="Normal 7 6 2 2" xfId="1250"/>
    <cellStyle name="Normal 7 6 2 2 2" xfId="2634"/>
    <cellStyle name="Normal 7 6 2 2 2 2" xfId="6766"/>
    <cellStyle name="Normal 7 6 2 2 3" xfId="5384"/>
    <cellStyle name="Normal 7 6 2 3" xfId="1952"/>
    <cellStyle name="Normal 7 6 2 3 2" xfId="6084"/>
    <cellStyle name="Normal 7 6 2 4" xfId="3316"/>
    <cellStyle name="Normal 7 6 2 4 2" xfId="7448"/>
    <cellStyle name="Normal 7 6 2 5" xfId="4702"/>
    <cellStyle name="Normal 7 6 2 6" xfId="4000"/>
    <cellStyle name="Normal 7 6 3" xfId="905"/>
    <cellStyle name="Normal 7 6 3 2" xfId="2294"/>
    <cellStyle name="Normal 7 6 3 2 2" xfId="6426"/>
    <cellStyle name="Normal 7 6 3 3" xfId="5044"/>
    <cellStyle name="Normal 7 6 4" xfId="1612"/>
    <cellStyle name="Normal 7 6 4 2" xfId="5744"/>
    <cellStyle name="Normal 7 6 5" xfId="2976"/>
    <cellStyle name="Normal 7 6 5 2" xfId="7108"/>
    <cellStyle name="Normal 7 6 6" xfId="4360"/>
    <cellStyle name="Normal 7 6 7" xfId="3660"/>
    <cellStyle name="Normal 7 7" xfId="358"/>
    <cellStyle name="Normal 7 7 2" xfId="703"/>
    <cellStyle name="Normal 7 7 2 2" xfId="1390"/>
    <cellStyle name="Normal 7 7 2 2 2" xfId="2774"/>
    <cellStyle name="Normal 7 7 2 2 2 2" xfId="6906"/>
    <cellStyle name="Normal 7 7 2 2 3" xfId="5524"/>
    <cellStyle name="Normal 7 7 2 3" xfId="2092"/>
    <cellStyle name="Normal 7 7 2 3 2" xfId="6224"/>
    <cellStyle name="Normal 7 7 2 4" xfId="3456"/>
    <cellStyle name="Normal 7 7 2 4 2" xfId="7588"/>
    <cellStyle name="Normal 7 7 2 5" xfId="4842"/>
    <cellStyle name="Normal 7 7 2 6" xfId="4140"/>
    <cellStyle name="Normal 7 7 3" xfId="1048"/>
    <cellStyle name="Normal 7 7 3 2" xfId="2434"/>
    <cellStyle name="Normal 7 7 3 2 2" xfId="6566"/>
    <cellStyle name="Normal 7 7 3 3" xfId="5184"/>
    <cellStyle name="Normal 7 7 4" xfId="1752"/>
    <cellStyle name="Normal 7 7 4 2" xfId="5884"/>
    <cellStyle name="Normal 7 7 5" xfId="3116"/>
    <cellStyle name="Normal 7 7 5 2" xfId="7248"/>
    <cellStyle name="Normal 7 7 6" xfId="4500"/>
    <cellStyle name="Normal 7 7 7" xfId="3800"/>
    <cellStyle name="Normal 7 8" xfId="463"/>
    <cellStyle name="Normal 7 8 2" xfId="1150"/>
    <cellStyle name="Normal 7 8 2 2" xfId="2535"/>
    <cellStyle name="Normal 7 8 2 2 2" xfId="6667"/>
    <cellStyle name="Normal 7 8 2 3" xfId="5285"/>
    <cellStyle name="Normal 7 8 3" xfId="1853"/>
    <cellStyle name="Normal 7 8 3 2" xfId="5985"/>
    <cellStyle name="Normal 7 8 4" xfId="3217"/>
    <cellStyle name="Normal 7 8 4 2" xfId="7349"/>
    <cellStyle name="Normal 7 8 5" xfId="4602"/>
    <cellStyle name="Normal 7 8 6" xfId="3901"/>
    <cellStyle name="Normal 7 9" xfId="108"/>
    <cellStyle name="Normal 7 9 2" xfId="1513"/>
    <cellStyle name="Normal 7 9 2 2" xfId="5645"/>
    <cellStyle name="Normal 7 9 3" xfId="4261"/>
    <cellStyle name="Normal 8" xfId="84"/>
    <cellStyle name="Normal 8 2" xfId="147"/>
    <cellStyle name="Normal 8 3" xfId="109"/>
    <cellStyle name="Normal 9" xfId="91"/>
    <cellStyle name="Normal 9 10" xfId="813"/>
    <cellStyle name="Normal 9 10 2" xfId="2202"/>
    <cellStyle name="Normal 9 10 2 2" xfId="6334"/>
    <cellStyle name="Normal 9 10 3" xfId="4952"/>
    <cellStyle name="Normal 9 11" xfId="1501"/>
    <cellStyle name="Normal 9 11 2" xfId="5634"/>
    <cellStyle name="Normal 9 12" xfId="2884"/>
    <cellStyle name="Normal 9 12 2" xfId="7016"/>
    <cellStyle name="Normal 9 13" xfId="4250"/>
    <cellStyle name="Normal 9 14" xfId="3568"/>
    <cellStyle name="Normal 9 2" xfId="134"/>
    <cellStyle name="Normal 9 2 10" xfId="3585"/>
    <cellStyle name="Normal 9 2 2" xfId="188"/>
    <cellStyle name="Normal 9 2 2 2" xfId="310"/>
    <cellStyle name="Normal 9 2 2 2 2" xfId="657"/>
    <cellStyle name="Normal 9 2 2 2 2 2" xfId="1344"/>
    <cellStyle name="Normal 9 2 2 2 2 2 2" xfId="2728"/>
    <cellStyle name="Normal 9 2 2 2 2 2 2 2" xfId="6860"/>
    <cellStyle name="Normal 9 2 2 2 2 2 3" xfId="5478"/>
    <cellStyle name="Normal 9 2 2 2 2 3" xfId="2046"/>
    <cellStyle name="Normal 9 2 2 2 2 3 2" xfId="6178"/>
    <cellStyle name="Normal 9 2 2 2 2 4" xfId="3410"/>
    <cellStyle name="Normal 9 2 2 2 2 4 2" xfId="7542"/>
    <cellStyle name="Normal 9 2 2 2 2 5" xfId="4796"/>
    <cellStyle name="Normal 9 2 2 2 2 6" xfId="4094"/>
    <cellStyle name="Normal 9 2 2 2 3" xfId="1001"/>
    <cellStyle name="Normal 9 2 2 2 3 2" xfId="2388"/>
    <cellStyle name="Normal 9 2 2 2 3 2 2" xfId="6520"/>
    <cellStyle name="Normal 9 2 2 2 3 3" xfId="5138"/>
    <cellStyle name="Normal 9 2 2 2 4" xfId="1706"/>
    <cellStyle name="Normal 9 2 2 2 4 2" xfId="5838"/>
    <cellStyle name="Normal 9 2 2 2 5" xfId="3070"/>
    <cellStyle name="Normal 9 2 2 2 5 2" xfId="7202"/>
    <cellStyle name="Normal 9 2 2 2 6" xfId="4454"/>
    <cellStyle name="Normal 9 2 2 2 7" xfId="3754"/>
    <cellStyle name="Normal 9 2 2 3" xfId="432"/>
    <cellStyle name="Normal 9 2 2 3 2" xfId="777"/>
    <cellStyle name="Normal 9 2 2 3 2 2" xfId="1464"/>
    <cellStyle name="Normal 9 2 2 3 2 2 2" xfId="2848"/>
    <cellStyle name="Normal 9 2 2 3 2 2 2 2" xfId="6980"/>
    <cellStyle name="Normal 9 2 2 3 2 2 3" xfId="5598"/>
    <cellStyle name="Normal 9 2 2 3 2 3" xfId="2166"/>
    <cellStyle name="Normal 9 2 2 3 2 3 2" xfId="6298"/>
    <cellStyle name="Normal 9 2 2 3 2 4" xfId="3530"/>
    <cellStyle name="Normal 9 2 2 3 2 4 2" xfId="7662"/>
    <cellStyle name="Normal 9 2 2 3 2 5" xfId="4916"/>
    <cellStyle name="Normal 9 2 2 3 2 6" xfId="4214"/>
    <cellStyle name="Normal 9 2 2 3 3" xfId="1122"/>
    <cellStyle name="Normal 9 2 2 3 3 2" xfId="2508"/>
    <cellStyle name="Normal 9 2 2 3 3 2 2" xfId="6640"/>
    <cellStyle name="Normal 9 2 2 3 3 3" xfId="5258"/>
    <cellStyle name="Normal 9 2 2 3 4" xfId="1826"/>
    <cellStyle name="Normal 9 2 2 3 4 2" xfId="5958"/>
    <cellStyle name="Normal 9 2 2 3 5" xfId="3190"/>
    <cellStyle name="Normal 9 2 2 3 5 2" xfId="7322"/>
    <cellStyle name="Normal 9 2 2 3 6" xfId="4574"/>
    <cellStyle name="Normal 9 2 2 3 7" xfId="3874"/>
    <cellStyle name="Normal 9 2 2 4" xfId="538"/>
    <cellStyle name="Normal 9 2 2 4 2" xfId="1225"/>
    <cellStyle name="Normal 9 2 2 4 2 2" xfId="2609"/>
    <cellStyle name="Normal 9 2 2 4 2 2 2" xfId="6741"/>
    <cellStyle name="Normal 9 2 2 4 2 3" xfId="5359"/>
    <cellStyle name="Normal 9 2 2 4 3" xfId="1927"/>
    <cellStyle name="Normal 9 2 2 4 3 2" xfId="6059"/>
    <cellStyle name="Normal 9 2 2 4 4" xfId="3291"/>
    <cellStyle name="Normal 9 2 2 4 4 2" xfId="7423"/>
    <cellStyle name="Normal 9 2 2 4 5" xfId="4677"/>
    <cellStyle name="Normal 9 2 2 4 6" xfId="3975"/>
    <cellStyle name="Normal 9 2 2 5" xfId="880"/>
    <cellStyle name="Normal 9 2 2 5 2" xfId="2269"/>
    <cellStyle name="Normal 9 2 2 5 2 2" xfId="6401"/>
    <cellStyle name="Normal 9 2 2 5 3" xfId="5019"/>
    <cellStyle name="Normal 9 2 2 6" xfId="1587"/>
    <cellStyle name="Normal 9 2 2 6 2" xfId="5719"/>
    <cellStyle name="Normal 9 2 2 7" xfId="2951"/>
    <cellStyle name="Normal 9 2 2 7 2" xfId="7083"/>
    <cellStyle name="Normal 9 2 2 8" xfId="4335"/>
    <cellStyle name="Normal 9 2 2 9" xfId="3635"/>
    <cellStyle name="Normal 9 2 3" xfId="238"/>
    <cellStyle name="Normal 9 2 3 2" xfId="587"/>
    <cellStyle name="Normal 9 2 3 2 2" xfId="1274"/>
    <cellStyle name="Normal 9 2 3 2 2 2" xfId="2658"/>
    <cellStyle name="Normal 9 2 3 2 2 2 2" xfId="6790"/>
    <cellStyle name="Normal 9 2 3 2 2 3" xfId="5408"/>
    <cellStyle name="Normal 9 2 3 2 3" xfId="1976"/>
    <cellStyle name="Normal 9 2 3 2 3 2" xfId="6108"/>
    <cellStyle name="Normal 9 2 3 2 4" xfId="3340"/>
    <cellStyle name="Normal 9 2 3 2 4 2" xfId="7472"/>
    <cellStyle name="Normal 9 2 3 2 5" xfId="4726"/>
    <cellStyle name="Normal 9 2 3 2 6" xfId="4024"/>
    <cellStyle name="Normal 9 2 3 3" xfId="929"/>
    <cellStyle name="Normal 9 2 3 3 2" xfId="2318"/>
    <cellStyle name="Normal 9 2 3 3 2 2" xfId="6450"/>
    <cellStyle name="Normal 9 2 3 3 3" xfId="5068"/>
    <cellStyle name="Normal 9 2 3 4" xfId="1636"/>
    <cellStyle name="Normal 9 2 3 4 2" xfId="5768"/>
    <cellStyle name="Normal 9 2 3 5" xfId="3000"/>
    <cellStyle name="Normal 9 2 3 5 2" xfId="7132"/>
    <cellStyle name="Normal 9 2 3 6" xfId="4384"/>
    <cellStyle name="Normal 9 2 3 7" xfId="3684"/>
    <cellStyle name="Normal 9 2 4" xfId="382"/>
    <cellStyle name="Normal 9 2 4 2" xfId="727"/>
    <cellStyle name="Normal 9 2 4 2 2" xfId="1414"/>
    <cellStyle name="Normal 9 2 4 2 2 2" xfId="2798"/>
    <cellStyle name="Normal 9 2 4 2 2 2 2" xfId="6930"/>
    <cellStyle name="Normal 9 2 4 2 2 3" xfId="5548"/>
    <cellStyle name="Normal 9 2 4 2 3" xfId="2116"/>
    <cellStyle name="Normal 9 2 4 2 3 2" xfId="6248"/>
    <cellStyle name="Normal 9 2 4 2 4" xfId="3480"/>
    <cellStyle name="Normal 9 2 4 2 4 2" xfId="7612"/>
    <cellStyle name="Normal 9 2 4 2 5" xfId="4866"/>
    <cellStyle name="Normal 9 2 4 2 6" xfId="4164"/>
    <cellStyle name="Normal 9 2 4 3" xfId="1072"/>
    <cellStyle name="Normal 9 2 4 3 2" xfId="2458"/>
    <cellStyle name="Normal 9 2 4 3 2 2" xfId="6590"/>
    <cellStyle name="Normal 9 2 4 3 3" xfId="5208"/>
    <cellStyle name="Normal 9 2 4 4" xfId="1776"/>
    <cellStyle name="Normal 9 2 4 4 2" xfId="5908"/>
    <cellStyle name="Normal 9 2 4 5" xfId="3140"/>
    <cellStyle name="Normal 9 2 4 5 2" xfId="7272"/>
    <cellStyle name="Normal 9 2 4 6" xfId="4524"/>
    <cellStyle name="Normal 9 2 4 7" xfId="3824"/>
    <cellStyle name="Normal 9 2 5" xfId="488"/>
    <cellStyle name="Normal 9 2 5 2" xfId="1175"/>
    <cellStyle name="Normal 9 2 5 2 2" xfId="2559"/>
    <cellStyle name="Normal 9 2 5 2 2 2" xfId="6691"/>
    <cellStyle name="Normal 9 2 5 2 3" xfId="5309"/>
    <cellStyle name="Normal 9 2 5 3" xfId="1877"/>
    <cellStyle name="Normal 9 2 5 3 2" xfId="6009"/>
    <cellStyle name="Normal 9 2 5 4" xfId="3241"/>
    <cellStyle name="Normal 9 2 5 4 2" xfId="7373"/>
    <cellStyle name="Normal 9 2 5 5" xfId="4627"/>
    <cellStyle name="Normal 9 2 5 6" xfId="3925"/>
    <cellStyle name="Normal 9 2 6" xfId="830"/>
    <cellStyle name="Normal 9 2 6 2" xfId="2219"/>
    <cellStyle name="Normal 9 2 6 2 2" xfId="6351"/>
    <cellStyle name="Normal 9 2 6 3" xfId="4969"/>
    <cellStyle name="Normal 9 2 7" xfId="1537"/>
    <cellStyle name="Normal 9 2 7 2" xfId="5669"/>
    <cellStyle name="Normal 9 2 8" xfId="2901"/>
    <cellStyle name="Normal 9 2 8 2" xfId="7033"/>
    <cellStyle name="Normal 9 2 9" xfId="4285"/>
    <cellStyle name="Normal 9 3" xfId="154"/>
    <cellStyle name="Normal 9 3 10" xfId="3601"/>
    <cellStyle name="Normal 9 3 2" xfId="204"/>
    <cellStyle name="Normal 9 3 2 2" xfId="326"/>
    <cellStyle name="Normal 9 3 2 2 2" xfId="673"/>
    <cellStyle name="Normal 9 3 2 2 2 2" xfId="1360"/>
    <cellStyle name="Normal 9 3 2 2 2 2 2" xfId="2744"/>
    <cellStyle name="Normal 9 3 2 2 2 2 2 2" xfId="6876"/>
    <cellStyle name="Normal 9 3 2 2 2 2 3" xfId="5494"/>
    <cellStyle name="Normal 9 3 2 2 2 3" xfId="2062"/>
    <cellStyle name="Normal 9 3 2 2 2 3 2" xfId="6194"/>
    <cellStyle name="Normal 9 3 2 2 2 4" xfId="3426"/>
    <cellStyle name="Normal 9 3 2 2 2 4 2" xfId="7558"/>
    <cellStyle name="Normal 9 3 2 2 2 5" xfId="4812"/>
    <cellStyle name="Normal 9 3 2 2 2 6" xfId="4110"/>
    <cellStyle name="Normal 9 3 2 2 3" xfId="1017"/>
    <cellStyle name="Normal 9 3 2 2 3 2" xfId="2404"/>
    <cellStyle name="Normal 9 3 2 2 3 2 2" xfId="6536"/>
    <cellStyle name="Normal 9 3 2 2 3 3" xfId="5154"/>
    <cellStyle name="Normal 9 3 2 2 4" xfId="1722"/>
    <cellStyle name="Normal 9 3 2 2 4 2" xfId="5854"/>
    <cellStyle name="Normal 9 3 2 2 5" xfId="3086"/>
    <cellStyle name="Normal 9 3 2 2 5 2" xfId="7218"/>
    <cellStyle name="Normal 9 3 2 2 6" xfId="4470"/>
    <cellStyle name="Normal 9 3 2 2 7" xfId="3770"/>
    <cellStyle name="Normal 9 3 2 3" xfId="448"/>
    <cellStyle name="Normal 9 3 2 3 2" xfId="793"/>
    <cellStyle name="Normal 9 3 2 3 2 2" xfId="1480"/>
    <cellStyle name="Normal 9 3 2 3 2 2 2" xfId="2864"/>
    <cellStyle name="Normal 9 3 2 3 2 2 2 2" xfId="6996"/>
    <cellStyle name="Normal 9 3 2 3 2 2 3" xfId="5614"/>
    <cellStyle name="Normal 9 3 2 3 2 3" xfId="2182"/>
    <cellStyle name="Normal 9 3 2 3 2 3 2" xfId="6314"/>
    <cellStyle name="Normal 9 3 2 3 2 4" xfId="3546"/>
    <cellStyle name="Normal 9 3 2 3 2 4 2" xfId="7678"/>
    <cellStyle name="Normal 9 3 2 3 2 5" xfId="4932"/>
    <cellStyle name="Normal 9 3 2 3 2 6" xfId="4230"/>
    <cellStyle name="Normal 9 3 2 3 3" xfId="1138"/>
    <cellStyle name="Normal 9 3 2 3 3 2" xfId="2524"/>
    <cellStyle name="Normal 9 3 2 3 3 2 2" xfId="6656"/>
    <cellStyle name="Normal 9 3 2 3 3 3" xfId="5274"/>
    <cellStyle name="Normal 9 3 2 3 4" xfId="1842"/>
    <cellStyle name="Normal 9 3 2 3 4 2" xfId="5974"/>
    <cellStyle name="Normal 9 3 2 3 5" xfId="3206"/>
    <cellStyle name="Normal 9 3 2 3 5 2" xfId="7338"/>
    <cellStyle name="Normal 9 3 2 3 6" xfId="4590"/>
    <cellStyle name="Normal 9 3 2 3 7" xfId="3890"/>
    <cellStyle name="Normal 9 3 2 4" xfId="554"/>
    <cellStyle name="Normal 9 3 2 4 2" xfId="1241"/>
    <cellStyle name="Normal 9 3 2 4 2 2" xfId="2625"/>
    <cellStyle name="Normal 9 3 2 4 2 2 2" xfId="6757"/>
    <cellStyle name="Normal 9 3 2 4 2 3" xfId="5375"/>
    <cellStyle name="Normal 9 3 2 4 3" xfId="1943"/>
    <cellStyle name="Normal 9 3 2 4 3 2" xfId="6075"/>
    <cellStyle name="Normal 9 3 2 4 4" xfId="3307"/>
    <cellStyle name="Normal 9 3 2 4 4 2" xfId="7439"/>
    <cellStyle name="Normal 9 3 2 4 5" xfId="4693"/>
    <cellStyle name="Normal 9 3 2 4 6" xfId="3991"/>
    <cellStyle name="Normal 9 3 2 5" xfId="896"/>
    <cellStyle name="Normal 9 3 2 5 2" xfId="2285"/>
    <cellStyle name="Normal 9 3 2 5 2 2" xfId="6417"/>
    <cellStyle name="Normal 9 3 2 5 3" xfId="5035"/>
    <cellStyle name="Normal 9 3 2 6" xfId="1603"/>
    <cellStyle name="Normal 9 3 2 6 2" xfId="5735"/>
    <cellStyle name="Normal 9 3 2 7" xfId="2967"/>
    <cellStyle name="Normal 9 3 2 7 2" xfId="7099"/>
    <cellStyle name="Normal 9 3 2 8" xfId="4351"/>
    <cellStyle name="Normal 9 3 2 9" xfId="3651"/>
    <cellStyle name="Normal 9 3 3" xfId="254"/>
    <cellStyle name="Normal 9 3 3 2" xfId="603"/>
    <cellStyle name="Normal 9 3 3 2 2" xfId="1290"/>
    <cellStyle name="Normal 9 3 3 2 2 2" xfId="2674"/>
    <cellStyle name="Normal 9 3 3 2 2 2 2" xfId="6806"/>
    <cellStyle name="Normal 9 3 3 2 2 3" xfId="5424"/>
    <cellStyle name="Normal 9 3 3 2 3" xfId="1992"/>
    <cellStyle name="Normal 9 3 3 2 3 2" xfId="6124"/>
    <cellStyle name="Normal 9 3 3 2 4" xfId="3356"/>
    <cellStyle name="Normal 9 3 3 2 4 2" xfId="7488"/>
    <cellStyle name="Normal 9 3 3 2 5" xfId="4742"/>
    <cellStyle name="Normal 9 3 3 2 6" xfId="4040"/>
    <cellStyle name="Normal 9 3 3 3" xfId="945"/>
    <cellStyle name="Normal 9 3 3 3 2" xfId="2334"/>
    <cellStyle name="Normal 9 3 3 3 2 2" xfId="6466"/>
    <cellStyle name="Normal 9 3 3 3 3" xfId="5084"/>
    <cellStyle name="Normal 9 3 3 4" xfId="1652"/>
    <cellStyle name="Normal 9 3 3 4 2" xfId="5784"/>
    <cellStyle name="Normal 9 3 3 5" xfId="3016"/>
    <cellStyle name="Normal 9 3 3 5 2" xfId="7148"/>
    <cellStyle name="Normal 9 3 3 6" xfId="4400"/>
    <cellStyle name="Normal 9 3 3 7" xfId="3700"/>
    <cellStyle name="Normal 9 3 4" xfId="398"/>
    <cellStyle name="Normal 9 3 4 2" xfId="743"/>
    <cellStyle name="Normal 9 3 4 2 2" xfId="1430"/>
    <cellStyle name="Normal 9 3 4 2 2 2" xfId="2814"/>
    <cellStyle name="Normal 9 3 4 2 2 2 2" xfId="6946"/>
    <cellStyle name="Normal 9 3 4 2 2 3" xfId="5564"/>
    <cellStyle name="Normal 9 3 4 2 3" xfId="2132"/>
    <cellStyle name="Normal 9 3 4 2 3 2" xfId="6264"/>
    <cellStyle name="Normal 9 3 4 2 4" xfId="3496"/>
    <cellStyle name="Normal 9 3 4 2 4 2" xfId="7628"/>
    <cellStyle name="Normal 9 3 4 2 5" xfId="4882"/>
    <cellStyle name="Normal 9 3 4 2 6" xfId="4180"/>
    <cellStyle name="Normal 9 3 4 3" xfId="1088"/>
    <cellStyle name="Normal 9 3 4 3 2" xfId="2474"/>
    <cellStyle name="Normal 9 3 4 3 2 2" xfId="6606"/>
    <cellStyle name="Normal 9 3 4 3 3" xfId="5224"/>
    <cellStyle name="Normal 9 3 4 4" xfId="1792"/>
    <cellStyle name="Normal 9 3 4 4 2" xfId="5924"/>
    <cellStyle name="Normal 9 3 4 5" xfId="3156"/>
    <cellStyle name="Normal 9 3 4 5 2" xfId="7288"/>
    <cellStyle name="Normal 9 3 4 6" xfId="4540"/>
    <cellStyle name="Normal 9 3 4 7" xfId="3840"/>
    <cellStyle name="Normal 9 3 5" xfId="504"/>
    <cellStyle name="Normal 9 3 5 2" xfId="1191"/>
    <cellStyle name="Normal 9 3 5 2 2" xfId="2575"/>
    <cellStyle name="Normal 9 3 5 2 2 2" xfId="6707"/>
    <cellStyle name="Normal 9 3 5 2 3" xfId="5325"/>
    <cellStyle name="Normal 9 3 5 3" xfId="1893"/>
    <cellStyle name="Normal 9 3 5 3 2" xfId="6025"/>
    <cellStyle name="Normal 9 3 5 4" xfId="3257"/>
    <cellStyle name="Normal 9 3 5 4 2" xfId="7389"/>
    <cellStyle name="Normal 9 3 5 5" xfId="4643"/>
    <cellStyle name="Normal 9 3 5 6" xfId="3941"/>
    <cellStyle name="Normal 9 3 6" xfId="846"/>
    <cellStyle name="Normal 9 3 6 2" xfId="2235"/>
    <cellStyle name="Normal 9 3 6 2 2" xfId="6367"/>
    <cellStyle name="Normal 9 3 6 3" xfId="4985"/>
    <cellStyle name="Normal 9 3 7" xfId="1553"/>
    <cellStyle name="Normal 9 3 7 2" xfId="5685"/>
    <cellStyle name="Normal 9 3 8" xfId="2917"/>
    <cellStyle name="Normal 9 3 8 2" xfId="7049"/>
    <cellStyle name="Normal 9 3 9" xfId="4301"/>
    <cellStyle name="Normal 9 4" xfId="171"/>
    <cellStyle name="Normal 9 4 10" xfId="3618"/>
    <cellStyle name="Normal 9 4 2" xfId="344"/>
    <cellStyle name="Normal 9 4 2 2" xfId="691"/>
    <cellStyle name="Normal 9 4 2 2 2" xfId="1378"/>
    <cellStyle name="Normal 9 4 2 2 2 2" xfId="2762"/>
    <cellStyle name="Normal 9 4 2 2 2 2 2" xfId="6894"/>
    <cellStyle name="Normal 9 4 2 2 2 3" xfId="5512"/>
    <cellStyle name="Normal 9 4 2 2 3" xfId="2080"/>
    <cellStyle name="Normal 9 4 2 2 3 2" xfId="6212"/>
    <cellStyle name="Normal 9 4 2 2 4" xfId="3444"/>
    <cellStyle name="Normal 9 4 2 2 4 2" xfId="7576"/>
    <cellStyle name="Normal 9 4 2 2 5" xfId="4830"/>
    <cellStyle name="Normal 9 4 2 2 6" xfId="4128"/>
    <cellStyle name="Normal 9 4 2 3" xfId="1035"/>
    <cellStyle name="Normal 9 4 2 3 2" xfId="2422"/>
    <cellStyle name="Normal 9 4 2 3 2 2" xfId="6554"/>
    <cellStyle name="Normal 9 4 2 3 3" xfId="5172"/>
    <cellStyle name="Normal 9 4 2 4" xfId="1740"/>
    <cellStyle name="Normal 9 4 2 4 2" xfId="5872"/>
    <cellStyle name="Normal 9 4 2 5" xfId="3104"/>
    <cellStyle name="Normal 9 4 2 5 2" xfId="7236"/>
    <cellStyle name="Normal 9 4 2 6" xfId="4488"/>
    <cellStyle name="Normal 9 4 2 7" xfId="3788"/>
    <cellStyle name="Normal 9 4 3" xfId="272"/>
    <cellStyle name="Normal 9 4 3 2" xfId="621"/>
    <cellStyle name="Normal 9 4 3 2 2" xfId="1308"/>
    <cellStyle name="Normal 9 4 3 2 2 2" xfId="2692"/>
    <cellStyle name="Normal 9 4 3 2 2 2 2" xfId="6824"/>
    <cellStyle name="Normal 9 4 3 2 2 3" xfId="5442"/>
    <cellStyle name="Normal 9 4 3 2 3" xfId="2010"/>
    <cellStyle name="Normal 9 4 3 2 3 2" xfId="6142"/>
    <cellStyle name="Normal 9 4 3 2 4" xfId="3374"/>
    <cellStyle name="Normal 9 4 3 2 4 2" xfId="7506"/>
    <cellStyle name="Normal 9 4 3 2 5" xfId="4760"/>
    <cellStyle name="Normal 9 4 3 2 6" xfId="4058"/>
    <cellStyle name="Normal 9 4 3 3" xfId="963"/>
    <cellStyle name="Normal 9 4 3 3 2" xfId="2352"/>
    <cellStyle name="Normal 9 4 3 3 2 2" xfId="6484"/>
    <cellStyle name="Normal 9 4 3 3 3" xfId="5102"/>
    <cellStyle name="Normal 9 4 3 4" xfId="1670"/>
    <cellStyle name="Normal 9 4 3 4 2" xfId="5802"/>
    <cellStyle name="Normal 9 4 3 5" xfId="3034"/>
    <cellStyle name="Normal 9 4 3 5 2" xfId="7166"/>
    <cellStyle name="Normal 9 4 3 6" xfId="4418"/>
    <cellStyle name="Normal 9 4 3 7" xfId="3718"/>
    <cellStyle name="Normal 9 4 4" xfId="415"/>
    <cellStyle name="Normal 9 4 4 2" xfId="760"/>
    <cellStyle name="Normal 9 4 4 2 2" xfId="1447"/>
    <cellStyle name="Normal 9 4 4 2 2 2" xfId="2831"/>
    <cellStyle name="Normal 9 4 4 2 2 2 2" xfId="6963"/>
    <cellStyle name="Normal 9 4 4 2 2 3" xfId="5581"/>
    <cellStyle name="Normal 9 4 4 2 3" xfId="2149"/>
    <cellStyle name="Normal 9 4 4 2 3 2" xfId="6281"/>
    <cellStyle name="Normal 9 4 4 2 4" xfId="3513"/>
    <cellStyle name="Normal 9 4 4 2 4 2" xfId="7645"/>
    <cellStyle name="Normal 9 4 4 2 5" xfId="4899"/>
    <cellStyle name="Normal 9 4 4 2 6" xfId="4197"/>
    <cellStyle name="Normal 9 4 4 3" xfId="1105"/>
    <cellStyle name="Normal 9 4 4 3 2" xfId="2491"/>
    <cellStyle name="Normal 9 4 4 3 2 2" xfId="6623"/>
    <cellStyle name="Normal 9 4 4 3 3" xfId="5241"/>
    <cellStyle name="Normal 9 4 4 4" xfId="1809"/>
    <cellStyle name="Normal 9 4 4 4 2" xfId="5941"/>
    <cellStyle name="Normal 9 4 4 5" xfId="3173"/>
    <cellStyle name="Normal 9 4 4 5 2" xfId="7305"/>
    <cellStyle name="Normal 9 4 4 6" xfId="4557"/>
    <cellStyle name="Normal 9 4 4 7" xfId="3857"/>
    <cellStyle name="Normal 9 4 5" xfId="521"/>
    <cellStyle name="Normal 9 4 5 2" xfId="1208"/>
    <cellStyle name="Normal 9 4 5 2 2" xfId="2592"/>
    <cellStyle name="Normal 9 4 5 2 2 2" xfId="6724"/>
    <cellStyle name="Normal 9 4 5 2 3" xfId="5342"/>
    <cellStyle name="Normal 9 4 5 3" xfId="1910"/>
    <cellStyle name="Normal 9 4 5 3 2" xfId="6042"/>
    <cellStyle name="Normal 9 4 5 4" xfId="3274"/>
    <cellStyle name="Normal 9 4 5 4 2" xfId="7406"/>
    <cellStyle name="Normal 9 4 5 5" xfId="4660"/>
    <cellStyle name="Normal 9 4 5 6" xfId="3958"/>
    <cellStyle name="Normal 9 4 6" xfId="863"/>
    <cellStyle name="Normal 9 4 6 2" xfId="2252"/>
    <cellStyle name="Normal 9 4 6 2 2" xfId="6384"/>
    <cellStyle name="Normal 9 4 6 3" xfId="5002"/>
    <cellStyle name="Normal 9 4 7" xfId="1570"/>
    <cellStyle name="Normal 9 4 7 2" xfId="5702"/>
    <cellStyle name="Normal 9 4 8" xfId="2934"/>
    <cellStyle name="Normal 9 4 8 2" xfId="7066"/>
    <cellStyle name="Normal 9 4 9" xfId="4318"/>
    <cellStyle name="Normal 9 5" xfId="292"/>
    <cellStyle name="Normal 9 5 2" xfId="640"/>
    <cellStyle name="Normal 9 5 2 2" xfId="1327"/>
    <cellStyle name="Normal 9 5 2 2 2" xfId="2711"/>
    <cellStyle name="Normal 9 5 2 2 2 2" xfId="6843"/>
    <cellStyle name="Normal 9 5 2 2 3" xfId="5461"/>
    <cellStyle name="Normal 9 5 2 3" xfId="2029"/>
    <cellStyle name="Normal 9 5 2 3 2" xfId="6161"/>
    <cellStyle name="Normal 9 5 2 4" xfId="3393"/>
    <cellStyle name="Normal 9 5 2 4 2" xfId="7525"/>
    <cellStyle name="Normal 9 5 2 5" xfId="4779"/>
    <cellStyle name="Normal 9 5 2 6" xfId="4077"/>
    <cellStyle name="Normal 9 5 3" xfId="983"/>
    <cellStyle name="Normal 9 5 3 2" xfId="2371"/>
    <cellStyle name="Normal 9 5 3 2 2" xfId="6503"/>
    <cellStyle name="Normal 9 5 3 3" xfId="5121"/>
    <cellStyle name="Normal 9 5 4" xfId="1689"/>
    <cellStyle name="Normal 9 5 4 2" xfId="5821"/>
    <cellStyle name="Normal 9 5 5" xfId="3053"/>
    <cellStyle name="Normal 9 5 5 2" xfId="7185"/>
    <cellStyle name="Normal 9 5 6" xfId="4437"/>
    <cellStyle name="Normal 9 5 7" xfId="3737"/>
    <cellStyle name="Normal 9 6" xfId="221"/>
    <cellStyle name="Normal 9 6 2" xfId="570"/>
    <cellStyle name="Normal 9 6 2 2" xfId="1257"/>
    <cellStyle name="Normal 9 6 2 2 2" xfId="2641"/>
    <cellStyle name="Normal 9 6 2 2 2 2" xfId="6773"/>
    <cellStyle name="Normal 9 6 2 2 3" xfId="5391"/>
    <cellStyle name="Normal 9 6 2 3" xfId="1959"/>
    <cellStyle name="Normal 9 6 2 3 2" xfId="6091"/>
    <cellStyle name="Normal 9 6 2 4" xfId="3323"/>
    <cellStyle name="Normal 9 6 2 4 2" xfId="7455"/>
    <cellStyle name="Normal 9 6 2 5" xfId="4709"/>
    <cellStyle name="Normal 9 6 2 6" xfId="4007"/>
    <cellStyle name="Normal 9 6 3" xfId="912"/>
    <cellStyle name="Normal 9 6 3 2" xfId="2301"/>
    <cellStyle name="Normal 9 6 3 2 2" xfId="6433"/>
    <cellStyle name="Normal 9 6 3 3" xfId="5051"/>
    <cellStyle name="Normal 9 6 4" xfId="1619"/>
    <cellStyle name="Normal 9 6 4 2" xfId="5751"/>
    <cellStyle name="Normal 9 6 5" xfId="2983"/>
    <cellStyle name="Normal 9 6 5 2" xfId="7115"/>
    <cellStyle name="Normal 9 6 6" xfId="4367"/>
    <cellStyle name="Normal 9 6 7" xfId="3667"/>
    <cellStyle name="Normal 9 7" xfId="365"/>
    <cellStyle name="Normal 9 7 2" xfId="710"/>
    <cellStyle name="Normal 9 7 2 2" xfId="1397"/>
    <cellStyle name="Normal 9 7 2 2 2" xfId="2781"/>
    <cellStyle name="Normal 9 7 2 2 2 2" xfId="6913"/>
    <cellStyle name="Normal 9 7 2 2 3" xfId="5531"/>
    <cellStyle name="Normal 9 7 2 3" xfId="2099"/>
    <cellStyle name="Normal 9 7 2 3 2" xfId="6231"/>
    <cellStyle name="Normal 9 7 2 4" xfId="3463"/>
    <cellStyle name="Normal 9 7 2 4 2" xfId="7595"/>
    <cellStyle name="Normal 9 7 2 5" xfId="4849"/>
    <cellStyle name="Normal 9 7 2 6" xfId="4147"/>
    <cellStyle name="Normal 9 7 3" xfId="1055"/>
    <cellStyle name="Normal 9 7 3 2" xfId="2441"/>
    <cellStyle name="Normal 9 7 3 2 2" xfId="6573"/>
    <cellStyle name="Normal 9 7 3 3" xfId="5191"/>
    <cellStyle name="Normal 9 7 4" xfId="1759"/>
    <cellStyle name="Normal 9 7 4 2" xfId="5891"/>
    <cellStyle name="Normal 9 7 5" xfId="3123"/>
    <cellStyle name="Normal 9 7 5 2" xfId="7255"/>
    <cellStyle name="Normal 9 7 6" xfId="4507"/>
    <cellStyle name="Normal 9 7 7" xfId="3807"/>
    <cellStyle name="Normal 9 8" xfId="470"/>
    <cellStyle name="Normal 9 8 2" xfId="1157"/>
    <cellStyle name="Normal 9 8 2 2" xfId="2542"/>
    <cellStyle name="Normal 9 8 2 2 2" xfId="6674"/>
    <cellStyle name="Normal 9 8 2 3" xfId="5292"/>
    <cellStyle name="Normal 9 8 3" xfId="1860"/>
    <cellStyle name="Normal 9 8 3 2" xfId="5992"/>
    <cellStyle name="Normal 9 8 4" xfId="3224"/>
    <cellStyle name="Normal 9 8 4 2" xfId="7356"/>
    <cellStyle name="Normal 9 8 5" xfId="4609"/>
    <cellStyle name="Normal 9 8 6" xfId="3908"/>
    <cellStyle name="Normal 9 9" xfId="116"/>
    <cellStyle name="Normal 9 9 2" xfId="1520"/>
    <cellStyle name="Normal 9 9 2 2" xfId="5652"/>
    <cellStyle name="Normal 9 9 3" xfId="4268"/>
    <cellStyle name="Tusental" xfId="94" builtinId="3"/>
    <cellStyle name="Tusental 10" xfId="473"/>
    <cellStyle name="Tusental 10 2" xfId="1160"/>
    <cellStyle name="Tusental 10 2 2" xfId="7689"/>
    <cellStyle name="Tusental 10 3" xfId="4612"/>
    <cellStyle name="Tusental 11" xfId="119"/>
    <cellStyle name="Tusental 12" xfId="1504"/>
    <cellStyle name="Tusental 12 2" xfId="7690"/>
    <cellStyle name="Tusental 2" xfId="78"/>
    <cellStyle name="Tusental 2 10" xfId="103"/>
    <cellStyle name="Tusental 2 10 2" xfId="1508"/>
    <cellStyle name="Tusental 2 10 2 2" xfId="5640"/>
    <cellStyle name="Tusental 2 10 3" xfId="4256"/>
    <cellStyle name="Tusental 2 11" xfId="801"/>
    <cellStyle name="Tusental 2 11 2" xfId="2190"/>
    <cellStyle name="Tusental 2 11 2 2" xfId="6322"/>
    <cellStyle name="Tusental 2 11 3" xfId="4940"/>
    <cellStyle name="Tusental 2 12" xfId="1489"/>
    <cellStyle name="Tusental 2 12 2" xfId="5622"/>
    <cellStyle name="Tusental 2 13" xfId="2872"/>
    <cellStyle name="Tusental 2 13 2" xfId="7004"/>
    <cellStyle name="Tusental 2 14" xfId="4238"/>
    <cellStyle name="Tusental 2 15" xfId="3556"/>
    <cellStyle name="Tusental 2 2" xfId="86"/>
    <cellStyle name="Tusental 2 2 10" xfId="808"/>
    <cellStyle name="Tusental 2 2 10 2" xfId="2197"/>
    <cellStyle name="Tusental 2 2 10 2 2" xfId="6329"/>
    <cellStyle name="Tusental 2 2 10 3" xfId="4947"/>
    <cellStyle name="Tusental 2 2 11" xfId="1496"/>
    <cellStyle name="Tusental 2 2 11 2" xfId="5629"/>
    <cellStyle name="Tusental 2 2 12" xfId="2879"/>
    <cellStyle name="Tusental 2 2 12 2" xfId="7011"/>
    <cellStyle name="Tusental 2 2 13" xfId="4245"/>
    <cellStyle name="Tusental 2 2 14" xfId="3563"/>
    <cellStyle name="Tusental 2 2 2" xfId="129"/>
    <cellStyle name="Tusental 2 2 2 10" xfId="3580"/>
    <cellStyle name="Tusental 2 2 2 2" xfId="183"/>
    <cellStyle name="Tusental 2 2 2 2 2" xfId="305"/>
    <cellStyle name="Tusental 2 2 2 2 2 2" xfId="652"/>
    <cellStyle name="Tusental 2 2 2 2 2 2 2" xfId="1339"/>
    <cellStyle name="Tusental 2 2 2 2 2 2 2 2" xfId="2723"/>
    <cellStyle name="Tusental 2 2 2 2 2 2 2 2 2" xfId="6855"/>
    <cellStyle name="Tusental 2 2 2 2 2 2 2 3" xfId="5473"/>
    <cellStyle name="Tusental 2 2 2 2 2 2 3" xfId="2041"/>
    <cellStyle name="Tusental 2 2 2 2 2 2 3 2" xfId="6173"/>
    <cellStyle name="Tusental 2 2 2 2 2 2 4" xfId="3405"/>
    <cellStyle name="Tusental 2 2 2 2 2 2 4 2" xfId="7537"/>
    <cellStyle name="Tusental 2 2 2 2 2 2 5" xfId="4791"/>
    <cellStyle name="Tusental 2 2 2 2 2 2 6" xfId="4089"/>
    <cellStyle name="Tusental 2 2 2 2 2 3" xfId="996"/>
    <cellStyle name="Tusental 2 2 2 2 2 3 2" xfId="2383"/>
    <cellStyle name="Tusental 2 2 2 2 2 3 2 2" xfId="6515"/>
    <cellStyle name="Tusental 2 2 2 2 2 3 3" xfId="5133"/>
    <cellStyle name="Tusental 2 2 2 2 2 4" xfId="1701"/>
    <cellStyle name="Tusental 2 2 2 2 2 4 2" xfId="5833"/>
    <cellStyle name="Tusental 2 2 2 2 2 5" xfId="3065"/>
    <cellStyle name="Tusental 2 2 2 2 2 5 2" xfId="7197"/>
    <cellStyle name="Tusental 2 2 2 2 2 6" xfId="4449"/>
    <cellStyle name="Tusental 2 2 2 2 2 7" xfId="3749"/>
    <cellStyle name="Tusental 2 2 2 2 3" xfId="427"/>
    <cellStyle name="Tusental 2 2 2 2 3 2" xfId="772"/>
    <cellStyle name="Tusental 2 2 2 2 3 2 2" xfId="1459"/>
    <cellStyle name="Tusental 2 2 2 2 3 2 2 2" xfId="2843"/>
    <cellStyle name="Tusental 2 2 2 2 3 2 2 2 2" xfId="6975"/>
    <cellStyle name="Tusental 2 2 2 2 3 2 2 3" xfId="5593"/>
    <cellStyle name="Tusental 2 2 2 2 3 2 3" xfId="2161"/>
    <cellStyle name="Tusental 2 2 2 2 3 2 3 2" xfId="6293"/>
    <cellStyle name="Tusental 2 2 2 2 3 2 4" xfId="3525"/>
    <cellStyle name="Tusental 2 2 2 2 3 2 4 2" xfId="7657"/>
    <cellStyle name="Tusental 2 2 2 2 3 2 5" xfId="4911"/>
    <cellStyle name="Tusental 2 2 2 2 3 2 6" xfId="4209"/>
    <cellStyle name="Tusental 2 2 2 2 3 3" xfId="1117"/>
    <cellStyle name="Tusental 2 2 2 2 3 3 2" xfId="2503"/>
    <cellStyle name="Tusental 2 2 2 2 3 3 2 2" xfId="6635"/>
    <cellStyle name="Tusental 2 2 2 2 3 3 3" xfId="5253"/>
    <cellStyle name="Tusental 2 2 2 2 3 4" xfId="1821"/>
    <cellStyle name="Tusental 2 2 2 2 3 4 2" xfId="5953"/>
    <cellStyle name="Tusental 2 2 2 2 3 5" xfId="3185"/>
    <cellStyle name="Tusental 2 2 2 2 3 5 2" xfId="7317"/>
    <cellStyle name="Tusental 2 2 2 2 3 6" xfId="4569"/>
    <cellStyle name="Tusental 2 2 2 2 3 7" xfId="3869"/>
    <cellStyle name="Tusental 2 2 2 2 4" xfId="533"/>
    <cellStyle name="Tusental 2 2 2 2 4 2" xfId="1220"/>
    <cellStyle name="Tusental 2 2 2 2 4 2 2" xfId="2604"/>
    <cellStyle name="Tusental 2 2 2 2 4 2 2 2" xfId="6736"/>
    <cellStyle name="Tusental 2 2 2 2 4 2 3" xfId="5354"/>
    <cellStyle name="Tusental 2 2 2 2 4 3" xfId="1922"/>
    <cellStyle name="Tusental 2 2 2 2 4 3 2" xfId="6054"/>
    <cellStyle name="Tusental 2 2 2 2 4 4" xfId="3286"/>
    <cellStyle name="Tusental 2 2 2 2 4 4 2" xfId="7418"/>
    <cellStyle name="Tusental 2 2 2 2 4 5" xfId="4672"/>
    <cellStyle name="Tusental 2 2 2 2 4 6" xfId="3970"/>
    <cellStyle name="Tusental 2 2 2 2 5" xfId="875"/>
    <cellStyle name="Tusental 2 2 2 2 5 2" xfId="2264"/>
    <cellStyle name="Tusental 2 2 2 2 5 2 2" xfId="6396"/>
    <cellStyle name="Tusental 2 2 2 2 5 3" xfId="5014"/>
    <cellStyle name="Tusental 2 2 2 2 6" xfId="1582"/>
    <cellStyle name="Tusental 2 2 2 2 6 2" xfId="5714"/>
    <cellStyle name="Tusental 2 2 2 2 7" xfId="2946"/>
    <cellStyle name="Tusental 2 2 2 2 7 2" xfId="7078"/>
    <cellStyle name="Tusental 2 2 2 2 8" xfId="4330"/>
    <cellStyle name="Tusental 2 2 2 2 9" xfId="3630"/>
    <cellStyle name="Tusental 2 2 2 3" xfId="233"/>
    <cellStyle name="Tusental 2 2 2 3 2" xfId="582"/>
    <cellStyle name="Tusental 2 2 2 3 2 2" xfId="1269"/>
    <cellStyle name="Tusental 2 2 2 3 2 2 2" xfId="2653"/>
    <cellStyle name="Tusental 2 2 2 3 2 2 2 2" xfId="6785"/>
    <cellStyle name="Tusental 2 2 2 3 2 2 3" xfId="5403"/>
    <cellStyle name="Tusental 2 2 2 3 2 3" xfId="1971"/>
    <cellStyle name="Tusental 2 2 2 3 2 3 2" xfId="6103"/>
    <cellStyle name="Tusental 2 2 2 3 2 4" xfId="3335"/>
    <cellStyle name="Tusental 2 2 2 3 2 4 2" xfId="7467"/>
    <cellStyle name="Tusental 2 2 2 3 2 5" xfId="4721"/>
    <cellStyle name="Tusental 2 2 2 3 2 6" xfId="4019"/>
    <cellStyle name="Tusental 2 2 2 3 3" xfId="924"/>
    <cellStyle name="Tusental 2 2 2 3 3 2" xfId="2313"/>
    <cellStyle name="Tusental 2 2 2 3 3 2 2" xfId="6445"/>
    <cellStyle name="Tusental 2 2 2 3 3 3" xfId="5063"/>
    <cellStyle name="Tusental 2 2 2 3 4" xfId="1631"/>
    <cellStyle name="Tusental 2 2 2 3 4 2" xfId="5763"/>
    <cellStyle name="Tusental 2 2 2 3 5" xfId="2995"/>
    <cellStyle name="Tusental 2 2 2 3 5 2" xfId="7127"/>
    <cellStyle name="Tusental 2 2 2 3 6" xfId="4379"/>
    <cellStyle name="Tusental 2 2 2 3 7" xfId="3679"/>
    <cellStyle name="Tusental 2 2 2 4" xfId="377"/>
    <cellStyle name="Tusental 2 2 2 4 2" xfId="722"/>
    <cellStyle name="Tusental 2 2 2 4 2 2" xfId="1409"/>
    <cellStyle name="Tusental 2 2 2 4 2 2 2" xfId="2793"/>
    <cellStyle name="Tusental 2 2 2 4 2 2 2 2" xfId="6925"/>
    <cellStyle name="Tusental 2 2 2 4 2 2 3" xfId="5543"/>
    <cellStyle name="Tusental 2 2 2 4 2 3" xfId="2111"/>
    <cellStyle name="Tusental 2 2 2 4 2 3 2" xfId="6243"/>
    <cellStyle name="Tusental 2 2 2 4 2 4" xfId="3475"/>
    <cellStyle name="Tusental 2 2 2 4 2 4 2" xfId="7607"/>
    <cellStyle name="Tusental 2 2 2 4 2 5" xfId="4861"/>
    <cellStyle name="Tusental 2 2 2 4 2 6" xfId="4159"/>
    <cellStyle name="Tusental 2 2 2 4 3" xfId="1067"/>
    <cellStyle name="Tusental 2 2 2 4 3 2" xfId="2453"/>
    <cellStyle name="Tusental 2 2 2 4 3 2 2" xfId="6585"/>
    <cellStyle name="Tusental 2 2 2 4 3 3" xfId="5203"/>
    <cellStyle name="Tusental 2 2 2 4 4" xfId="1771"/>
    <cellStyle name="Tusental 2 2 2 4 4 2" xfId="5903"/>
    <cellStyle name="Tusental 2 2 2 4 5" xfId="3135"/>
    <cellStyle name="Tusental 2 2 2 4 5 2" xfId="7267"/>
    <cellStyle name="Tusental 2 2 2 4 6" xfId="4519"/>
    <cellStyle name="Tusental 2 2 2 4 7" xfId="3819"/>
    <cellStyle name="Tusental 2 2 2 5" xfId="483"/>
    <cellStyle name="Tusental 2 2 2 5 2" xfId="1170"/>
    <cellStyle name="Tusental 2 2 2 5 2 2" xfId="2554"/>
    <cellStyle name="Tusental 2 2 2 5 2 2 2" xfId="6686"/>
    <cellStyle name="Tusental 2 2 2 5 2 3" xfId="5304"/>
    <cellStyle name="Tusental 2 2 2 5 3" xfId="1872"/>
    <cellStyle name="Tusental 2 2 2 5 3 2" xfId="6004"/>
    <cellStyle name="Tusental 2 2 2 5 4" xfId="3236"/>
    <cellStyle name="Tusental 2 2 2 5 4 2" xfId="7368"/>
    <cellStyle name="Tusental 2 2 2 5 5" xfId="4622"/>
    <cellStyle name="Tusental 2 2 2 5 6" xfId="3920"/>
    <cellStyle name="Tusental 2 2 2 6" xfId="825"/>
    <cellStyle name="Tusental 2 2 2 6 2" xfId="2214"/>
    <cellStyle name="Tusental 2 2 2 6 2 2" xfId="6346"/>
    <cellStyle name="Tusental 2 2 2 6 3" xfId="4964"/>
    <cellStyle name="Tusental 2 2 2 7" xfId="1532"/>
    <cellStyle name="Tusental 2 2 2 7 2" xfId="5664"/>
    <cellStyle name="Tusental 2 2 2 8" xfId="2896"/>
    <cellStyle name="Tusental 2 2 2 8 2" xfId="7028"/>
    <cellStyle name="Tusental 2 2 2 9" xfId="4280"/>
    <cellStyle name="Tusental 2 2 3" xfId="149"/>
    <cellStyle name="Tusental 2 2 3 10" xfId="3596"/>
    <cellStyle name="Tusental 2 2 3 2" xfId="199"/>
    <cellStyle name="Tusental 2 2 3 2 2" xfId="321"/>
    <cellStyle name="Tusental 2 2 3 2 2 2" xfId="668"/>
    <cellStyle name="Tusental 2 2 3 2 2 2 2" xfId="1355"/>
    <cellStyle name="Tusental 2 2 3 2 2 2 2 2" xfId="2739"/>
    <cellStyle name="Tusental 2 2 3 2 2 2 2 2 2" xfId="6871"/>
    <cellStyle name="Tusental 2 2 3 2 2 2 2 3" xfId="5489"/>
    <cellStyle name="Tusental 2 2 3 2 2 2 3" xfId="2057"/>
    <cellStyle name="Tusental 2 2 3 2 2 2 3 2" xfId="6189"/>
    <cellStyle name="Tusental 2 2 3 2 2 2 4" xfId="3421"/>
    <cellStyle name="Tusental 2 2 3 2 2 2 4 2" xfId="7553"/>
    <cellStyle name="Tusental 2 2 3 2 2 2 5" xfId="4807"/>
    <cellStyle name="Tusental 2 2 3 2 2 2 6" xfId="4105"/>
    <cellStyle name="Tusental 2 2 3 2 2 3" xfId="1012"/>
    <cellStyle name="Tusental 2 2 3 2 2 3 2" xfId="2399"/>
    <cellStyle name="Tusental 2 2 3 2 2 3 2 2" xfId="6531"/>
    <cellStyle name="Tusental 2 2 3 2 2 3 3" xfId="5149"/>
    <cellStyle name="Tusental 2 2 3 2 2 4" xfId="1717"/>
    <cellStyle name="Tusental 2 2 3 2 2 4 2" xfId="5849"/>
    <cellStyle name="Tusental 2 2 3 2 2 5" xfId="3081"/>
    <cellStyle name="Tusental 2 2 3 2 2 5 2" xfId="7213"/>
    <cellStyle name="Tusental 2 2 3 2 2 6" xfId="4465"/>
    <cellStyle name="Tusental 2 2 3 2 2 7" xfId="3765"/>
    <cellStyle name="Tusental 2 2 3 2 3" xfId="443"/>
    <cellStyle name="Tusental 2 2 3 2 3 2" xfId="788"/>
    <cellStyle name="Tusental 2 2 3 2 3 2 2" xfId="1475"/>
    <cellStyle name="Tusental 2 2 3 2 3 2 2 2" xfId="2859"/>
    <cellStyle name="Tusental 2 2 3 2 3 2 2 2 2" xfId="6991"/>
    <cellStyle name="Tusental 2 2 3 2 3 2 2 3" xfId="5609"/>
    <cellStyle name="Tusental 2 2 3 2 3 2 3" xfId="2177"/>
    <cellStyle name="Tusental 2 2 3 2 3 2 3 2" xfId="6309"/>
    <cellStyle name="Tusental 2 2 3 2 3 2 4" xfId="3541"/>
    <cellStyle name="Tusental 2 2 3 2 3 2 4 2" xfId="7673"/>
    <cellStyle name="Tusental 2 2 3 2 3 2 5" xfId="4927"/>
    <cellStyle name="Tusental 2 2 3 2 3 2 6" xfId="4225"/>
    <cellStyle name="Tusental 2 2 3 2 3 3" xfId="1133"/>
    <cellStyle name="Tusental 2 2 3 2 3 3 2" xfId="2519"/>
    <cellStyle name="Tusental 2 2 3 2 3 3 2 2" xfId="6651"/>
    <cellStyle name="Tusental 2 2 3 2 3 3 3" xfId="5269"/>
    <cellStyle name="Tusental 2 2 3 2 3 4" xfId="1837"/>
    <cellStyle name="Tusental 2 2 3 2 3 4 2" xfId="5969"/>
    <cellStyle name="Tusental 2 2 3 2 3 5" xfId="3201"/>
    <cellStyle name="Tusental 2 2 3 2 3 5 2" xfId="7333"/>
    <cellStyle name="Tusental 2 2 3 2 3 6" xfId="4585"/>
    <cellStyle name="Tusental 2 2 3 2 3 7" xfId="3885"/>
    <cellStyle name="Tusental 2 2 3 2 4" xfId="549"/>
    <cellStyle name="Tusental 2 2 3 2 4 2" xfId="1236"/>
    <cellStyle name="Tusental 2 2 3 2 4 2 2" xfId="2620"/>
    <cellStyle name="Tusental 2 2 3 2 4 2 2 2" xfId="6752"/>
    <cellStyle name="Tusental 2 2 3 2 4 2 3" xfId="5370"/>
    <cellStyle name="Tusental 2 2 3 2 4 3" xfId="1938"/>
    <cellStyle name="Tusental 2 2 3 2 4 3 2" xfId="6070"/>
    <cellStyle name="Tusental 2 2 3 2 4 4" xfId="3302"/>
    <cellStyle name="Tusental 2 2 3 2 4 4 2" xfId="7434"/>
    <cellStyle name="Tusental 2 2 3 2 4 5" xfId="4688"/>
    <cellStyle name="Tusental 2 2 3 2 4 6" xfId="3986"/>
    <cellStyle name="Tusental 2 2 3 2 5" xfId="891"/>
    <cellStyle name="Tusental 2 2 3 2 5 2" xfId="2280"/>
    <cellStyle name="Tusental 2 2 3 2 5 2 2" xfId="6412"/>
    <cellStyle name="Tusental 2 2 3 2 5 3" xfId="5030"/>
    <cellStyle name="Tusental 2 2 3 2 6" xfId="1598"/>
    <cellStyle name="Tusental 2 2 3 2 6 2" xfId="5730"/>
    <cellStyle name="Tusental 2 2 3 2 7" xfId="2962"/>
    <cellStyle name="Tusental 2 2 3 2 7 2" xfId="7094"/>
    <cellStyle name="Tusental 2 2 3 2 8" xfId="4346"/>
    <cellStyle name="Tusental 2 2 3 2 9" xfId="3646"/>
    <cellStyle name="Tusental 2 2 3 3" xfId="249"/>
    <cellStyle name="Tusental 2 2 3 3 2" xfId="598"/>
    <cellStyle name="Tusental 2 2 3 3 2 2" xfId="1285"/>
    <cellStyle name="Tusental 2 2 3 3 2 2 2" xfId="2669"/>
    <cellStyle name="Tusental 2 2 3 3 2 2 2 2" xfId="6801"/>
    <cellStyle name="Tusental 2 2 3 3 2 2 3" xfId="5419"/>
    <cellStyle name="Tusental 2 2 3 3 2 3" xfId="1987"/>
    <cellStyle name="Tusental 2 2 3 3 2 3 2" xfId="6119"/>
    <cellStyle name="Tusental 2 2 3 3 2 4" xfId="3351"/>
    <cellStyle name="Tusental 2 2 3 3 2 4 2" xfId="7483"/>
    <cellStyle name="Tusental 2 2 3 3 2 5" xfId="4737"/>
    <cellStyle name="Tusental 2 2 3 3 2 6" xfId="4035"/>
    <cellStyle name="Tusental 2 2 3 3 3" xfId="940"/>
    <cellStyle name="Tusental 2 2 3 3 3 2" xfId="2329"/>
    <cellStyle name="Tusental 2 2 3 3 3 2 2" xfId="6461"/>
    <cellStyle name="Tusental 2 2 3 3 3 3" xfId="5079"/>
    <cellStyle name="Tusental 2 2 3 3 4" xfId="1647"/>
    <cellStyle name="Tusental 2 2 3 3 4 2" xfId="5779"/>
    <cellStyle name="Tusental 2 2 3 3 5" xfId="3011"/>
    <cellStyle name="Tusental 2 2 3 3 5 2" xfId="7143"/>
    <cellStyle name="Tusental 2 2 3 3 6" xfId="4395"/>
    <cellStyle name="Tusental 2 2 3 3 7" xfId="3695"/>
    <cellStyle name="Tusental 2 2 3 4" xfId="393"/>
    <cellStyle name="Tusental 2 2 3 4 2" xfId="738"/>
    <cellStyle name="Tusental 2 2 3 4 2 2" xfId="1425"/>
    <cellStyle name="Tusental 2 2 3 4 2 2 2" xfId="2809"/>
    <cellStyle name="Tusental 2 2 3 4 2 2 2 2" xfId="6941"/>
    <cellStyle name="Tusental 2 2 3 4 2 2 3" xfId="5559"/>
    <cellStyle name="Tusental 2 2 3 4 2 3" xfId="2127"/>
    <cellStyle name="Tusental 2 2 3 4 2 3 2" xfId="6259"/>
    <cellStyle name="Tusental 2 2 3 4 2 4" xfId="3491"/>
    <cellStyle name="Tusental 2 2 3 4 2 4 2" xfId="7623"/>
    <cellStyle name="Tusental 2 2 3 4 2 5" xfId="4877"/>
    <cellStyle name="Tusental 2 2 3 4 2 6" xfId="4175"/>
    <cellStyle name="Tusental 2 2 3 4 3" xfId="1083"/>
    <cellStyle name="Tusental 2 2 3 4 3 2" xfId="2469"/>
    <cellStyle name="Tusental 2 2 3 4 3 2 2" xfId="6601"/>
    <cellStyle name="Tusental 2 2 3 4 3 3" xfId="5219"/>
    <cellStyle name="Tusental 2 2 3 4 4" xfId="1787"/>
    <cellStyle name="Tusental 2 2 3 4 4 2" xfId="5919"/>
    <cellStyle name="Tusental 2 2 3 4 5" xfId="3151"/>
    <cellStyle name="Tusental 2 2 3 4 5 2" xfId="7283"/>
    <cellStyle name="Tusental 2 2 3 4 6" xfId="4535"/>
    <cellStyle name="Tusental 2 2 3 4 7" xfId="3835"/>
    <cellStyle name="Tusental 2 2 3 5" xfId="499"/>
    <cellStyle name="Tusental 2 2 3 5 2" xfId="1186"/>
    <cellStyle name="Tusental 2 2 3 5 2 2" xfId="2570"/>
    <cellStyle name="Tusental 2 2 3 5 2 2 2" xfId="6702"/>
    <cellStyle name="Tusental 2 2 3 5 2 3" xfId="5320"/>
    <cellStyle name="Tusental 2 2 3 5 3" xfId="1888"/>
    <cellStyle name="Tusental 2 2 3 5 3 2" xfId="6020"/>
    <cellStyle name="Tusental 2 2 3 5 4" xfId="3252"/>
    <cellStyle name="Tusental 2 2 3 5 4 2" xfId="7384"/>
    <cellStyle name="Tusental 2 2 3 5 5" xfId="4638"/>
    <cellStyle name="Tusental 2 2 3 5 6" xfId="3936"/>
    <cellStyle name="Tusental 2 2 3 6" xfId="841"/>
    <cellStyle name="Tusental 2 2 3 6 2" xfId="2230"/>
    <cellStyle name="Tusental 2 2 3 6 2 2" xfId="6362"/>
    <cellStyle name="Tusental 2 2 3 6 3" xfId="4980"/>
    <cellStyle name="Tusental 2 2 3 7" xfId="1548"/>
    <cellStyle name="Tusental 2 2 3 7 2" xfId="5680"/>
    <cellStyle name="Tusental 2 2 3 8" xfId="2912"/>
    <cellStyle name="Tusental 2 2 3 8 2" xfId="7044"/>
    <cellStyle name="Tusental 2 2 3 9" xfId="4296"/>
    <cellStyle name="Tusental 2 2 4" xfId="166"/>
    <cellStyle name="Tusental 2 2 4 10" xfId="3613"/>
    <cellStyle name="Tusental 2 2 4 2" xfId="339"/>
    <cellStyle name="Tusental 2 2 4 2 2" xfId="686"/>
    <cellStyle name="Tusental 2 2 4 2 2 2" xfId="1373"/>
    <cellStyle name="Tusental 2 2 4 2 2 2 2" xfId="2757"/>
    <cellStyle name="Tusental 2 2 4 2 2 2 2 2" xfId="6889"/>
    <cellStyle name="Tusental 2 2 4 2 2 2 3" xfId="5507"/>
    <cellStyle name="Tusental 2 2 4 2 2 3" xfId="2075"/>
    <cellStyle name="Tusental 2 2 4 2 2 3 2" xfId="6207"/>
    <cellStyle name="Tusental 2 2 4 2 2 4" xfId="3439"/>
    <cellStyle name="Tusental 2 2 4 2 2 4 2" xfId="7571"/>
    <cellStyle name="Tusental 2 2 4 2 2 5" xfId="4825"/>
    <cellStyle name="Tusental 2 2 4 2 2 6" xfId="4123"/>
    <cellStyle name="Tusental 2 2 4 2 3" xfId="1030"/>
    <cellStyle name="Tusental 2 2 4 2 3 2" xfId="2417"/>
    <cellStyle name="Tusental 2 2 4 2 3 2 2" xfId="6549"/>
    <cellStyle name="Tusental 2 2 4 2 3 3" xfId="5167"/>
    <cellStyle name="Tusental 2 2 4 2 4" xfId="1735"/>
    <cellStyle name="Tusental 2 2 4 2 4 2" xfId="5867"/>
    <cellStyle name="Tusental 2 2 4 2 5" xfId="3099"/>
    <cellStyle name="Tusental 2 2 4 2 5 2" xfId="7231"/>
    <cellStyle name="Tusental 2 2 4 2 6" xfId="4483"/>
    <cellStyle name="Tusental 2 2 4 2 7" xfId="3783"/>
    <cellStyle name="Tusental 2 2 4 3" xfId="267"/>
    <cellStyle name="Tusental 2 2 4 3 2" xfId="616"/>
    <cellStyle name="Tusental 2 2 4 3 2 2" xfId="1303"/>
    <cellStyle name="Tusental 2 2 4 3 2 2 2" xfId="2687"/>
    <cellStyle name="Tusental 2 2 4 3 2 2 2 2" xfId="6819"/>
    <cellStyle name="Tusental 2 2 4 3 2 2 3" xfId="5437"/>
    <cellStyle name="Tusental 2 2 4 3 2 3" xfId="2005"/>
    <cellStyle name="Tusental 2 2 4 3 2 3 2" xfId="6137"/>
    <cellStyle name="Tusental 2 2 4 3 2 4" xfId="3369"/>
    <cellStyle name="Tusental 2 2 4 3 2 4 2" xfId="7501"/>
    <cellStyle name="Tusental 2 2 4 3 2 5" xfId="4755"/>
    <cellStyle name="Tusental 2 2 4 3 2 6" xfId="4053"/>
    <cellStyle name="Tusental 2 2 4 3 3" xfId="958"/>
    <cellStyle name="Tusental 2 2 4 3 3 2" xfId="2347"/>
    <cellStyle name="Tusental 2 2 4 3 3 2 2" xfId="6479"/>
    <cellStyle name="Tusental 2 2 4 3 3 3" xfId="5097"/>
    <cellStyle name="Tusental 2 2 4 3 4" xfId="1665"/>
    <cellStyle name="Tusental 2 2 4 3 4 2" xfId="5797"/>
    <cellStyle name="Tusental 2 2 4 3 5" xfId="3029"/>
    <cellStyle name="Tusental 2 2 4 3 5 2" xfId="7161"/>
    <cellStyle name="Tusental 2 2 4 3 6" xfId="4413"/>
    <cellStyle name="Tusental 2 2 4 3 7" xfId="3713"/>
    <cellStyle name="Tusental 2 2 4 4" xfId="410"/>
    <cellStyle name="Tusental 2 2 4 4 2" xfId="755"/>
    <cellStyle name="Tusental 2 2 4 4 2 2" xfId="1442"/>
    <cellStyle name="Tusental 2 2 4 4 2 2 2" xfId="2826"/>
    <cellStyle name="Tusental 2 2 4 4 2 2 2 2" xfId="6958"/>
    <cellStyle name="Tusental 2 2 4 4 2 2 3" xfId="5576"/>
    <cellStyle name="Tusental 2 2 4 4 2 3" xfId="2144"/>
    <cellStyle name="Tusental 2 2 4 4 2 3 2" xfId="6276"/>
    <cellStyle name="Tusental 2 2 4 4 2 4" xfId="3508"/>
    <cellStyle name="Tusental 2 2 4 4 2 4 2" xfId="7640"/>
    <cellStyle name="Tusental 2 2 4 4 2 5" xfId="4894"/>
    <cellStyle name="Tusental 2 2 4 4 2 6" xfId="4192"/>
    <cellStyle name="Tusental 2 2 4 4 3" xfId="1100"/>
    <cellStyle name="Tusental 2 2 4 4 3 2" xfId="2486"/>
    <cellStyle name="Tusental 2 2 4 4 3 2 2" xfId="6618"/>
    <cellStyle name="Tusental 2 2 4 4 3 3" xfId="5236"/>
    <cellStyle name="Tusental 2 2 4 4 4" xfId="1804"/>
    <cellStyle name="Tusental 2 2 4 4 4 2" xfId="5936"/>
    <cellStyle name="Tusental 2 2 4 4 5" xfId="3168"/>
    <cellStyle name="Tusental 2 2 4 4 5 2" xfId="7300"/>
    <cellStyle name="Tusental 2 2 4 4 6" xfId="4552"/>
    <cellStyle name="Tusental 2 2 4 4 7" xfId="3852"/>
    <cellStyle name="Tusental 2 2 4 5" xfId="516"/>
    <cellStyle name="Tusental 2 2 4 5 2" xfId="1203"/>
    <cellStyle name="Tusental 2 2 4 5 2 2" xfId="2587"/>
    <cellStyle name="Tusental 2 2 4 5 2 2 2" xfId="6719"/>
    <cellStyle name="Tusental 2 2 4 5 2 3" xfId="5337"/>
    <cellStyle name="Tusental 2 2 4 5 3" xfId="1905"/>
    <cellStyle name="Tusental 2 2 4 5 3 2" xfId="6037"/>
    <cellStyle name="Tusental 2 2 4 5 4" xfId="3269"/>
    <cellStyle name="Tusental 2 2 4 5 4 2" xfId="7401"/>
    <cellStyle name="Tusental 2 2 4 5 5" xfId="4655"/>
    <cellStyle name="Tusental 2 2 4 5 6" xfId="3953"/>
    <cellStyle name="Tusental 2 2 4 6" xfId="858"/>
    <cellStyle name="Tusental 2 2 4 6 2" xfId="2247"/>
    <cellStyle name="Tusental 2 2 4 6 2 2" xfId="6379"/>
    <cellStyle name="Tusental 2 2 4 6 3" xfId="4997"/>
    <cellStyle name="Tusental 2 2 4 7" xfId="1565"/>
    <cellStyle name="Tusental 2 2 4 7 2" xfId="5697"/>
    <cellStyle name="Tusental 2 2 4 8" xfId="2929"/>
    <cellStyle name="Tusental 2 2 4 8 2" xfId="7061"/>
    <cellStyle name="Tusental 2 2 4 9" xfId="4313"/>
    <cellStyle name="Tusental 2 2 5" xfId="287"/>
    <cellStyle name="Tusental 2 2 5 2" xfId="635"/>
    <cellStyle name="Tusental 2 2 5 2 2" xfId="1322"/>
    <cellStyle name="Tusental 2 2 5 2 2 2" xfId="2706"/>
    <cellStyle name="Tusental 2 2 5 2 2 2 2" xfId="6838"/>
    <cellStyle name="Tusental 2 2 5 2 2 3" xfId="5456"/>
    <cellStyle name="Tusental 2 2 5 2 3" xfId="2024"/>
    <cellStyle name="Tusental 2 2 5 2 3 2" xfId="6156"/>
    <cellStyle name="Tusental 2 2 5 2 4" xfId="3388"/>
    <cellStyle name="Tusental 2 2 5 2 4 2" xfId="7520"/>
    <cellStyle name="Tusental 2 2 5 2 5" xfId="4774"/>
    <cellStyle name="Tusental 2 2 5 2 6" xfId="4072"/>
    <cellStyle name="Tusental 2 2 5 3" xfId="978"/>
    <cellStyle name="Tusental 2 2 5 3 2" xfId="2366"/>
    <cellStyle name="Tusental 2 2 5 3 2 2" xfId="6498"/>
    <cellStyle name="Tusental 2 2 5 3 3" xfId="5116"/>
    <cellStyle name="Tusental 2 2 5 4" xfId="1684"/>
    <cellStyle name="Tusental 2 2 5 4 2" xfId="5816"/>
    <cellStyle name="Tusental 2 2 5 5" xfId="3048"/>
    <cellStyle name="Tusental 2 2 5 5 2" xfId="7180"/>
    <cellStyle name="Tusental 2 2 5 6" xfId="4432"/>
    <cellStyle name="Tusental 2 2 5 7" xfId="3732"/>
    <cellStyle name="Tusental 2 2 6" xfId="216"/>
    <cellStyle name="Tusental 2 2 6 2" xfId="565"/>
    <cellStyle name="Tusental 2 2 6 2 2" xfId="1252"/>
    <cellStyle name="Tusental 2 2 6 2 2 2" xfId="2636"/>
    <cellStyle name="Tusental 2 2 6 2 2 2 2" xfId="6768"/>
    <cellStyle name="Tusental 2 2 6 2 2 3" xfId="5386"/>
    <cellStyle name="Tusental 2 2 6 2 3" xfId="1954"/>
    <cellStyle name="Tusental 2 2 6 2 3 2" xfId="6086"/>
    <cellStyle name="Tusental 2 2 6 2 4" xfId="3318"/>
    <cellStyle name="Tusental 2 2 6 2 4 2" xfId="7450"/>
    <cellStyle name="Tusental 2 2 6 2 5" xfId="4704"/>
    <cellStyle name="Tusental 2 2 6 2 6" xfId="4002"/>
    <cellStyle name="Tusental 2 2 6 3" xfId="907"/>
    <cellStyle name="Tusental 2 2 6 3 2" xfId="2296"/>
    <cellStyle name="Tusental 2 2 6 3 2 2" xfId="6428"/>
    <cellStyle name="Tusental 2 2 6 3 3" xfId="5046"/>
    <cellStyle name="Tusental 2 2 6 4" xfId="1614"/>
    <cellStyle name="Tusental 2 2 6 4 2" xfId="5746"/>
    <cellStyle name="Tusental 2 2 6 5" xfId="2978"/>
    <cellStyle name="Tusental 2 2 6 5 2" xfId="7110"/>
    <cellStyle name="Tusental 2 2 6 6" xfId="4362"/>
    <cellStyle name="Tusental 2 2 6 7" xfId="3662"/>
    <cellStyle name="Tusental 2 2 7" xfId="360"/>
    <cellStyle name="Tusental 2 2 7 2" xfId="705"/>
    <cellStyle name="Tusental 2 2 7 2 2" xfId="1392"/>
    <cellStyle name="Tusental 2 2 7 2 2 2" xfId="2776"/>
    <cellStyle name="Tusental 2 2 7 2 2 2 2" xfId="6908"/>
    <cellStyle name="Tusental 2 2 7 2 2 3" xfId="5526"/>
    <cellStyle name="Tusental 2 2 7 2 3" xfId="2094"/>
    <cellStyle name="Tusental 2 2 7 2 3 2" xfId="6226"/>
    <cellStyle name="Tusental 2 2 7 2 4" xfId="3458"/>
    <cellStyle name="Tusental 2 2 7 2 4 2" xfId="7590"/>
    <cellStyle name="Tusental 2 2 7 2 5" xfId="4844"/>
    <cellStyle name="Tusental 2 2 7 2 6" xfId="4142"/>
    <cellStyle name="Tusental 2 2 7 3" xfId="1050"/>
    <cellStyle name="Tusental 2 2 7 3 2" xfId="2436"/>
    <cellStyle name="Tusental 2 2 7 3 2 2" xfId="6568"/>
    <cellStyle name="Tusental 2 2 7 3 3" xfId="5186"/>
    <cellStyle name="Tusental 2 2 7 4" xfId="1754"/>
    <cellStyle name="Tusental 2 2 7 4 2" xfId="5886"/>
    <cellStyle name="Tusental 2 2 7 5" xfId="3118"/>
    <cellStyle name="Tusental 2 2 7 5 2" xfId="7250"/>
    <cellStyle name="Tusental 2 2 7 6" xfId="4502"/>
    <cellStyle name="Tusental 2 2 7 7" xfId="3802"/>
    <cellStyle name="Tusental 2 2 8" xfId="465"/>
    <cellStyle name="Tusental 2 2 8 2" xfId="1152"/>
    <cellStyle name="Tusental 2 2 8 2 2" xfId="2537"/>
    <cellStyle name="Tusental 2 2 8 2 2 2" xfId="6669"/>
    <cellStyle name="Tusental 2 2 8 2 3" xfId="5287"/>
    <cellStyle name="Tusental 2 2 8 3" xfId="1855"/>
    <cellStyle name="Tusental 2 2 8 3 2" xfId="5987"/>
    <cellStyle name="Tusental 2 2 8 4" xfId="3219"/>
    <cellStyle name="Tusental 2 2 8 4 2" xfId="7351"/>
    <cellStyle name="Tusental 2 2 8 5" xfId="4604"/>
    <cellStyle name="Tusental 2 2 8 6" xfId="3903"/>
    <cellStyle name="Tusental 2 2 9" xfId="111"/>
    <cellStyle name="Tusental 2 2 9 2" xfId="1515"/>
    <cellStyle name="Tusental 2 2 9 2 2" xfId="5647"/>
    <cellStyle name="Tusental 2 2 9 3" xfId="4263"/>
    <cellStyle name="Tusental 2 3" xfId="122"/>
    <cellStyle name="Tusental 2 3 10" xfId="3573"/>
    <cellStyle name="Tusental 2 3 2" xfId="176"/>
    <cellStyle name="Tusental 2 3 2 2" xfId="298"/>
    <cellStyle name="Tusental 2 3 2 2 2" xfId="645"/>
    <cellStyle name="Tusental 2 3 2 2 2 2" xfId="1332"/>
    <cellStyle name="Tusental 2 3 2 2 2 2 2" xfId="2716"/>
    <cellStyle name="Tusental 2 3 2 2 2 2 2 2" xfId="6848"/>
    <cellStyle name="Tusental 2 3 2 2 2 2 3" xfId="5466"/>
    <cellStyle name="Tusental 2 3 2 2 2 3" xfId="2034"/>
    <cellStyle name="Tusental 2 3 2 2 2 3 2" xfId="6166"/>
    <cellStyle name="Tusental 2 3 2 2 2 4" xfId="3398"/>
    <cellStyle name="Tusental 2 3 2 2 2 4 2" xfId="7530"/>
    <cellStyle name="Tusental 2 3 2 2 2 5" xfId="4784"/>
    <cellStyle name="Tusental 2 3 2 2 2 6" xfId="4082"/>
    <cellStyle name="Tusental 2 3 2 2 3" xfId="989"/>
    <cellStyle name="Tusental 2 3 2 2 3 2" xfId="2376"/>
    <cellStyle name="Tusental 2 3 2 2 3 2 2" xfId="6508"/>
    <cellStyle name="Tusental 2 3 2 2 3 3" xfId="5126"/>
    <cellStyle name="Tusental 2 3 2 2 4" xfId="1694"/>
    <cellStyle name="Tusental 2 3 2 2 4 2" xfId="5826"/>
    <cellStyle name="Tusental 2 3 2 2 5" xfId="3058"/>
    <cellStyle name="Tusental 2 3 2 2 5 2" xfId="7190"/>
    <cellStyle name="Tusental 2 3 2 2 6" xfId="4442"/>
    <cellStyle name="Tusental 2 3 2 2 7" xfId="3742"/>
    <cellStyle name="Tusental 2 3 2 3" xfId="420"/>
    <cellStyle name="Tusental 2 3 2 3 2" xfId="765"/>
    <cellStyle name="Tusental 2 3 2 3 2 2" xfId="1452"/>
    <cellStyle name="Tusental 2 3 2 3 2 2 2" xfId="2836"/>
    <cellStyle name="Tusental 2 3 2 3 2 2 2 2" xfId="6968"/>
    <cellStyle name="Tusental 2 3 2 3 2 2 3" xfId="5586"/>
    <cellStyle name="Tusental 2 3 2 3 2 3" xfId="2154"/>
    <cellStyle name="Tusental 2 3 2 3 2 3 2" xfId="6286"/>
    <cellStyle name="Tusental 2 3 2 3 2 4" xfId="3518"/>
    <cellStyle name="Tusental 2 3 2 3 2 4 2" xfId="7650"/>
    <cellStyle name="Tusental 2 3 2 3 2 5" xfId="4904"/>
    <cellStyle name="Tusental 2 3 2 3 2 6" xfId="4202"/>
    <cellStyle name="Tusental 2 3 2 3 3" xfId="1110"/>
    <cellStyle name="Tusental 2 3 2 3 3 2" xfId="2496"/>
    <cellStyle name="Tusental 2 3 2 3 3 2 2" xfId="6628"/>
    <cellStyle name="Tusental 2 3 2 3 3 3" xfId="5246"/>
    <cellStyle name="Tusental 2 3 2 3 4" xfId="1814"/>
    <cellStyle name="Tusental 2 3 2 3 4 2" xfId="5946"/>
    <cellStyle name="Tusental 2 3 2 3 5" xfId="3178"/>
    <cellStyle name="Tusental 2 3 2 3 5 2" xfId="7310"/>
    <cellStyle name="Tusental 2 3 2 3 6" xfId="4562"/>
    <cellStyle name="Tusental 2 3 2 3 7" xfId="3862"/>
    <cellStyle name="Tusental 2 3 2 4" xfId="526"/>
    <cellStyle name="Tusental 2 3 2 4 2" xfId="1213"/>
    <cellStyle name="Tusental 2 3 2 4 2 2" xfId="2597"/>
    <cellStyle name="Tusental 2 3 2 4 2 2 2" xfId="6729"/>
    <cellStyle name="Tusental 2 3 2 4 2 3" xfId="5347"/>
    <cellStyle name="Tusental 2 3 2 4 3" xfId="1915"/>
    <cellStyle name="Tusental 2 3 2 4 3 2" xfId="6047"/>
    <cellStyle name="Tusental 2 3 2 4 4" xfId="3279"/>
    <cellStyle name="Tusental 2 3 2 4 4 2" xfId="7411"/>
    <cellStyle name="Tusental 2 3 2 4 5" xfId="4665"/>
    <cellStyle name="Tusental 2 3 2 4 6" xfId="3963"/>
    <cellStyle name="Tusental 2 3 2 5" xfId="868"/>
    <cellStyle name="Tusental 2 3 2 5 2" xfId="2257"/>
    <cellStyle name="Tusental 2 3 2 5 2 2" xfId="6389"/>
    <cellStyle name="Tusental 2 3 2 5 3" xfId="5007"/>
    <cellStyle name="Tusental 2 3 2 6" xfId="1575"/>
    <cellStyle name="Tusental 2 3 2 6 2" xfId="5707"/>
    <cellStyle name="Tusental 2 3 2 7" xfId="2939"/>
    <cellStyle name="Tusental 2 3 2 7 2" xfId="7071"/>
    <cellStyle name="Tusental 2 3 2 8" xfId="4323"/>
    <cellStyle name="Tusental 2 3 2 9" xfId="3623"/>
    <cellStyle name="Tusental 2 3 3" xfId="226"/>
    <cellStyle name="Tusental 2 3 3 2" xfId="575"/>
    <cellStyle name="Tusental 2 3 3 2 2" xfId="1262"/>
    <cellStyle name="Tusental 2 3 3 2 2 2" xfId="2646"/>
    <cellStyle name="Tusental 2 3 3 2 2 2 2" xfId="6778"/>
    <cellStyle name="Tusental 2 3 3 2 2 3" xfId="5396"/>
    <cellStyle name="Tusental 2 3 3 2 3" xfId="1964"/>
    <cellStyle name="Tusental 2 3 3 2 3 2" xfId="6096"/>
    <cellStyle name="Tusental 2 3 3 2 4" xfId="3328"/>
    <cellStyle name="Tusental 2 3 3 2 4 2" xfId="7460"/>
    <cellStyle name="Tusental 2 3 3 2 5" xfId="4714"/>
    <cellStyle name="Tusental 2 3 3 2 6" xfId="4012"/>
    <cellStyle name="Tusental 2 3 3 3" xfId="917"/>
    <cellStyle name="Tusental 2 3 3 3 2" xfId="2306"/>
    <cellStyle name="Tusental 2 3 3 3 2 2" xfId="6438"/>
    <cellStyle name="Tusental 2 3 3 3 3" xfId="5056"/>
    <cellStyle name="Tusental 2 3 3 4" xfId="1624"/>
    <cellStyle name="Tusental 2 3 3 4 2" xfId="5756"/>
    <cellStyle name="Tusental 2 3 3 5" xfId="2988"/>
    <cellStyle name="Tusental 2 3 3 5 2" xfId="7120"/>
    <cellStyle name="Tusental 2 3 3 6" xfId="4372"/>
    <cellStyle name="Tusental 2 3 3 7" xfId="3672"/>
    <cellStyle name="Tusental 2 3 4" xfId="370"/>
    <cellStyle name="Tusental 2 3 4 2" xfId="715"/>
    <cellStyle name="Tusental 2 3 4 2 2" xfId="1402"/>
    <cellStyle name="Tusental 2 3 4 2 2 2" xfId="2786"/>
    <cellStyle name="Tusental 2 3 4 2 2 2 2" xfId="6918"/>
    <cellStyle name="Tusental 2 3 4 2 2 3" xfId="5536"/>
    <cellStyle name="Tusental 2 3 4 2 3" xfId="2104"/>
    <cellStyle name="Tusental 2 3 4 2 3 2" xfId="6236"/>
    <cellStyle name="Tusental 2 3 4 2 4" xfId="3468"/>
    <cellStyle name="Tusental 2 3 4 2 4 2" xfId="7600"/>
    <cellStyle name="Tusental 2 3 4 2 5" xfId="4854"/>
    <cellStyle name="Tusental 2 3 4 2 6" xfId="4152"/>
    <cellStyle name="Tusental 2 3 4 3" xfId="1060"/>
    <cellStyle name="Tusental 2 3 4 3 2" xfId="2446"/>
    <cellStyle name="Tusental 2 3 4 3 2 2" xfId="6578"/>
    <cellStyle name="Tusental 2 3 4 3 3" xfId="5196"/>
    <cellStyle name="Tusental 2 3 4 4" xfId="1764"/>
    <cellStyle name="Tusental 2 3 4 4 2" xfId="5896"/>
    <cellStyle name="Tusental 2 3 4 5" xfId="3128"/>
    <cellStyle name="Tusental 2 3 4 5 2" xfId="7260"/>
    <cellStyle name="Tusental 2 3 4 6" xfId="4512"/>
    <cellStyle name="Tusental 2 3 4 7" xfId="3812"/>
    <cellStyle name="Tusental 2 3 5" xfId="476"/>
    <cellStyle name="Tusental 2 3 5 2" xfId="1163"/>
    <cellStyle name="Tusental 2 3 5 2 2" xfId="2547"/>
    <cellStyle name="Tusental 2 3 5 2 2 2" xfId="6679"/>
    <cellStyle name="Tusental 2 3 5 2 3" xfId="5297"/>
    <cellStyle name="Tusental 2 3 5 3" xfId="1865"/>
    <cellStyle name="Tusental 2 3 5 3 2" xfId="5997"/>
    <cellStyle name="Tusental 2 3 5 4" xfId="3229"/>
    <cellStyle name="Tusental 2 3 5 4 2" xfId="7361"/>
    <cellStyle name="Tusental 2 3 5 5" xfId="4615"/>
    <cellStyle name="Tusental 2 3 5 6" xfId="3913"/>
    <cellStyle name="Tusental 2 3 6" xfId="818"/>
    <cellStyle name="Tusental 2 3 6 2" xfId="2207"/>
    <cellStyle name="Tusental 2 3 6 2 2" xfId="6339"/>
    <cellStyle name="Tusental 2 3 6 3" xfId="4957"/>
    <cellStyle name="Tusental 2 3 7" xfId="1525"/>
    <cellStyle name="Tusental 2 3 7 2" xfId="5657"/>
    <cellStyle name="Tusental 2 3 8" xfId="2889"/>
    <cellStyle name="Tusental 2 3 8 2" xfId="7021"/>
    <cellStyle name="Tusental 2 3 9" xfId="4273"/>
    <cellStyle name="Tusental 2 4" xfId="141"/>
    <cellStyle name="Tusental 2 4 10" xfId="3589"/>
    <cellStyle name="Tusental 2 4 2" xfId="192"/>
    <cellStyle name="Tusental 2 4 2 2" xfId="314"/>
    <cellStyle name="Tusental 2 4 2 2 2" xfId="661"/>
    <cellStyle name="Tusental 2 4 2 2 2 2" xfId="1348"/>
    <cellStyle name="Tusental 2 4 2 2 2 2 2" xfId="2732"/>
    <cellStyle name="Tusental 2 4 2 2 2 2 2 2" xfId="6864"/>
    <cellStyle name="Tusental 2 4 2 2 2 2 3" xfId="5482"/>
    <cellStyle name="Tusental 2 4 2 2 2 3" xfId="2050"/>
    <cellStyle name="Tusental 2 4 2 2 2 3 2" xfId="6182"/>
    <cellStyle name="Tusental 2 4 2 2 2 4" xfId="3414"/>
    <cellStyle name="Tusental 2 4 2 2 2 4 2" xfId="7546"/>
    <cellStyle name="Tusental 2 4 2 2 2 5" xfId="4800"/>
    <cellStyle name="Tusental 2 4 2 2 2 6" xfId="4098"/>
    <cellStyle name="Tusental 2 4 2 2 3" xfId="1005"/>
    <cellStyle name="Tusental 2 4 2 2 3 2" xfId="2392"/>
    <cellStyle name="Tusental 2 4 2 2 3 2 2" xfId="6524"/>
    <cellStyle name="Tusental 2 4 2 2 3 3" xfId="5142"/>
    <cellStyle name="Tusental 2 4 2 2 4" xfId="1710"/>
    <cellStyle name="Tusental 2 4 2 2 4 2" xfId="5842"/>
    <cellStyle name="Tusental 2 4 2 2 5" xfId="3074"/>
    <cellStyle name="Tusental 2 4 2 2 5 2" xfId="7206"/>
    <cellStyle name="Tusental 2 4 2 2 6" xfId="4458"/>
    <cellStyle name="Tusental 2 4 2 2 7" xfId="3758"/>
    <cellStyle name="Tusental 2 4 2 3" xfId="436"/>
    <cellStyle name="Tusental 2 4 2 3 2" xfId="781"/>
    <cellStyle name="Tusental 2 4 2 3 2 2" xfId="1468"/>
    <cellStyle name="Tusental 2 4 2 3 2 2 2" xfId="2852"/>
    <cellStyle name="Tusental 2 4 2 3 2 2 2 2" xfId="6984"/>
    <cellStyle name="Tusental 2 4 2 3 2 2 3" xfId="5602"/>
    <cellStyle name="Tusental 2 4 2 3 2 3" xfId="2170"/>
    <cellStyle name="Tusental 2 4 2 3 2 3 2" xfId="6302"/>
    <cellStyle name="Tusental 2 4 2 3 2 4" xfId="3534"/>
    <cellStyle name="Tusental 2 4 2 3 2 4 2" xfId="7666"/>
    <cellStyle name="Tusental 2 4 2 3 2 5" xfId="4920"/>
    <cellStyle name="Tusental 2 4 2 3 2 6" xfId="4218"/>
    <cellStyle name="Tusental 2 4 2 3 3" xfId="1126"/>
    <cellStyle name="Tusental 2 4 2 3 3 2" xfId="2512"/>
    <cellStyle name="Tusental 2 4 2 3 3 2 2" xfId="6644"/>
    <cellStyle name="Tusental 2 4 2 3 3 3" xfId="5262"/>
    <cellStyle name="Tusental 2 4 2 3 4" xfId="1830"/>
    <cellStyle name="Tusental 2 4 2 3 4 2" xfId="5962"/>
    <cellStyle name="Tusental 2 4 2 3 5" xfId="3194"/>
    <cellStyle name="Tusental 2 4 2 3 5 2" xfId="7326"/>
    <cellStyle name="Tusental 2 4 2 3 6" xfId="4578"/>
    <cellStyle name="Tusental 2 4 2 3 7" xfId="3878"/>
    <cellStyle name="Tusental 2 4 2 4" xfId="542"/>
    <cellStyle name="Tusental 2 4 2 4 2" xfId="1229"/>
    <cellStyle name="Tusental 2 4 2 4 2 2" xfId="2613"/>
    <cellStyle name="Tusental 2 4 2 4 2 2 2" xfId="6745"/>
    <cellStyle name="Tusental 2 4 2 4 2 3" xfId="5363"/>
    <cellStyle name="Tusental 2 4 2 4 3" xfId="1931"/>
    <cellStyle name="Tusental 2 4 2 4 3 2" xfId="6063"/>
    <cellStyle name="Tusental 2 4 2 4 4" xfId="3295"/>
    <cellStyle name="Tusental 2 4 2 4 4 2" xfId="7427"/>
    <cellStyle name="Tusental 2 4 2 4 5" xfId="4681"/>
    <cellStyle name="Tusental 2 4 2 4 6" xfId="3979"/>
    <cellStyle name="Tusental 2 4 2 5" xfId="884"/>
    <cellStyle name="Tusental 2 4 2 5 2" xfId="2273"/>
    <cellStyle name="Tusental 2 4 2 5 2 2" xfId="6405"/>
    <cellStyle name="Tusental 2 4 2 5 3" xfId="5023"/>
    <cellStyle name="Tusental 2 4 2 6" xfId="1591"/>
    <cellStyle name="Tusental 2 4 2 6 2" xfId="5723"/>
    <cellStyle name="Tusental 2 4 2 7" xfId="2955"/>
    <cellStyle name="Tusental 2 4 2 7 2" xfId="7087"/>
    <cellStyle name="Tusental 2 4 2 8" xfId="4339"/>
    <cellStyle name="Tusental 2 4 2 9" xfId="3639"/>
    <cellStyle name="Tusental 2 4 3" xfId="242"/>
    <cellStyle name="Tusental 2 4 3 2" xfId="591"/>
    <cellStyle name="Tusental 2 4 3 2 2" xfId="1278"/>
    <cellStyle name="Tusental 2 4 3 2 2 2" xfId="2662"/>
    <cellStyle name="Tusental 2 4 3 2 2 2 2" xfId="6794"/>
    <cellStyle name="Tusental 2 4 3 2 2 3" xfId="5412"/>
    <cellStyle name="Tusental 2 4 3 2 3" xfId="1980"/>
    <cellStyle name="Tusental 2 4 3 2 3 2" xfId="6112"/>
    <cellStyle name="Tusental 2 4 3 2 4" xfId="3344"/>
    <cellStyle name="Tusental 2 4 3 2 4 2" xfId="7476"/>
    <cellStyle name="Tusental 2 4 3 2 5" xfId="4730"/>
    <cellStyle name="Tusental 2 4 3 2 6" xfId="4028"/>
    <cellStyle name="Tusental 2 4 3 3" xfId="933"/>
    <cellStyle name="Tusental 2 4 3 3 2" xfId="2322"/>
    <cellStyle name="Tusental 2 4 3 3 2 2" xfId="6454"/>
    <cellStyle name="Tusental 2 4 3 3 3" xfId="5072"/>
    <cellStyle name="Tusental 2 4 3 4" xfId="1640"/>
    <cellStyle name="Tusental 2 4 3 4 2" xfId="5772"/>
    <cellStyle name="Tusental 2 4 3 5" xfId="3004"/>
    <cellStyle name="Tusental 2 4 3 5 2" xfId="7136"/>
    <cellStyle name="Tusental 2 4 3 6" xfId="4388"/>
    <cellStyle name="Tusental 2 4 3 7" xfId="3688"/>
    <cellStyle name="Tusental 2 4 4" xfId="386"/>
    <cellStyle name="Tusental 2 4 4 2" xfId="731"/>
    <cellStyle name="Tusental 2 4 4 2 2" xfId="1418"/>
    <cellStyle name="Tusental 2 4 4 2 2 2" xfId="2802"/>
    <cellStyle name="Tusental 2 4 4 2 2 2 2" xfId="6934"/>
    <cellStyle name="Tusental 2 4 4 2 2 3" xfId="5552"/>
    <cellStyle name="Tusental 2 4 4 2 3" xfId="2120"/>
    <cellStyle name="Tusental 2 4 4 2 3 2" xfId="6252"/>
    <cellStyle name="Tusental 2 4 4 2 4" xfId="3484"/>
    <cellStyle name="Tusental 2 4 4 2 4 2" xfId="7616"/>
    <cellStyle name="Tusental 2 4 4 2 5" xfId="4870"/>
    <cellStyle name="Tusental 2 4 4 2 6" xfId="4168"/>
    <cellStyle name="Tusental 2 4 4 3" xfId="1076"/>
    <cellStyle name="Tusental 2 4 4 3 2" xfId="2462"/>
    <cellStyle name="Tusental 2 4 4 3 2 2" xfId="6594"/>
    <cellStyle name="Tusental 2 4 4 3 3" xfId="5212"/>
    <cellStyle name="Tusental 2 4 4 4" xfId="1780"/>
    <cellStyle name="Tusental 2 4 4 4 2" xfId="5912"/>
    <cellStyle name="Tusental 2 4 4 5" xfId="3144"/>
    <cellStyle name="Tusental 2 4 4 5 2" xfId="7276"/>
    <cellStyle name="Tusental 2 4 4 6" xfId="4528"/>
    <cellStyle name="Tusental 2 4 4 7" xfId="3828"/>
    <cellStyle name="Tusental 2 4 5" xfId="492"/>
    <cellStyle name="Tusental 2 4 5 2" xfId="1179"/>
    <cellStyle name="Tusental 2 4 5 2 2" xfId="2563"/>
    <cellStyle name="Tusental 2 4 5 2 2 2" xfId="6695"/>
    <cellStyle name="Tusental 2 4 5 2 3" xfId="5313"/>
    <cellStyle name="Tusental 2 4 5 3" xfId="1881"/>
    <cellStyle name="Tusental 2 4 5 3 2" xfId="6013"/>
    <cellStyle name="Tusental 2 4 5 4" xfId="3245"/>
    <cellStyle name="Tusental 2 4 5 4 2" xfId="7377"/>
    <cellStyle name="Tusental 2 4 5 5" xfId="4631"/>
    <cellStyle name="Tusental 2 4 5 6" xfId="3929"/>
    <cellStyle name="Tusental 2 4 6" xfId="834"/>
    <cellStyle name="Tusental 2 4 6 2" xfId="2223"/>
    <cellStyle name="Tusental 2 4 6 2 2" xfId="6355"/>
    <cellStyle name="Tusental 2 4 6 3" xfId="4973"/>
    <cellStyle name="Tusental 2 4 7" xfId="1541"/>
    <cellStyle name="Tusental 2 4 7 2" xfId="5673"/>
    <cellStyle name="Tusental 2 4 8" xfId="2905"/>
    <cellStyle name="Tusental 2 4 8 2" xfId="7037"/>
    <cellStyle name="Tusental 2 4 9" xfId="4289"/>
    <cellStyle name="Tusental 2 5" xfId="159"/>
    <cellStyle name="Tusental 2 5 10" xfId="3606"/>
    <cellStyle name="Tusental 2 5 2" xfId="332"/>
    <cellStyle name="Tusental 2 5 2 2" xfId="679"/>
    <cellStyle name="Tusental 2 5 2 2 2" xfId="1366"/>
    <cellStyle name="Tusental 2 5 2 2 2 2" xfId="2750"/>
    <cellStyle name="Tusental 2 5 2 2 2 2 2" xfId="6882"/>
    <cellStyle name="Tusental 2 5 2 2 2 3" xfId="5500"/>
    <cellStyle name="Tusental 2 5 2 2 3" xfId="2068"/>
    <cellStyle name="Tusental 2 5 2 2 3 2" xfId="6200"/>
    <cellStyle name="Tusental 2 5 2 2 4" xfId="3432"/>
    <cellStyle name="Tusental 2 5 2 2 4 2" xfId="7564"/>
    <cellStyle name="Tusental 2 5 2 2 5" xfId="4818"/>
    <cellStyle name="Tusental 2 5 2 2 6" xfId="4116"/>
    <cellStyle name="Tusental 2 5 2 3" xfId="1023"/>
    <cellStyle name="Tusental 2 5 2 3 2" xfId="2410"/>
    <cellStyle name="Tusental 2 5 2 3 2 2" xfId="6542"/>
    <cellStyle name="Tusental 2 5 2 3 3" xfId="5160"/>
    <cellStyle name="Tusental 2 5 2 4" xfId="1728"/>
    <cellStyle name="Tusental 2 5 2 4 2" xfId="5860"/>
    <cellStyle name="Tusental 2 5 2 5" xfId="3092"/>
    <cellStyle name="Tusental 2 5 2 5 2" xfId="7224"/>
    <cellStyle name="Tusental 2 5 2 6" xfId="4476"/>
    <cellStyle name="Tusental 2 5 2 7" xfId="3776"/>
    <cellStyle name="Tusental 2 5 3" xfId="260"/>
    <cellStyle name="Tusental 2 5 3 2" xfId="609"/>
    <cellStyle name="Tusental 2 5 3 2 2" xfId="1296"/>
    <cellStyle name="Tusental 2 5 3 2 2 2" xfId="2680"/>
    <cellStyle name="Tusental 2 5 3 2 2 2 2" xfId="6812"/>
    <cellStyle name="Tusental 2 5 3 2 2 3" xfId="5430"/>
    <cellStyle name="Tusental 2 5 3 2 3" xfId="1998"/>
    <cellStyle name="Tusental 2 5 3 2 3 2" xfId="6130"/>
    <cellStyle name="Tusental 2 5 3 2 4" xfId="3362"/>
    <cellStyle name="Tusental 2 5 3 2 4 2" xfId="7494"/>
    <cellStyle name="Tusental 2 5 3 2 5" xfId="4748"/>
    <cellStyle name="Tusental 2 5 3 2 6" xfId="4046"/>
    <cellStyle name="Tusental 2 5 3 3" xfId="951"/>
    <cellStyle name="Tusental 2 5 3 3 2" xfId="2340"/>
    <cellStyle name="Tusental 2 5 3 3 2 2" xfId="6472"/>
    <cellStyle name="Tusental 2 5 3 3 3" xfId="5090"/>
    <cellStyle name="Tusental 2 5 3 4" xfId="1658"/>
    <cellStyle name="Tusental 2 5 3 4 2" xfId="5790"/>
    <cellStyle name="Tusental 2 5 3 5" xfId="3022"/>
    <cellStyle name="Tusental 2 5 3 5 2" xfId="7154"/>
    <cellStyle name="Tusental 2 5 3 6" xfId="4406"/>
    <cellStyle name="Tusental 2 5 3 7" xfId="3706"/>
    <cellStyle name="Tusental 2 5 4" xfId="403"/>
    <cellStyle name="Tusental 2 5 4 2" xfId="748"/>
    <cellStyle name="Tusental 2 5 4 2 2" xfId="1435"/>
    <cellStyle name="Tusental 2 5 4 2 2 2" xfId="2819"/>
    <cellStyle name="Tusental 2 5 4 2 2 2 2" xfId="6951"/>
    <cellStyle name="Tusental 2 5 4 2 2 3" xfId="5569"/>
    <cellStyle name="Tusental 2 5 4 2 3" xfId="2137"/>
    <cellStyle name="Tusental 2 5 4 2 3 2" xfId="6269"/>
    <cellStyle name="Tusental 2 5 4 2 4" xfId="3501"/>
    <cellStyle name="Tusental 2 5 4 2 4 2" xfId="7633"/>
    <cellStyle name="Tusental 2 5 4 2 5" xfId="4887"/>
    <cellStyle name="Tusental 2 5 4 2 6" xfId="4185"/>
    <cellStyle name="Tusental 2 5 4 3" xfId="1093"/>
    <cellStyle name="Tusental 2 5 4 3 2" xfId="2479"/>
    <cellStyle name="Tusental 2 5 4 3 2 2" xfId="6611"/>
    <cellStyle name="Tusental 2 5 4 3 3" xfId="5229"/>
    <cellStyle name="Tusental 2 5 4 4" xfId="1797"/>
    <cellStyle name="Tusental 2 5 4 4 2" xfId="5929"/>
    <cellStyle name="Tusental 2 5 4 5" xfId="3161"/>
    <cellStyle name="Tusental 2 5 4 5 2" xfId="7293"/>
    <cellStyle name="Tusental 2 5 4 6" xfId="4545"/>
    <cellStyle name="Tusental 2 5 4 7" xfId="3845"/>
    <cellStyle name="Tusental 2 5 5" xfId="509"/>
    <cellStyle name="Tusental 2 5 5 2" xfId="1196"/>
    <cellStyle name="Tusental 2 5 5 2 2" xfId="2580"/>
    <cellStyle name="Tusental 2 5 5 2 2 2" xfId="6712"/>
    <cellStyle name="Tusental 2 5 5 2 3" xfId="5330"/>
    <cellStyle name="Tusental 2 5 5 3" xfId="1898"/>
    <cellStyle name="Tusental 2 5 5 3 2" xfId="6030"/>
    <cellStyle name="Tusental 2 5 5 4" xfId="3262"/>
    <cellStyle name="Tusental 2 5 5 4 2" xfId="7394"/>
    <cellStyle name="Tusental 2 5 5 5" xfId="4648"/>
    <cellStyle name="Tusental 2 5 5 6" xfId="3946"/>
    <cellStyle name="Tusental 2 5 6" xfId="851"/>
    <cellStyle name="Tusental 2 5 6 2" xfId="2240"/>
    <cellStyle name="Tusental 2 5 6 2 2" xfId="6372"/>
    <cellStyle name="Tusental 2 5 6 3" xfId="4990"/>
    <cellStyle name="Tusental 2 5 7" xfId="1558"/>
    <cellStyle name="Tusental 2 5 7 2" xfId="5690"/>
    <cellStyle name="Tusental 2 5 8" xfId="2922"/>
    <cellStyle name="Tusental 2 5 8 2" xfId="7054"/>
    <cellStyle name="Tusental 2 5 9" xfId="4306"/>
    <cellStyle name="Tusental 2 6" xfId="280"/>
    <cellStyle name="Tusental 2 6 2" xfId="628"/>
    <cellStyle name="Tusental 2 6 2 2" xfId="1315"/>
    <cellStyle name="Tusental 2 6 2 2 2" xfId="2699"/>
    <cellStyle name="Tusental 2 6 2 2 2 2" xfId="6831"/>
    <cellStyle name="Tusental 2 6 2 2 3" xfId="5449"/>
    <cellStyle name="Tusental 2 6 2 3" xfId="2017"/>
    <cellStyle name="Tusental 2 6 2 3 2" xfId="6149"/>
    <cellStyle name="Tusental 2 6 2 4" xfId="3381"/>
    <cellStyle name="Tusental 2 6 2 4 2" xfId="7513"/>
    <cellStyle name="Tusental 2 6 2 5" xfId="4767"/>
    <cellStyle name="Tusental 2 6 2 6" xfId="4065"/>
    <cellStyle name="Tusental 2 6 3" xfId="971"/>
    <cellStyle name="Tusental 2 6 3 2" xfId="2359"/>
    <cellStyle name="Tusental 2 6 3 2 2" xfId="6491"/>
    <cellStyle name="Tusental 2 6 3 3" xfId="5109"/>
    <cellStyle name="Tusental 2 6 4" xfId="1677"/>
    <cellStyle name="Tusental 2 6 4 2" xfId="5809"/>
    <cellStyle name="Tusental 2 6 5" xfId="3041"/>
    <cellStyle name="Tusental 2 6 5 2" xfId="7173"/>
    <cellStyle name="Tusental 2 6 6" xfId="4425"/>
    <cellStyle name="Tusental 2 6 7" xfId="3725"/>
    <cellStyle name="Tusental 2 7" xfId="209"/>
    <cellStyle name="Tusental 2 7 2" xfId="558"/>
    <cellStyle name="Tusental 2 7 2 2" xfId="1245"/>
    <cellStyle name="Tusental 2 7 2 2 2" xfId="2629"/>
    <cellStyle name="Tusental 2 7 2 2 2 2" xfId="6761"/>
    <cellStyle name="Tusental 2 7 2 2 3" xfId="5379"/>
    <cellStyle name="Tusental 2 7 2 3" xfId="1947"/>
    <cellStyle name="Tusental 2 7 2 3 2" xfId="6079"/>
    <cellStyle name="Tusental 2 7 2 4" xfId="3311"/>
    <cellStyle name="Tusental 2 7 2 4 2" xfId="7443"/>
    <cellStyle name="Tusental 2 7 2 5" xfId="4697"/>
    <cellStyle name="Tusental 2 7 2 6" xfId="3995"/>
    <cellStyle name="Tusental 2 7 3" xfId="900"/>
    <cellStyle name="Tusental 2 7 3 2" xfId="2289"/>
    <cellStyle name="Tusental 2 7 3 2 2" xfId="6421"/>
    <cellStyle name="Tusental 2 7 3 3" xfId="5039"/>
    <cellStyle name="Tusental 2 7 4" xfId="1607"/>
    <cellStyle name="Tusental 2 7 4 2" xfId="5739"/>
    <cellStyle name="Tusental 2 7 5" xfId="2971"/>
    <cellStyle name="Tusental 2 7 5 2" xfId="7103"/>
    <cellStyle name="Tusental 2 7 6" xfId="4355"/>
    <cellStyle name="Tusental 2 7 7" xfId="3655"/>
    <cellStyle name="Tusental 2 8" xfId="353"/>
    <cellStyle name="Tusental 2 8 2" xfId="698"/>
    <cellStyle name="Tusental 2 8 2 2" xfId="1385"/>
    <cellStyle name="Tusental 2 8 2 2 2" xfId="2769"/>
    <cellStyle name="Tusental 2 8 2 2 2 2" xfId="6901"/>
    <cellStyle name="Tusental 2 8 2 2 3" xfId="5519"/>
    <cellStyle name="Tusental 2 8 2 3" xfId="2087"/>
    <cellStyle name="Tusental 2 8 2 3 2" xfId="6219"/>
    <cellStyle name="Tusental 2 8 2 4" xfId="3451"/>
    <cellStyle name="Tusental 2 8 2 4 2" xfId="7583"/>
    <cellStyle name="Tusental 2 8 2 5" xfId="4837"/>
    <cellStyle name="Tusental 2 8 2 6" xfId="4135"/>
    <cellStyle name="Tusental 2 8 3" xfId="1043"/>
    <cellStyle name="Tusental 2 8 3 2" xfId="2429"/>
    <cellStyle name="Tusental 2 8 3 2 2" xfId="6561"/>
    <cellStyle name="Tusental 2 8 3 3" xfId="5179"/>
    <cellStyle name="Tusental 2 8 4" xfId="1747"/>
    <cellStyle name="Tusental 2 8 4 2" xfId="5879"/>
    <cellStyle name="Tusental 2 8 5" xfId="3111"/>
    <cellStyle name="Tusental 2 8 5 2" xfId="7243"/>
    <cellStyle name="Tusental 2 8 6" xfId="4495"/>
    <cellStyle name="Tusental 2 8 7" xfId="3795"/>
    <cellStyle name="Tusental 2 9" xfId="458"/>
    <cellStyle name="Tusental 2 9 2" xfId="1145"/>
    <cellStyle name="Tusental 2 9 2 2" xfId="2530"/>
    <cellStyle name="Tusental 2 9 2 2 2" xfId="6662"/>
    <cellStyle name="Tusental 2 9 2 3" xfId="5280"/>
    <cellStyle name="Tusental 2 9 3" xfId="1848"/>
    <cellStyle name="Tusental 2 9 3 2" xfId="5980"/>
    <cellStyle name="Tusental 2 9 4" xfId="3212"/>
    <cellStyle name="Tusental 2 9 4 2" xfId="7344"/>
    <cellStyle name="Tusental 2 9 5" xfId="4597"/>
    <cellStyle name="Tusental 2 9 6" xfId="3896"/>
    <cellStyle name="Tusental 3" xfId="80"/>
    <cellStyle name="Tusental 3 10" xfId="105"/>
    <cellStyle name="Tusental 3 10 2" xfId="1510"/>
    <cellStyle name="Tusental 3 10 2 2" xfId="5642"/>
    <cellStyle name="Tusental 3 10 3" xfId="4258"/>
    <cellStyle name="Tusental 3 11" xfId="803"/>
    <cellStyle name="Tusental 3 11 2" xfId="2192"/>
    <cellStyle name="Tusental 3 11 2 2" xfId="6324"/>
    <cellStyle name="Tusental 3 11 3" xfId="4942"/>
    <cellStyle name="Tusental 3 12" xfId="1491"/>
    <cellStyle name="Tusental 3 12 2" xfId="5624"/>
    <cellStyle name="Tusental 3 13" xfId="2874"/>
    <cellStyle name="Tusental 3 13 2" xfId="7006"/>
    <cellStyle name="Tusental 3 14" xfId="4240"/>
    <cellStyle name="Tusental 3 15" xfId="3558"/>
    <cellStyle name="Tusental 3 2" xfId="88"/>
    <cellStyle name="Tusental 3 2 10" xfId="810"/>
    <cellStyle name="Tusental 3 2 10 2" xfId="2199"/>
    <cellStyle name="Tusental 3 2 10 2 2" xfId="6331"/>
    <cellStyle name="Tusental 3 2 10 3" xfId="4949"/>
    <cellStyle name="Tusental 3 2 11" xfId="1498"/>
    <cellStyle name="Tusental 3 2 11 2" xfId="5631"/>
    <cellStyle name="Tusental 3 2 12" xfId="2881"/>
    <cellStyle name="Tusental 3 2 12 2" xfId="7013"/>
    <cellStyle name="Tusental 3 2 13" xfId="4247"/>
    <cellStyle name="Tusental 3 2 14" xfId="3565"/>
    <cellStyle name="Tusental 3 2 2" xfId="131"/>
    <cellStyle name="Tusental 3 2 2 10" xfId="3582"/>
    <cellStyle name="Tusental 3 2 2 2" xfId="185"/>
    <cellStyle name="Tusental 3 2 2 2 2" xfId="307"/>
    <cellStyle name="Tusental 3 2 2 2 2 2" xfId="654"/>
    <cellStyle name="Tusental 3 2 2 2 2 2 2" xfId="1341"/>
    <cellStyle name="Tusental 3 2 2 2 2 2 2 2" xfId="2725"/>
    <cellStyle name="Tusental 3 2 2 2 2 2 2 2 2" xfId="6857"/>
    <cellStyle name="Tusental 3 2 2 2 2 2 2 3" xfId="5475"/>
    <cellStyle name="Tusental 3 2 2 2 2 2 3" xfId="2043"/>
    <cellStyle name="Tusental 3 2 2 2 2 2 3 2" xfId="6175"/>
    <cellStyle name="Tusental 3 2 2 2 2 2 4" xfId="3407"/>
    <cellStyle name="Tusental 3 2 2 2 2 2 4 2" xfId="7539"/>
    <cellStyle name="Tusental 3 2 2 2 2 2 5" xfId="4793"/>
    <cellStyle name="Tusental 3 2 2 2 2 2 6" xfId="4091"/>
    <cellStyle name="Tusental 3 2 2 2 2 3" xfId="998"/>
    <cellStyle name="Tusental 3 2 2 2 2 3 2" xfId="2385"/>
    <cellStyle name="Tusental 3 2 2 2 2 3 2 2" xfId="6517"/>
    <cellStyle name="Tusental 3 2 2 2 2 3 3" xfId="5135"/>
    <cellStyle name="Tusental 3 2 2 2 2 4" xfId="1703"/>
    <cellStyle name="Tusental 3 2 2 2 2 4 2" xfId="5835"/>
    <cellStyle name="Tusental 3 2 2 2 2 5" xfId="3067"/>
    <cellStyle name="Tusental 3 2 2 2 2 5 2" xfId="7199"/>
    <cellStyle name="Tusental 3 2 2 2 2 6" xfId="4451"/>
    <cellStyle name="Tusental 3 2 2 2 2 7" xfId="3751"/>
    <cellStyle name="Tusental 3 2 2 2 3" xfId="429"/>
    <cellStyle name="Tusental 3 2 2 2 3 2" xfId="774"/>
    <cellStyle name="Tusental 3 2 2 2 3 2 2" xfId="1461"/>
    <cellStyle name="Tusental 3 2 2 2 3 2 2 2" xfId="2845"/>
    <cellStyle name="Tusental 3 2 2 2 3 2 2 2 2" xfId="6977"/>
    <cellStyle name="Tusental 3 2 2 2 3 2 2 3" xfId="5595"/>
    <cellStyle name="Tusental 3 2 2 2 3 2 3" xfId="2163"/>
    <cellStyle name="Tusental 3 2 2 2 3 2 3 2" xfId="6295"/>
    <cellStyle name="Tusental 3 2 2 2 3 2 4" xfId="3527"/>
    <cellStyle name="Tusental 3 2 2 2 3 2 4 2" xfId="7659"/>
    <cellStyle name="Tusental 3 2 2 2 3 2 5" xfId="4913"/>
    <cellStyle name="Tusental 3 2 2 2 3 2 6" xfId="4211"/>
    <cellStyle name="Tusental 3 2 2 2 3 3" xfId="1119"/>
    <cellStyle name="Tusental 3 2 2 2 3 3 2" xfId="2505"/>
    <cellStyle name="Tusental 3 2 2 2 3 3 2 2" xfId="6637"/>
    <cellStyle name="Tusental 3 2 2 2 3 3 3" xfId="5255"/>
    <cellStyle name="Tusental 3 2 2 2 3 4" xfId="1823"/>
    <cellStyle name="Tusental 3 2 2 2 3 4 2" xfId="5955"/>
    <cellStyle name="Tusental 3 2 2 2 3 5" xfId="3187"/>
    <cellStyle name="Tusental 3 2 2 2 3 5 2" xfId="7319"/>
    <cellStyle name="Tusental 3 2 2 2 3 6" xfId="4571"/>
    <cellStyle name="Tusental 3 2 2 2 3 7" xfId="3871"/>
    <cellStyle name="Tusental 3 2 2 2 4" xfId="535"/>
    <cellStyle name="Tusental 3 2 2 2 4 2" xfId="1222"/>
    <cellStyle name="Tusental 3 2 2 2 4 2 2" xfId="2606"/>
    <cellStyle name="Tusental 3 2 2 2 4 2 2 2" xfId="6738"/>
    <cellStyle name="Tusental 3 2 2 2 4 2 3" xfId="5356"/>
    <cellStyle name="Tusental 3 2 2 2 4 3" xfId="1924"/>
    <cellStyle name="Tusental 3 2 2 2 4 3 2" xfId="6056"/>
    <cellStyle name="Tusental 3 2 2 2 4 4" xfId="3288"/>
    <cellStyle name="Tusental 3 2 2 2 4 4 2" xfId="7420"/>
    <cellStyle name="Tusental 3 2 2 2 4 5" xfId="4674"/>
    <cellStyle name="Tusental 3 2 2 2 4 6" xfId="3972"/>
    <cellStyle name="Tusental 3 2 2 2 5" xfId="877"/>
    <cellStyle name="Tusental 3 2 2 2 5 2" xfId="2266"/>
    <cellStyle name="Tusental 3 2 2 2 5 2 2" xfId="6398"/>
    <cellStyle name="Tusental 3 2 2 2 5 3" xfId="5016"/>
    <cellStyle name="Tusental 3 2 2 2 6" xfId="1584"/>
    <cellStyle name="Tusental 3 2 2 2 6 2" xfId="5716"/>
    <cellStyle name="Tusental 3 2 2 2 7" xfId="2948"/>
    <cellStyle name="Tusental 3 2 2 2 7 2" xfId="7080"/>
    <cellStyle name="Tusental 3 2 2 2 8" xfId="4332"/>
    <cellStyle name="Tusental 3 2 2 2 9" xfId="3632"/>
    <cellStyle name="Tusental 3 2 2 3" xfId="235"/>
    <cellStyle name="Tusental 3 2 2 3 2" xfId="584"/>
    <cellStyle name="Tusental 3 2 2 3 2 2" xfId="1271"/>
    <cellStyle name="Tusental 3 2 2 3 2 2 2" xfId="2655"/>
    <cellStyle name="Tusental 3 2 2 3 2 2 2 2" xfId="6787"/>
    <cellStyle name="Tusental 3 2 2 3 2 2 3" xfId="5405"/>
    <cellStyle name="Tusental 3 2 2 3 2 3" xfId="1973"/>
    <cellStyle name="Tusental 3 2 2 3 2 3 2" xfId="6105"/>
    <cellStyle name="Tusental 3 2 2 3 2 4" xfId="3337"/>
    <cellStyle name="Tusental 3 2 2 3 2 4 2" xfId="7469"/>
    <cellStyle name="Tusental 3 2 2 3 2 5" xfId="4723"/>
    <cellStyle name="Tusental 3 2 2 3 2 6" xfId="4021"/>
    <cellStyle name="Tusental 3 2 2 3 3" xfId="926"/>
    <cellStyle name="Tusental 3 2 2 3 3 2" xfId="2315"/>
    <cellStyle name="Tusental 3 2 2 3 3 2 2" xfId="6447"/>
    <cellStyle name="Tusental 3 2 2 3 3 3" xfId="5065"/>
    <cellStyle name="Tusental 3 2 2 3 4" xfId="1633"/>
    <cellStyle name="Tusental 3 2 2 3 4 2" xfId="5765"/>
    <cellStyle name="Tusental 3 2 2 3 5" xfId="2997"/>
    <cellStyle name="Tusental 3 2 2 3 5 2" xfId="7129"/>
    <cellStyle name="Tusental 3 2 2 3 6" xfId="4381"/>
    <cellStyle name="Tusental 3 2 2 3 7" xfId="3681"/>
    <cellStyle name="Tusental 3 2 2 4" xfId="379"/>
    <cellStyle name="Tusental 3 2 2 4 2" xfId="724"/>
    <cellStyle name="Tusental 3 2 2 4 2 2" xfId="1411"/>
    <cellStyle name="Tusental 3 2 2 4 2 2 2" xfId="2795"/>
    <cellStyle name="Tusental 3 2 2 4 2 2 2 2" xfId="6927"/>
    <cellStyle name="Tusental 3 2 2 4 2 2 3" xfId="5545"/>
    <cellStyle name="Tusental 3 2 2 4 2 3" xfId="2113"/>
    <cellStyle name="Tusental 3 2 2 4 2 3 2" xfId="6245"/>
    <cellStyle name="Tusental 3 2 2 4 2 4" xfId="3477"/>
    <cellStyle name="Tusental 3 2 2 4 2 4 2" xfId="7609"/>
    <cellStyle name="Tusental 3 2 2 4 2 5" xfId="4863"/>
    <cellStyle name="Tusental 3 2 2 4 2 6" xfId="4161"/>
    <cellStyle name="Tusental 3 2 2 4 3" xfId="1069"/>
    <cellStyle name="Tusental 3 2 2 4 3 2" xfId="2455"/>
    <cellStyle name="Tusental 3 2 2 4 3 2 2" xfId="6587"/>
    <cellStyle name="Tusental 3 2 2 4 3 3" xfId="5205"/>
    <cellStyle name="Tusental 3 2 2 4 4" xfId="1773"/>
    <cellStyle name="Tusental 3 2 2 4 4 2" xfId="5905"/>
    <cellStyle name="Tusental 3 2 2 4 5" xfId="3137"/>
    <cellStyle name="Tusental 3 2 2 4 5 2" xfId="7269"/>
    <cellStyle name="Tusental 3 2 2 4 6" xfId="4521"/>
    <cellStyle name="Tusental 3 2 2 4 7" xfId="3821"/>
    <cellStyle name="Tusental 3 2 2 5" xfId="485"/>
    <cellStyle name="Tusental 3 2 2 5 2" xfId="1172"/>
    <cellStyle name="Tusental 3 2 2 5 2 2" xfId="2556"/>
    <cellStyle name="Tusental 3 2 2 5 2 2 2" xfId="6688"/>
    <cellStyle name="Tusental 3 2 2 5 2 3" xfId="5306"/>
    <cellStyle name="Tusental 3 2 2 5 3" xfId="1874"/>
    <cellStyle name="Tusental 3 2 2 5 3 2" xfId="6006"/>
    <cellStyle name="Tusental 3 2 2 5 4" xfId="3238"/>
    <cellStyle name="Tusental 3 2 2 5 4 2" xfId="7370"/>
    <cellStyle name="Tusental 3 2 2 5 5" xfId="4624"/>
    <cellStyle name="Tusental 3 2 2 5 6" xfId="3922"/>
    <cellStyle name="Tusental 3 2 2 6" xfId="827"/>
    <cellStyle name="Tusental 3 2 2 6 2" xfId="2216"/>
    <cellStyle name="Tusental 3 2 2 6 2 2" xfId="6348"/>
    <cellStyle name="Tusental 3 2 2 6 3" xfId="4966"/>
    <cellStyle name="Tusental 3 2 2 7" xfId="1534"/>
    <cellStyle name="Tusental 3 2 2 7 2" xfId="5666"/>
    <cellStyle name="Tusental 3 2 2 8" xfId="2898"/>
    <cellStyle name="Tusental 3 2 2 8 2" xfId="7030"/>
    <cellStyle name="Tusental 3 2 2 9" xfId="4282"/>
    <cellStyle name="Tusental 3 2 3" xfId="151"/>
    <cellStyle name="Tusental 3 2 3 10" xfId="3598"/>
    <cellStyle name="Tusental 3 2 3 2" xfId="201"/>
    <cellStyle name="Tusental 3 2 3 2 2" xfId="323"/>
    <cellStyle name="Tusental 3 2 3 2 2 2" xfId="670"/>
    <cellStyle name="Tusental 3 2 3 2 2 2 2" xfId="1357"/>
    <cellStyle name="Tusental 3 2 3 2 2 2 2 2" xfId="2741"/>
    <cellStyle name="Tusental 3 2 3 2 2 2 2 2 2" xfId="6873"/>
    <cellStyle name="Tusental 3 2 3 2 2 2 2 3" xfId="5491"/>
    <cellStyle name="Tusental 3 2 3 2 2 2 3" xfId="2059"/>
    <cellStyle name="Tusental 3 2 3 2 2 2 3 2" xfId="6191"/>
    <cellStyle name="Tusental 3 2 3 2 2 2 4" xfId="3423"/>
    <cellStyle name="Tusental 3 2 3 2 2 2 4 2" xfId="7555"/>
    <cellStyle name="Tusental 3 2 3 2 2 2 5" xfId="4809"/>
    <cellStyle name="Tusental 3 2 3 2 2 2 6" xfId="4107"/>
    <cellStyle name="Tusental 3 2 3 2 2 3" xfId="1014"/>
    <cellStyle name="Tusental 3 2 3 2 2 3 2" xfId="2401"/>
    <cellStyle name="Tusental 3 2 3 2 2 3 2 2" xfId="6533"/>
    <cellStyle name="Tusental 3 2 3 2 2 3 3" xfId="5151"/>
    <cellStyle name="Tusental 3 2 3 2 2 4" xfId="1719"/>
    <cellStyle name="Tusental 3 2 3 2 2 4 2" xfId="5851"/>
    <cellStyle name="Tusental 3 2 3 2 2 5" xfId="3083"/>
    <cellStyle name="Tusental 3 2 3 2 2 5 2" xfId="7215"/>
    <cellStyle name="Tusental 3 2 3 2 2 6" xfId="4467"/>
    <cellStyle name="Tusental 3 2 3 2 2 7" xfId="3767"/>
    <cellStyle name="Tusental 3 2 3 2 3" xfId="445"/>
    <cellStyle name="Tusental 3 2 3 2 3 2" xfId="790"/>
    <cellStyle name="Tusental 3 2 3 2 3 2 2" xfId="1477"/>
    <cellStyle name="Tusental 3 2 3 2 3 2 2 2" xfId="2861"/>
    <cellStyle name="Tusental 3 2 3 2 3 2 2 2 2" xfId="6993"/>
    <cellStyle name="Tusental 3 2 3 2 3 2 2 3" xfId="5611"/>
    <cellStyle name="Tusental 3 2 3 2 3 2 3" xfId="2179"/>
    <cellStyle name="Tusental 3 2 3 2 3 2 3 2" xfId="6311"/>
    <cellStyle name="Tusental 3 2 3 2 3 2 4" xfId="3543"/>
    <cellStyle name="Tusental 3 2 3 2 3 2 4 2" xfId="7675"/>
    <cellStyle name="Tusental 3 2 3 2 3 2 5" xfId="4929"/>
    <cellStyle name="Tusental 3 2 3 2 3 2 6" xfId="4227"/>
    <cellStyle name="Tusental 3 2 3 2 3 3" xfId="1135"/>
    <cellStyle name="Tusental 3 2 3 2 3 3 2" xfId="2521"/>
    <cellStyle name="Tusental 3 2 3 2 3 3 2 2" xfId="6653"/>
    <cellStyle name="Tusental 3 2 3 2 3 3 3" xfId="5271"/>
    <cellStyle name="Tusental 3 2 3 2 3 4" xfId="1839"/>
    <cellStyle name="Tusental 3 2 3 2 3 4 2" xfId="5971"/>
    <cellStyle name="Tusental 3 2 3 2 3 5" xfId="3203"/>
    <cellStyle name="Tusental 3 2 3 2 3 5 2" xfId="7335"/>
    <cellStyle name="Tusental 3 2 3 2 3 6" xfId="4587"/>
    <cellStyle name="Tusental 3 2 3 2 3 7" xfId="3887"/>
    <cellStyle name="Tusental 3 2 3 2 4" xfId="551"/>
    <cellStyle name="Tusental 3 2 3 2 4 2" xfId="1238"/>
    <cellStyle name="Tusental 3 2 3 2 4 2 2" xfId="2622"/>
    <cellStyle name="Tusental 3 2 3 2 4 2 2 2" xfId="6754"/>
    <cellStyle name="Tusental 3 2 3 2 4 2 3" xfId="5372"/>
    <cellStyle name="Tusental 3 2 3 2 4 3" xfId="1940"/>
    <cellStyle name="Tusental 3 2 3 2 4 3 2" xfId="6072"/>
    <cellStyle name="Tusental 3 2 3 2 4 4" xfId="3304"/>
    <cellStyle name="Tusental 3 2 3 2 4 4 2" xfId="7436"/>
    <cellStyle name="Tusental 3 2 3 2 4 5" xfId="4690"/>
    <cellStyle name="Tusental 3 2 3 2 4 6" xfId="3988"/>
    <cellStyle name="Tusental 3 2 3 2 5" xfId="893"/>
    <cellStyle name="Tusental 3 2 3 2 5 2" xfId="2282"/>
    <cellStyle name="Tusental 3 2 3 2 5 2 2" xfId="6414"/>
    <cellStyle name="Tusental 3 2 3 2 5 3" xfId="5032"/>
    <cellStyle name="Tusental 3 2 3 2 6" xfId="1600"/>
    <cellStyle name="Tusental 3 2 3 2 6 2" xfId="5732"/>
    <cellStyle name="Tusental 3 2 3 2 7" xfId="2964"/>
    <cellStyle name="Tusental 3 2 3 2 7 2" xfId="7096"/>
    <cellStyle name="Tusental 3 2 3 2 8" xfId="4348"/>
    <cellStyle name="Tusental 3 2 3 2 9" xfId="3648"/>
    <cellStyle name="Tusental 3 2 3 3" xfId="251"/>
    <cellStyle name="Tusental 3 2 3 3 2" xfId="600"/>
    <cellStyle name="Tusental 3 2 3 3 2 2" xfId="1287"/>
    <cellStyle name="Tusental 3 2 3 3 2 2 2" xfId="2671"/>
    <cellStyle name="Tusental 3 2 3 3 2 2 2 2" xfId="6803"/>
    <cellStyle name="Tusental 3 2 3 3 2 2 3" xfId="5421"/>
    <cellStyle name="Tusental 3 2 3 3 2 3" xfId="1989"/>
    <cellStyle name="Tusental 3 2 3 3 2 3 2" xfId="6121"/>
    <cellStyle name="Tusental 3 2 3 3 2 4" xfId="3353"/>
    <cellStyle name="Tusental 3 2 3 3 2 4 2" xfId="7485"/>
    <cellStyle name="Tusental 3 2 3 3 2 5" xfId="4739"/>
    <cellStyle name="Tusental 3 2 3 3 2 6" xfId="4037"/>
    <cellStyle name="Tusental 3 2 3 3 3" xfId="942"/>
    <cellStyle name="Tusental 3 2 3 3 3 2" xfId="2331"/>
    <cellStyle name="Tusental 3 2 3 3 3 2 2" xfId="6463"/>
    <cellStyle name="Tusental 3 2 3 3 3 3" xfId="5081"/>
    <cellStyle name="Tusental 3 2 3 3 4" xfId="1649"/>
    <cellStyle name="Tusental 3 2 3 3 4 2" xfId="5781"/>
    <cellStyle name="Tusental 3 2 3 3 5" xfId="3013"/>
    <cellStyle name="Tusental 3 2 3 3 5 2" xfId="7145"/>
    <cellStyle name="Tusental 3 2 3 3 6" xfId="4397"/>
    <cellStyle name="Tusental 3 2 3 3 7" xfId="3697"/>
    <cellStyle name="Tusental 3 2 3 4" xfId="395"/>
    <cellStyle name="Tusental 3 2 3 4 2" xfId="740"/>
    <cellStyle name="Tusental 3 2 3 4 2 2" xfId="1427"/>
    <cellStyle name="Tusental 3 2 3 4 2 2 2" xfId="2811"/>
    <cellStyle name="Tusental 3 2 3 4 2 2 2 2" xfId="6943"/>
    <cellStyle name="Tusental 3 2 3 4 2 2 3" xfId="5561"/>
    <cellStyle name="Tusental 3 2 3 4 2 3" xfId="2129"/>
    <cellStyle name="Tusental 3 2 3 4 2 3 2" xfId="6261"/>
    <cellStyle name="Tusental 3 2 3 4 2 4" xfId="3493"/>
    <cellStyle name="Tusental 3 2 3 4 2 4 2" xfId="7625"/>
    <cellStyle name="Tusental 3 2 3 4 2 5" xfId="4879"/>
    <cellStyle name="Tusental 3 2 3 4 2 6" xfId="4177"/>
    <cellStyle name="Tusental 3 2 3 4 3" xfId="1085"/>
    <cellStyle name="Tusental 3 2 3 4 3 2" xfId="2471"/>
    <cellStyle name="Tusental 3 2 3 4 3 2 2" xfId="6603"/>
    <cellStyle name="Tusental 3 2 3 4 3 3" xfId="5221"/>
    <cellStyle name="Tusental 3 2 3 4 4" xfId="1789"/>
    <cellStyle name="Tusental 3 2 3 4 4 2" xfId="5921"/>
    <cellStyle name="Tusental 3 2 3 4 5" xfId="3153"/>
    <cellStyle name="Tusental 3 2 3 4 5 2" xfId="7285"/>
    <cellStyle name="Tusental 3 2 3 4 6" xfId="4537"/>
    <cellStyle name="Tusental 3 2 3 4 7" xfId="3837"/>
    <cellStyle name="Tusental 3 2 3 5" xfId="501"/>
    <cellStyle name="Tusental 3 2 3 5 2" xfId="1188"/>
    <cellStyle name="Tusental 3 2 3 5 2 2" xfId="2572"/>
    <cellStyle name="Tusental 3 2 3 5 2 2 2" xfId="6704"/>
    <cellStyle name="Tusental 3 2 3 5 2 3" xfId="5322"/>
    <cellStyle name="Tusental 3 2 3 5 3" xfId="1890"/>
    <cellStyle name="Tusental 3 2 3 5 3 2" xfId="6022"/>
    <cellStyle name="Tusental 3 2 3 5 4" xfId="3254"/>
    <cellStyle name="Tusental 3 2 3 5 4 2" xfId="7386"/>
    <cellStyle name="Tusental 3 2 3 5 5" xfId="4640"/>
    <cellStyle name="Tusental 3 2 3 5 6" xfId="3938"/>
    <cellStyle name="Tusental 3 2 3 6" xfId="843"/>
    <cellStyle name="Tusental 3 2 3 6 2" xfId="2232"/>
    <cellStyle name="Tusental 3 2 3 6 2 2" xfId="6364"/>
    <cellStyle name="Tusental 3 2 3 6 3" xfId="4982"/>
    <cellStyle name="Tusental 3 2 3 7" xfId="1550"/>
    <cellStyle name="Tusental 3 2 3 7 2" xfId="5682"/>
    <cellStyle name="Tusental 3 2 3 8" xfId="2914"/>
    <cellStyle name="Tusental 3 2 3 8 2" xfId="7046"/>
    <cellStyle name="Tusental 3 2 3 9" xfId="4298"/>
    <cellStyle name="Tusental 3 2 4" xfId="168"/>
    <cellStyle name="Tusental 3 2 4 10" xfId="3615"/>
    <cellStyle name="Tusental 3 2 4 2" xfId="341"/>
    <cellStyle name="Tusental 3 2 4 2 2" xfId="688"/>
    <cellStyle name="Tusental 3 2 4 2 2 2" xfId="1375"/>
    <cellStyle name="Tusental 3 2 4 2 2 2 2" xfId="2759"/>
    <cellStyle name="Tusental 3 2 4 2 2 2 2 2" xfId="6891"/>
    <cellStyle name="Tusental 3 2 4 2 2 2 3" xfId="5509"/>
    <cellStyle name="Tusental 3 2 4 2 2 3" xfId="2077"/>
    <cellStyle name="Tusental 3 2 4 2 2 3 2" xfId="6209"/>
    <cellStyle name="Tusental 3 2 4 2 2 4" xfId="3441"/>
    <cellStyle name="Tusental 3 2 4 2 2 4 2" xfId="7573"/>
    <cellStyle name="Tusental 3 2 4 2 2 5" xfId="4827"/>
    <cellStyle name="Tusental 3 2 4 2 2 6" xfId="4125"/>
    <cellStyle name="Tusental 3 2 4 2 3" xfId="1032"/>
    <cellStyle name="Tusental 3 2 4 2 3 2" xfId="2419"/>
    <cellStyle name="Tusental 3 2 4 2 3 2 2" xfId="6551"/>
    <cellStyle name="Tusental 3 2 4 2 3 3" xfId="5169"/>
    <cellStyle name="Tusental 3 2 4 2 4" xfId="1737"/>
    <cellStyle name="Tusental 3 2 4 2 4 2" xfId="5869"/>
    <cellStyle name="Tusental 3 2 4 2 5" xfId="3101"/>
    <cellStyle name="Tusental 3 2 4 2 5 2" xfId="7233"/>
    <cellStyle name="Tusental 3 2 4 2 6" xfId="4485"/>
    <cellStyle name="Tusental 3 2 4 2 7" xfId="3785"/>
    <cellStyle name="Tusental 3 2 4 3" xfId="269"/>
    <cellStyle name="Tusental 3 2 4 3 2" xfId="618"/>
    <cellStyle name="Tusental 3 2 4 3 2 2" xfId="1305"/>
    <cellStyle name="Tusental 3 2 4 3 2 2 2" xfId="2689"/>
    <cellStyle name="Tusental 3 2 4 3 2 2 2 2" xfId="6821"/>
    <cellStyle name="Tusental 3 2 4 3 2 2 3" xfId="5439"/>
    <cellStyle name="Tusental 3 2 4 3 2 3" xfId="2007"/>
    <cellStyle name="Tusental 3 2 4 3 2 3 2" xfId="6139"/>
    <cellStyle name="Tusental 3 2 4 3 2 4" xfId="3371"/>
    <cellStyle name="Tusental 3 2 4 3 2 4 2" xfId="7503"/>
    <cellStyle name="Tusental 3 2 4 3 2 5" xfId="4757"/>
    <cellStyle name="Tusental 3 2 4 3 2 6" xfId="4055"/>
    <cellStyle name="Tusental 3 2 4 3 3" xfId="960"/>
    <cellStyle name="Tusental 3 2 4 3 3 2" xfId="2349"/>
    <cellStyle name="Tusental 3 2 4 3 3 2 2" xfId="6481"/>
    <cellStyle name="Tusental 3 2 4 3 3 3" xfId="5099"/>
    <cellStyle name="Tusental 3 2 4 3 4" xfId="1667"/>
    <cellStyle name="Tusental 3 2 4 3 4 2" xfId="5799"/>
    <cellStyle name="Tusental 3 2 4 3 5" xfId="3031"/>
    <cellStyle name="Tusental 3 2 4 3 5 2" xfId="7163"/>
    <cellStyle name="Tusental 3 2 4 3 6" xfId="4415"/>
    <cellStyle name="Tusental 3 2 4 3 7" xfId="3715"/>
    <cellStyle name="Tusental 3 2 4 4" xfId="412"/>
    <cellStyle name="Tusental 3 2 4 4 2" xfId="757"/>
    <cellStyle name="Tusental 3 2 4 4 2 2" xfId="1444"/>
    <cellStyle name="Tusental 3 2 4 4 2 2 2" xfId="2828"/>
    <cellStyle name="Tusental 3 2 4 4 2 2 2 2" xfId="6960"/>
    <cellStyle name="Tusental 3 2 4 4 2 2 3" xfId="5578"/>
    <cellStyle name="Tusental 3 2 4 4 2 3" xfId="2146"/>
    <cellStyle name="Tusental 3 2 4 4 2 3 2" xfId="6278"/>
    <cellStyle name="Tusental 3 2 4 4 2 4" xfId="3510"/>
    <cellStyle name="Tusental 3 2 4 4 2 4 2" xfId="7642"/>
    <cellStyle name="Tusental 3 2 4 4 2 5" xfId="4896"/>
    <cellStyle name="Tusental 3 2 4 4 2 6" xfId="4194"/>
    <cellStyle name="Tusental 3 2 4 4 3" xfId="1102"/>
    <cellStyle name="Tusental 3 2 4 4 3 2" xfId="2488"/>
    <cellStyle name="Tusental 3 2 4 4 3 2 2" xfId="6620"/>
    <cellStyle name="Tusental 3 2 4 4 3 3" xfId="5238"/>
    <cellStyle name="Tusental 3 2 4 4 4" xfId="1806"/>
    <cellStyle name="Tusental 3 2 4 4 4 2" xfId="5938"/>
    <cellStyle name="Tusental 3 2 4 4 5" xfId="3170"/>
    <cellStyle name="Tusental 3 2 4 4 5 2" xfId="7302"/>
    <cellStyle name="Tusental 3 2 4 4 6" xfId="4554"/>
    <cellStyle name="Tusental 3 2 4 4 7" xfId="3854"/>
    <cellStyle name="Tusental 3 2 4 5" xfId="518"/>
    <cellStyle name="Tusental 3 2 4 5 2" xfId="1205"/>
    <cellStyle name="Tusental 3 2 4 5 2 2" xfId="2589"/>
    <cellStyle name="Tusental 3 2 4 5 2 2 2" xfId="6721"/>
    <cellStyle name="Tusental 3 2 4 5 2 3" xfId="5339"/>
    <cellStyle name="Tusental 3 2 4 5 3" xfId="1907"/>
    <cellStyle name="Tusental 3 2 4 5 3 2" xfId="6039"/>
    <cellStyle name="Tusental 3 2 4 5 4" xfId="3271"/>
    <cellStyle name="Tusental 3 2 4 5 4 2" xfId="7403"/>
    <cellStyle name="Tusental 3 2 4 5 5" xfId="4657"/>
    <cellStyle name="Tusental 3 2 4 5 6" xfId="3955"/>
    <cellStyle name="Tusental 3 2 4 6" xfId="860"/>
    <cellStyle name="Tusental 3 2 4 6 2" xfId="2249"/>
    <cellStyle name="Tusental 3 2 4 6 2 2" xfId="6381"/>
    <cellStyle name="Tusental 3 2 4 6 3" xfId="4999"/>
    <cellStyle name="Tusental 3 2 4 7" xfId="1567"/>
    <cellStyle name="Tusental 3 2 4 7 2" xfId="5699"/>
    <cellStyle name="Tusental 3 2 4 8" xfId="2931"/>
    <cellStyle name="Tusental 3 2 4 8 2" xfId="7063"/>
    <cellStyle name="Tusental 3 2 4 9" xfId="4315"/>
    <cellStyle name="Tusental 3 2 5" xfId="289"/>
    <cellStyle name="Tusental 3 2 5 2" xfId="637"/>
    <cellStyle name="Tusental 3 2 5 2 2" xfId="1324"/>
    <cellStyle name="Tusental 3 2 5 2 2 2" xfId="2708"/>
    <cellStyle name="Tusental 3 2 5 2 2 2 2" xfId="6840"/>
    <cellStyle name="Tusental 3 2 5 2 2 3" xfId="5458"/>
    <cellStyle name="Tusental 3 2 5 2 3" xfId="2026"/>
    <cellStyle name="Tusental 3 2 5 2 3 2" xfId="6158"/>
    <cellStyle name="Tusental 3 2 5 2 4" xfId="3390"/>
    <cellStyle name="Tusental 3 2 5 2 4 2" xfId="7522"/>
    <cellStyle name="Tusental 3 2 5 2 5" xfId="4776"/>
    <cellStyle name="Tusental 3 2 5 2 6" xfId="4074"/>
    <cellStyle name="Tusental 3 2 5 3" xfId="980"/>
    <cellStyle name="Tusental 3 2 5 3 2" xfId="2368"/>
    <cellStyle name="Tusental 3 2 5 3 2 2" xfId="6500"/>
    <cellStyle name="Tusental 3 2 5 3 3" xfId="5118"/>
    <cellStyle name="Tusental 3 2 5 4" xfId="1686"/>
    <cellStyle name="Tusental 3 2 5 4 2" xfId="5818"/>
    <cellStyle name="Tusental 3 2 5 5" xfId="3050"/>
    <cellStyle name="Tusental 3 2 5 5 2" xfId="7182"/>
    <cellStyle name="Tusental 3 2 5 6" xfId="4434"/>
    <cellStyle name="Tusental 3 2 5 7" xfId="3734"/>
    <cellStyle name="Tusental 3 2 6" xfId="218"/>
    <cellStyle name="Tusental 3 2 6 2" xfId="567"/>
    <cellStyle name="Tusental 3 2 6 2 2" xfId="1254"/>
    <cellStyle name="Tusental 3 2 6 2 2 2" xfId="2638"/>
    <cellStyle name="Tusental 3 2 6 2 2 2 2" xfId="6770"/>
    <cellStyle name="Tusental 3 2 6 2 2 3" xfId="5388"/>
    <cellStyle name="Tusental 3 2 6 2 3" xfId="1956"/>
    <cellStyle name="Tusental 3 2 6 2 3 2" xfId="6088"/>
    <cellStyle name="Tusental 3 2 6 2 4" xfId="3320"/>
    <cellStyle name="Tusental 3 2 6 2 4 2" xfId="7452"/>
    <cellStyle name="Tusental 3 2 6 2 5" xfId="4706"/>
    <cellStyle name="Tusental 3 2 6 2 6" xfId="4004"/>
    <cellStyle name="Tusental 3 2 6 3" xfId="909"/>
    <cellStyle name="Tusental 3 2 6 3 2" xfId="2298"/>
    <cellStyle name="Tusental 3 2 6 3 2 2" xfId="6430"/>
    <cellStyle name="Tusental 3 2 6 3 3" xfId="5048"/>
    <cellStyle name="Tusental 3 2 6 4" xfId="1616"/>
    <cellStyle name="Tusental 3 2 6 4 2" xfId="5748"/>
    <cellStyle name="Tusental 3 2 6 5" xfId="2980"/>
    <cellStyle name="Tusental 3 2 6 5 2" xfId="7112"/>
    <cellStyle name="Tusental 3 2 6 6" xfId="4364"/>
    <cellStyle name="Tusental 3 2 6 7" xfId="3664"/>
    <cellStyle name="Tusental 3 2 7" xfId="362"/>
    <cellStyle name="Tusental 3 2 7 2" xfId="707"/>
    <cellStyle name="Tusental 3 2 7 2 2" xfId="1394"/>
    <cellStyle name="Tusental 3 2 7 2 2 2" xfId="2778"/>
    <cellStyle name="Tusental 3 2 7 2 2 2 2" xfId="6910"/>
    <cellStyle name="Tusental 3 2 7 2 2 3" xfId="5528"/>
    <cellStyle name="Tusental 3 2 7 2 3" xfId="2096"/>
    <cellStyle name="Tusental 3 2 7 2 3 2" xfId="6228"/>
    <cellStyle name="Tusental 3 2 7 2 4" xfId="3460"/>
    <cellStyle name="Tusental 3 2 7 2 4 2" xfId="7592"/>
    <cellStyle name="Tusental 3 2 7 2 5" xfId="4846"/>
    <cellStyle name="Tusental 3 2 7 2 6" xfId="4144"/>
    <cellStyle name="Tusental 3 2 7 3" xfId="1052"/>
    <cellStyle name="Tusental 3 2 7 3 2" xfId="2438"/>
    <cellStyle name="Tusental 3 2 7 3 2 2" xfId="6570"/>
    <cellStyle name="Tusental 3 2 7 3 3" xfId="5188"/>
    <cellStyle name="Tusental 3 2 7 4" xfId="1756"/>
    <cellStyle name="Tusental 3 2 7 4 2" xfId="5888"/>
    <cellStyle name="Tusental 3 2 7 5" xfId="3120"/>
    <cellStyle name="Tusental 3 2 7 5 2" xfId="7252"/>
    <cellStyle name="Tusental 3 2 7 6" xfId="4504"/>
    <cellStyle name="Tusental 3 2 7 7" xfId="3804"/>
    <cellStyle name="Tusental 3 2 8" xfId="467"/>
    <cellStyle name="Tusental 3 2 8 2" xfId="1154"/>
    <cellStyle name="Tusental 3 2 8 2 2" xfId="2539"/>
    <cellStyle name="Tusental 3 2 8 2 2 2" xfId="6671"/>
    <cellStyle name="Tusental 3 2 8 2 3" xfId="5289"/>
    <cellStyle name="Tusental 3 2 8 3" xfId="1857"/>
    <cellStyle name="Tusental 3 2 8 3 2" xfId="5989"/>
    <cellStyle name="Tusental 3 2 8 4" xfId="3221"/>
    <cellStyle name="Tusental 3 2 8 4 2" xfId="7353"/>
    <cellStyle name="Tusental 3 2 8 5" xfId="4606"/>
    <cellStyle name="Tusental 3 2 8 6" xfId="3905"/>
    <cellStyle name="Tusental 3 2 9" xfId="113"/>
    <cellStyle name="Tusental 3 2 9 2" xfId="1517"/>
    <cellStyle name="Tusental 3 2 9 2 2" xfId="5649"/>
    <cellStyle name="Tusental 3 2 9 3" xfId="4265"/>
    <cellStyle name="Tusental 3 3" xfId="124"/>
    <cellStyle name="Tusental 3 3 10" xfId="3575"/>
    <cellStyle name="Tusental 3 3 2" xfId="178"/>
    <cellStyle name="Tusental 3 3 2 2" xfId="300"/>
    <cellStyle name="Tusental 3 3 2 2 2" xfId="647"/>
    <cellStyle name="Tusental 3 3 2 2 2 2" xfId="1334"/>
    <cellStyle name="Tusental 3 3 2 2 2 2 2" xfId="2718"/>
    <cellStyle name="Tusental 3 3 2 2 2 2 2 2" xfId="6850"/>
    <cellStyle name="Tusental 3 3 2 2 2 2 3" xfId="5468"/>
    <cellStyle name="Tusental 3 3 2 2 2 3" xfId="2036"/>
    <cellStyle name="Tusental 3 3 2 2 2 3 2" xfId="6168"/>
    <cellStyle name="Tusental 3 3 2 2 2 4" xfId="3400"/>
    <cellStyle name="Tusental 3 3 2 2 2 4 2" xfId="7532"/>
    <cellStyle name="Tusental 3 3 2 2 2 5" xfId="4786"/>
    <cellStyle name="Tusental 3 3 2 2 2 6" xfId="4084"/>
    <cellStyle name="Tusental 3 3 2 2 3" xfId="991"/>
    <cellStyle name="Tusental 3 3 2 2 3 2" xfId="2378"/>
    <cellStyle name="Tusental 3 3 2 2 3 2 2" xfId="6510"/>
    <cellStyle name="Tusental 3 3 2 2 3 3" xfId="5128"/>
    <cellStyle name="Tusental 3 3 2 2 4" xfId="1696"/>
    <cellStyle name="Tusental 3 3 2 2 4 2" xfId="5828"/>
    <cellStyle name="Tusental 3 3 2 2 5" xfId="3060"/>
    <cellStyle name="Tusental 3 3 2 2 5 2" xfId="7192"/>
    <cellStyle name="Tusental 3 3 2 2 6" xfId="4444"/>
    <cellStyle name="Tusental 3 3 2 2 7" xfId="3744"/>
    <cellStyle name="Tusental 3 3 2 3" xfId="422"/>
    <cellStyle name="Tusental 3 3 2 3 2" xfId="767"/>
    <cellStyle name="Tusental 3 3 2 3 2 2" xfId="1454"/>
    <cellStyle name="Tusental 3 3 2 3 2 2 2" xfId="2838"/>
    <cellStyle name="Tusental 3 3 2 3 2 2 2 2" xfId="6970"/>
    <cellStyle name="Tusental 3 3 2 3 2 2 3" xfId="5588"/>
    <cellStyle name="Tusental 3 3 2 3 2 3" xfId="2156"/>
    <cellStyle name="Tusental 3 3 2 3 2 3 2" xfId="6288"/>
    <cellStyle name="Tusental 3 3 2 3 2 4" xfId="3520"/>
    <cellStyle name="Tusental 3 3 2 3 2 4 2" xfId="7652"/>
    <cellStyle name="Tusental 3 3 2 3 2 5" xfId="4906"/>
    <cellStyle name="Tusental 3 3 2 3 2 6" xfId="4204"/>
    <cellStyle name="Tusental 3 3 2 3 3" xfId="1112"/>
    <cellStyle name="Tusental 3 3 2 3 3 2" xfId="2498"/>
    <cellStyle name="Tusental 3 3 2 3 3 2 2" xfId="6630"/>
    <cellStyle name="Tusental 3 3 2 3 3 3" xfId="5248"/>
    <cellStyle name="Tusental 3 3 2 3 4" xfId="1816"/>
    <cellStyle name="Tusental 3 3 2 3 4 2" xfId="5948"/>
    <cellStyle name="Tusental 3 3 2 3 5" xfId="3180"/>
    <cellStyle name="Tusental 3 3 2 3 5 2" xfId="7312"/>
    <cellStyle name="Tusental 3 3 2 3 6" xfId="4564"/>
    <cellStyle name="Tusental 3 3 2 3 7" xfId="3864"/>
    <cellStyle name="Tusental 3 3 2 4" xfId="528"/>
    <cellStyle name="Tusental 3 3 2 4 2" xfId="1215"/>
    <cellStyle name="Tusental 3 3 2 4 2 2" xfId="2599"/>
    <cellStyle name="Tusental 3 3 2 4 2 2 2" xfId="6731"/>
    <cellStyle name="Tusental 3 3 2 4 2 3" xfId="5349"/>
    <cellStyle name="Tusental 3 3 2 4 3" xfId="1917"/>
    <cellStyle name="Tusental 3 3 2 4 3 2" xfId="6049"/>
    <cellStyle name="Tusental 3 3 2 4 4" xfId="3281"/>
    <cellStyle name="Tusental 3 3 2 4 4 2" xfId="7413"/>
    <cellStyle name="Tusental 3 3 2 4 5" xfId="4667"/>
    <cellStyle name="Tusental 3 3 2 4 6" xfId="3965"/>
    <cellStyle name="Tusental 3 3 2 5" xfId="870"/>
    <cellStyle name="Tusental 3 3 2 5 2" xfId="2259"/>
    <cellStyle name="Tusental 3 3 2 5 2 2" xfId="6391"/>
    <cellStyle name="Tusental 3 3 2 5 3" xfId="5009"/>
    <cellStyle name="Tusental 3 3 2 6" xfId="1577"/>
    <cellStyle name="Tusental 3 3 2 6 2" xfId="5709"/>
    <cellStyle name="Tusental 3 3 2 7" xfId="2941"/>
    <cellStyle name="Tusental 3 3 2 7 2" xfId="7073"/>
    <cellStyle name="Tusental 3 3 2 8" xfId="4325"/>
    <cellStyle name="Tusental 3 3 2 9" xfId="3625"/>
    <cellStyle name="Tusental 3 3 3" xfId="228"/>
    <cellStyle name="Tusental 3 3 3 2" xfId="577"/>
    <cellStyle name="Tusental 3 3 3 2 2" xfId="1264"/>
    <cellStyle name="Tusental 3 3 3 2 2 2" xfId="2648"/>
    <cellStyle name="Tusental 3 3 3 2 2 2 2" xfId="6780"/>
    <cellStyle name="Tusental 3 3 3 2 2 3" xfId="5398"/>
    <cellStyle name="Tusental 3 3 3 2 3" xfId="1966"/>
    <cellStyle name="Tusental 3 3 3 2 3 2" xfId="6098"/>
    <cellStyle name="Tusental 3 3 3 2 4" xfId="3330"/>
    <cellStyle name="Tusental 3 3 3 2 4 2" xfId="7462"/>
    <cellStyle name="Tusental 3 3 3 2 5" xfId="4716"/>
    <cellStyle name="Tusental 3 3 3 2 6" xfId="4014"/>
    <cellStyle name="Tusental 3 3 3 3" xfId="919"/>
    <cellStyle name="Tusental 3 3 3 3 2" xfId="2308"/>
    <cellStyle name="Tusental 3 3 3 3 2 2" xfId="6440"/>
    <cellStyle name="Tusental 3 3 3 3 3" xfId="5058"/>
    <cellStyle name="Tusental 3 3 3 4" xfId="1626"/>
    <cellStyle name="Tusental 3 3 3 4 2" xfId="5758"/>
    <cellStyle name="Tusental 3 3 3 5" xfId="2990"/>
    <cellStyle name="Tusental 3 3 3 5 2" xfId="7122"/>
    <cellStyle name="Tusental 3 3 3 6" xfId="4374"/>
    <cellStyle name="Tusental 3 3 3 7" xfId="3674"/>
    <cellStyle name="Tusental 3 3 4" xfId="372"/>
    <cellStyle name="Tusental 3 3 4 2" xfId="717"/>
    <cellStyle name="Tusental 3 3 4 2 2" xfId="1404"/>
    <cellStyle name="Tusental 3 3 4 2 2 2" xfId="2788"/>
    <cellStyle name="Tusental 3 3 4 2 2 2 2" xfId="6920"/>
    <cellStyle name="Tusental 3 3 4 2 2 3" xfId="5538"/>
    <cellStyle name="Tusental 3 3 4 2 3" xfId="2106"/>
    <cellStyle name="Tusental 3 3 4 2 3 2" xfId="6238"/>
    <cellStyle name="Tusental 3 3 4 2 4" xfId="3470"/>
    <cellStyle name="Tusental 3 3 4 2 4 2" xfId="7602"/>
    <cellStyle name="Tusental 3 3 4 2 5" xfId="4856"/>
    <cellStyle name="Tusental 3 3 4 2 6" xfId="4154"/>
    <cellStyle name="Tusental 3 3 4 3" xfId="1062"/>
    <cellStyle name="Tusental 3 3 4 3 2" xfId="2448"/>
    <cellStyle name="Tusental 3 3 4 3 2 2" xfId="6580"/>
    <cellStyle name="Tusental 3 3 4 3 3" xfId="5198"/>
    <cellStyle name="Tusental 3 3 4 4" xfId="1766"/>
    <cellStyle name="Tusental 3 3 4 4 2" xfId="5898"/>
    <cellStyle name="Tusental 3 3 4 5" xfId="3130"/>
    <cellStyle name="Tusental 3 3 4 5 2" xfId="7262"/>
    <cellStyle name="Tusental 3 3 4 6" xfId="4514"/>
    <cellStyle name="Tusental 3 3 4 7" xfId="3814"/>
    <cellStyle name="Tusental 3 3 5" xfId="478"/>
    <cellStyle name="Tusental 3 3 5 2" xfId="1165"/>
    <cellStyle name="Tusental 3 3 5 2 2" xfId="2549"/>
    <cellStyle name="Tusental 3 3 5 2 2 2" xfId="6681"/>
    <cellStyle name="Tusental 3 3 5 2 3" xfId="5299"/>
    <cellStyle name="Tusental 3 3 5 3" xfId="1867"/>
    <cellStyle name="Tusental 3 3 5 3 2" xfId="5999"/>
    <cellStyle name="Tusental 3 3 5 4" xfId="3231"/>
    <cellStyle name="Tusental 3 3 5 4 2" xfId="7363"/>
    <cellStyle name="Tusental 3 3 5 5" xfId="4617"/>
    <cellStyle name="Tusental 3 3 5 6" xfId="3915"/>
    <cellStyle name="Tusental 3 3 6" xfId="820"/>
    <cellStyle name="Tusental 3 3 6 2" xfId="2209"/>
    <cellStyle name="Tusental 3 3 6 2 2" xfId="6341"/>
    <cellStyle name="Tusental 3 3 6 3" xfId="4959"/>
    <cellStyle name="Tusental 3 3 7" xfId="1527"/>
    <cellStyle name="Tusental 3 3 7 2" xfId="5659"/>
    <cellStyle name="Tusental 3 3 8" xfId="2891"/>
    <cellStyle name="Tusental 3 3 8 2" xfId="7023"/>
    <cellStyle name="Tusental 3 3 9" xfId="4275"/>
    <cellStyle name="Tusental 3 4" xfId="143"/>
    <cellStyle name="Tusental 3 4 10" xfId="3591"/>
    <cellStyle name="Tusental 3 4 2" xfId="194"/>
    <cellStyle name="Tusental 3 4 2 2" xfId="316"/>
    <cellStyle name="Tusental 3 4 2 2 2" xfId="663"/>
    <cellStyle name="Tusental 3 4 2 2 2 2" xfId="1350"/>
    <cellStyle name="Tusental 3 4 2 2 2 2 2" xfId="2734"/>
    <cellStyle name="Tusental 3 4 2 2 2 2 2 2" xfId="6866"/>
    <cellStyle name="Tusental 3 4 2 2 2 2 3" xfId="5484"/>
    <cellStyle name="Tusental 3 4 2 2 2 3" xfId="2052"/>
    <cellStyle name="Tusental 3 4 2 2 2 3 2" xfId="6184"/>
    <cellStyle name="Tusental 3 4 2 2 2 4" xfId="3416"/>
    <cellStyle name="Tusental 3 4 2 2 2 4 2" xfId="7548"/>
    <cellStyle name="Tusental 3 4 2 2 2 5" xfId="4802"/>
    <cellStyle name="Tusental 3 4 2 2 2 6" xfId="4100"/>
    <cellStyle name="Tusental 3 4 2 2 3" xfId="1007"/>
    <cellStyle name="Tusental 3 4 2 2 3 2" xfId="2394"/>
    <cellStyle name="Tusental 3 4 2 2 3 2 2" xfId="6526"/>
    <cellStyle name="Tusental 3 4 2 2 3 3" xfId="5144"/>
    <cellStyle name="Tusental 3 4 2 2 4" xfId="1712"/>
    <cellStyle name="Tusental 3 4 2 2 4 2" xfId="5844"/>
    <cellStyle name="Tusental 3 4 2 2 5" xfId="3076"/>
    <cellStyle name="Tusental 3 4 2 2 5 2" xfId="7208"/>
    <cellStyle name="Tusental 3 4 2 2 6" xfId="4460"/>
    <cellStyle name="Tusental 3 4 2 2 7" xfId="3760"/>
    <cellStyle name="Tusental 3 4 2 3" xfId="438"/>
    <cellStyle name="Tusental 3 4 2 3 2" xfId="783"/>
    <cellStyle name="Tusental 3 4 2 3 2 2" xfId="1470"/>
    <cellStyle name="Tusental 3 4 2 3 2 2 2" xfId="2854"/>
    <cellStyle name="Tusental 3 4 2 3 2 2 2 2" xfId="6986"/>
    <cellStyle name="Tusental 3 4 2 3 2 2 3" xfId="5604"/>
    <cellStyle name="Tusental 3 4 2 3 2 3" xfId="2172"/>
    <cellStyle name="Tusental 3 4 2 3 2 3 2" xfId="6304"/>
    <cellStyle name="Tusental 3 4 2 3 2 4" xfId="3536"/>
    <cellStyle name="Tusental 3 4 2 3 2 4 2" xfId="7668"/>
    <cellStyle name="Tusental 3 4 2 3 2 5" xfId="4922"/>
    <cellStyle name="Tusental 3 4 2 3 2 6" xfId="4220"/>
    <cellStyle name="Tusental 3 4 2 3 3" xfId="1128"/>
    <cellStyle name="Tusental 3 4 2 3 3 2" xfId="2514"/>
    <cellStyle name="Tusental 3 4 2 3 3 2 2" xfId="6646"/>
    <cellStyle name="Tusental 3 4 2 3 3 3" xfId="5264"/>
    <cellStyle name="Tusental 3 4 2 3 4" xfId="1832"/>
    <cellStyle name="Tusental 3 4 2 3 4 2" xfId="5964"/>
    <cellStyle name="Tusental 3 4 2 3 5" xfId="3196"/>
    <cellStyle name="Tusental 3 4 2 3 5 2" xfId="7328"/>
    <cellStyle name="Tusental 3 4 2 3 6" xfId="4580"/>
    <cellStyle name="Tusental 3 4 2 3 7" xfId="3880"/>
    <cellStyle name="Tusental 3 4 2 4" xfId="544"/>
    <cellStyle name="Tusental 3 4 2 4 2" xfId="1231"/>
    <cellStyle name="Tusental 3 4 2 4 2 2" xfId="2615"/>
    <cellStyle name="Tusental 3 4 2 4 2 2 2" xfId="6747"/>
    <cellStyle name="Tusental 3 4 2 4 2 3" xfId="5365"/>
    <cellStyle name="Tusental 3 4 2 4 3" xfId="1933"/>
    <cellStyle name="Tusental 3 4 2 4 3 2" xfId="6065"/>
    <cellStyle name="Tusental 3 4 2 4 4" xfId="3297"/>
    <cellStyle name="Tusental 3 4 2 4 4 2" xfId="7429"/>
    <cellStyle name="Tusental 3 4 2 4 5" xfId="4683"/>
    <cellStyle name="Tusental 3 4 2 4 6" xfId="3981"/>
    <cellStyle name="Tusental 3 4 2 5" xfId="886"/>
    <cellStyle name="Tusental 3 4 2 5 2" xfId="2275"/>
    <cellStyle name="Tusental 3 4 2 5 2 2" xfId="6407"/>
    <cellStyle name="Tusental 3 4 2 5 3" xfId="5025"/>
    <cellStyle name="Tusental 3 4 2 6" xfId="1593"/>
    <cellStyle name="Tusental 3 4 2 6 2" xfId="5725"/>
    <cellStyle name="Tusental 3 4 2 7" xfId="2957"/>
    <cellStyle name="Tusental 3 4 2 7 2" xfId="7089"/>
    <cellStyle name="Tusental 3 4 2 8" xfId="4341"/>
    <cellStyle name="Tusental 3 4 2 9" xfId="3641"/>
    <cellStyle name="Tusental 3 4 3" xfId="244"/>
    <cellStyle name="Tusental 3 4 3 2" xfId="593"/>
    <cellStyle name="Tusental 3 4 3 2 2" xfId="1280"/>
    <cellStyle name="Tusental 3 4 3 2 2 2" xfId="2664"/>
    <cellStyle name="Tusental 3 4 3 2 2 2 2" xfId="6796"/>
    <cellStyle name="Tusental 3 4 3 2 2 3" xfId="5414"/>
    <cellStyle name="Tusental 3 4 3 2 3" xfId="1982"/>
    <cellStyle name="Tusental 3 4 3 2 3 2" xfId="6114"/>
    <cellStyle name="Tusental 3 4 3 2 4" xfId="3346"/>
    <cellStyle name="Tusental 3 4 3 2 4 2" xfId="7478"/>
    <cellStyle name="Tusental 3 4 3 2 5" xfId="4732"/>
    <cellStyle name="Tusental 3 4 3 2 6" xfId="4030"/>
    <cellStyle name="Tusental 3 4 3 3" xfId="935"/>
    <cellStyle name="Tusental 3 4 3 3 2" xfId="2324"/>
    <cellStyle name="Tusental 3 4 3 3 2 2" xfId="6456"/>
    <cellStyle name="Tusental 3 4 3 3 3" xfId="5074"/>
    <cellStyle name="Tusental 3 4 3 4" xfId="1642"/>
    <cellStyle name="Tusental 3 4 3 4 2" xfId="5774"/>
    <cellStyle name="Tusental 3 4 3 5" xfId="3006"/>
    <cellStyle name="Tusental 3 4 3 5 2" xfId="7138"/>
    <cellStyle name="Tusental 3 4 3 6" xfId="4390"/>
    <cellStyle name="Tusental 3 4 3 7" xfId="3690"/>
    <cellStyle name="Tusental 3 4 4" xfId="388"/>
    <cellStyle name="Tusental 3 4 4 2" xfId="733"/>
    <cellStyle name="Tusental 3 4 4 2 2" xfId="1420"/>
    <cellStyle name="Tusental 3 4 4 2 2 2" xfId="2804"/>
    <cellStyle name="Tusental 3 4 4 2 2 2 2" xfId="6936"/>
    <cellStyle name="Tusental 3 4 4 2 2 3" xfId="5554"/>
    <cellStyle name="Tusental 3 4 4 2 3" xfId="2122"/>
    <cellStyle name="Tusental 3 4 4 2 3 2" xfId="6254"/>
    <cellStyle name="Tusental 3 4 4 2 4" xfId="3486"/>
    <cellStyle name="Tusental 3 4 4 2 4 2" xfId="7618"/>
    <cellStyle name="Tusental 3 4 4 2 5" xfId="4872"/>
    <cellStyle name="Tusental 3 4 4 2 6" xfId="4170"/>
    <cellStyle name="Tusental 3 4 4 3" xfId="1078"/>
    <cellStyle name="Tusental 3 4 4 3 2" xfId="2464"/>
    <cellStyle name="Tusental 3 4 4 3 2 2" xfId="6596"/>
    <cellStyle name="Tusental 3 4 4 3 3" xfId="5214"/>
    <cellStyle name="Tusental 3 4 4 4" xfId="1782"/>
    <cellStyle name="Tusental 3 4 4 4 2" xfId="5914"/>
    <cellStyle name="Tusental 3 4 4 5" xfId="3146"/>
    <cellStyle name="Tusental 3 4 4 5 2" xfId="7278"/>
    <cellStyle name="Tusental 3 4 4 6" xfId="4530"/>
    <cellStyle name="Tusental 3 4 4 7" xfId="3830"/>
    <cellStyle name="Tusental 3 4 5" xfId="494"/>
    <cellStyle name="Tusental 3 4 5 2" xfId="1181"/>
    <cellStyle name="Tusental 3 4 5 2 2" xfId="2565"/>
    <cellStyle name="Tusental 3 4 5 2 2 2" xfId="6697"/>
    <cellStyle name="Tusental 3 4 5 2 3" xfId="5315"/>
    <cellStyle name="Tusental 3 4 5 3" xfId="1883"/>
    <cellStyle name="Tusental 3 4 5 3 2" xfId="6015"/>
    <cellStyle name="Tusental 3 4 5 4" xfId="3247"/>
    <cellStyle name="Tusental 3 4 5 4 2" xfId="7379"/>
    <cellStyle name="Tusental 3 4 5 5" xfId="4633"/>
    <cellStyle name="Tusental 3 4 5 6" xfId="3931"/>
    <cellStyle name="Tusental 3 4 6" xfId="836"/>
    <cellStyle name="Tusental 3 4 6 2" xfId="2225"/>
    <cellStyle name="Tusental 3 4 6 2 2" xfId="6357"/>
    <cellStyle name="Tusental 3 4 6 3" xfId="4975"/>
    <cellStyle name="Tusental 3 4 7" xfId="1543"/>
    <cellStyle name="Tusental 3 4 7 2" xfId="5675"/>
    <cellStyle name="Tusental 3 4 8" xfId="2907"/>
    <cellStyle name="Tusental 3 4 8 2" xfId="7039"/>
    <cellStyle name="Tusental 3 4 9" xfId="4291"/>
    <cellStyle name="Tusental 3 5" xfId="161"/>
    <cellStyle name="Tusental 3 5 10" xfId="3608"/>
    <cellStyle name="Tusental 3 5 2" xfId="334"/>
    <cellStyle name="Tusental 3 5 2 2" xfId="681"/>
    <cellStyle name="Tusental 3 5 2 2 2" xfId="1368"/>
    <cellStyle name="Tusental 3 5 2 2 2 2" xfId="2752"/>
    <cellStyle name="Tusental 3 5 2 2 2 2 2" xfId="6884"/>
    <cellStyle name="Tusental 3 5 2 2 2 3" xfId="5502"/>
    <cellStyle name="Tusental 3 5 2 2 3" xfId="2070"/>
    <cellStyle name="Tusental 3 5 2 2 3 2" xfId="6202"/>
    <cellStyle name="Tusental 3 5 2 2 4" xfId="3434"/>
    <cellStyle name="Tusental 3 5 2 2 4 2" xfId="7566"/>
    <cellStyle name="Tusental 3 5 2 2 5" xfId="4820"/>
    <cellStyle name="Tusental 3 5 2 2 6" xfId="4118"/>
    <cellStyle name="Tusental 3 5 2 3" xfId="1025"/>
    <cellStyle name="Tusental 3 5 2 3 2" xfId="2412"/>
    <cellStyle name="Tusental 3 5 2 3 2 2" xfId="6544"/>
    <cellStyle name="Tusental 3 5 2 3 3" xfId="5162"/>
    <cellStyle name="Tusental 3 5 2 4" xfId="1730"/>
    <cellStyle name="Tusental 3 5 2 4 2" xfId="5862"/>
    <cellStyle name="Tusental 3 5 2 5" xfId="3094"/>
    <cellStyle name="Tusental 3 5 2 5 2" xfId="7226"/>
    <cellStyle name="Tusental 3 5 2 6" xfId="4478"/>
    <cellStyle name="Tusental 3 5 2 7" xfId="3778"/>
    <cellStyle name="Tusental 3 5 3" xfId="262"/>
    <cellStyle name="Tusental 3 5 3 2" xfId="611"/>
    <cellStyle name="Tusental 3 5 3 2 2" xfId="1298"/>
    <cellStyle name="Tusental 3 5 3 2 2 2" xfId="2682"/>
    <cellStyle name="Tusental 3 5 3 2 2 2 2" xfId="6814"/>
    <cellStyle name="Tusental 3 5 3 2 2 3" xfId="5432"/>
    <cellStyle name="Tusental 3 5 3 2 3" xfId="2000"/>
    <cellStyle name="Tusental 3 5 3 2 3 2" xfId="6132"/>
    <cellStyle name="Tusental 3 5 3 2 4" xfId="3364"/>
    <cellStyle name="Tusental 3 5 3 2 4 2" xfId="7496"/>
    <cellStyle name="Tusental 3 5 3 2 5" xfId="4750"/>
    <cellStyle name="Tusental 3 5 3 2 6" xfId="4048"/>
    <cellStyle name="Tusental 3 5 3 3" xfId="953"/>
    <cellStyle name="Tusental 3 5 3 3 2" xfId="2342"/>
    <cellStyle name="Tusental 3 5 3 3 2 2" xfId="6474"/>
    <cellStyle name="Tusental 3 5 3 3 3" xfId="5092"/>
    <cellStyle name="Tusental 3 5 3 4" xfId="1660"/>
    <cellStyle name="Tusental 3 5 3 4 2" xfId="5792"/>
    <cellStyle name="Tusental 3 5 3 5" xfId="3024"/>
    <cellStyle name="Tusental 3 5 3 5 2" xfId="7156"/>
    <cellStyle name="Tusental 3 5 3 6" xfId="4408"/>
    <cellStyle name="Tusental 3 5 3 7" xfId="3708"/>
    <cellStyle name="Tusental 3 5 4" xfId="405"/>
    <cellStyle name="Tusental 3 5 4 2" xfId="750"/>
    <cellStyle name="Tusental 3 5 4 2 2" xfId="1437"/>
    <cellStyle name="Tusental 3 5 4 2 2 2" xfId="2821"/>
    <cellStyle name="Tusental 3 5 4 2 2 2 2" xfId="6953"/>
    <cellStyle name="Tusental 3 5 4 2 2 3" xfId="5571"/>
    <cellStyle name="Tusental 3 5 4 2 3" xfId="2139"/>
    <cellStyle name="Tusental 3 5 4 2 3 2" xfId="6271"/>
    <cellStyle name="Tusental 3 5 4 2 4" xfId="3503"/>
    <cellStyle name="Tusental 3 5 4 2 4 2" xfId="7635"/>
    <cellStyle name="Tusental 3 5 4 2 5" xfId="4889"/>
    <cellStyle name="Tusental 3 5 4 2 6" xfId="4187"/>
    <cellStyle name="Tusental 3 5 4 3" xfId="1095"/>
    <cellStyle name="Tusental 3 5 4 3 2" xfId="2481"/>
    <cellStyle name="Tusental 3 5 4 3 2 2" xfId="6613"/>
    <cellStyle name="Tusental 3 5 4 3 3" xfId="5231"/>
    <cellStyle name="Tusental 3 5 4 4" xfId="1799"/>
    <cellStyle name="Tusental 3 5 4 4 2" xfId="5931"/>
    <cellStyle name="Tusental 3 5 4 5" xfId="3163"/>
    <cellStyle name="Tusental 3 5 4 5 2" xfId="7295"/>
    <cellStyle name="Tusental 3 5 4 6" xfId="4547"/>
    <cellStyle name="Tusental 3 5 4 7" xfId="3847"/>
    <cellStyle name="Tusental 3 5 5" xfId="511"/>
    <cellStyle name="Tusental 3 5 5 2" xfId="1198"/>
    <cellStyle name="Tusental 3 5 5 2 2" xfId="2582"/>
    <cellStyle name="Tusental 3 5 5 2 2 2" xfId="6714"/>
    <cellStyle name="Tusental 3 5 5 2 3" xfId="5332"/>
    <cellStyle name="Tusental 3 5 5 3" xfId="1900"/>
    <cellStyle name="Tusental 3 5 5 3 2" xfId="6032"/>
    <cellStyle name="Tusental 3 5 5 4" xfId="3264"/>
    <cellStyle name="Tusental 3 5 5 4 2" xfId="7396"/>
    <cellStyle name="Tusental 3 5 5 5" xfId="4650"/>
    <cellStyle name="Tusental 3 5 5 6" xfId="3948"/>
    <cellStyle name="Tusental 3 5 6" xfId="853"/>
    <cellStyle name="Tusental 3 5 6 2" xfId="2242"/>
    <cellStyle name="Tusental 3 5 6 2 2" xfId="6374"/>
    <cellStyle name="Tusental 3 5 6 3" xfId="4992"/>
    <cellStyle name="Tusental 3 5 7" xfId="1560"/>
    <cellStyle name="Tusental 3 5 7 2" xfId="5692"/>
    <cellStyle name="Tusental 3 5 8" xfId="2924"/>
    <cellStyle name="Tusental 3 5 8 2" xfId="7056"/>
    <cellStyle name="Tusental 3 5 9" xfId="4308"/>
    <cellStyle name="Tusental 3 6" xfId="282"/>
    <cellStyle name="Tusental 3 6 2" xfId="630"/>
    <cellStyle name="Tusental 3 6 2 2" xfId="1317"/>
    <cellStyle name="Tusental 3 6 2 2 2" xfId="2701"/>
    <cellStyle name="Tusental 3 6 2 2 2 2" xfId="6833"/>
    <cellStyle name="Tusental 3 6 2 2 3" xfId="5451"/>
    <cellStyle name="Tusental 3 6 2 3" xfId="2019"/>
    <cellStyle name="Tusental 3 6 2 3 2" xfId="6151"/>
    <cellStyle name="Tusental 3 6 2 4" xfId="3383"/>
    <cellStyle name="Tusental 3 6 2 4 2" xfId="7515"/>
    <cellStyle name="Tusental 3 6 2 5" xfId="4769"/>
    <cellStyle name="Tusental 3 6 2 6" xfId="4067"/>
    <cellStyle name="Tusental 3 6 3" xfId="973"/>
    <cellStyle name="Tusental 3 6 3 2" xfId="2361"/>
    <cellStyle name="Tusental 3 6 3 2 2" xfId="6493"/>
    <cellStyle name="Tusental 3 6 3 3" xfId="5111"/>
    <cellStyle name="Tusental 3 6 4" xfId="1679"/>
    <cellStyle name="Tusental 3 6 4 2" xfId="5811"/>
    <cellStyle name="Tusental 3 6 5" xfId="3043"/>
    <cellStyle name="Tusental 3 6 5 2" xfId="7175"/>
    <cellStyle name="Tusental 3 6 6" xfId="4427"/>
    <cellStyle name="Tusental 3 6 7" xfId="3727"/>
    <cellStyle name="Tusental 3 7" xfId="211"/>
    <cellStyle name="Tusental 3 7 2" xfId="560"/>
    <cellStyle name="Tusental 3 7 2 2" xfId="1247"/>
    <cellStyle name="Tusental 3 7 2 2 2" xfId="2631"/>
    <cellStyle name="Tusental 3 7 2 2 2 2" xfId="6763"/>
    <cellStyle name="Tusental 3 7 2 2 3" xfId="5381"/>
    <cellStyle name="Tusental 3 7 2 3" xfId="1949"/>
    <cellStyle name="Tusental 3 7 2 3 2" xfId="6081"/>
    <cellStyle name="Tusental 3 7 2 4" xfId="3313"/>
    <cellStyle name="Tusental 3 7 2 4 2" xfId="7445"/>
    <cellStyle name="Tusental 3 7 2 5" xfId="4699"/>
    <cellStyle name="Tusental 3 7 2 6" xfId="3997"/>
    <cellStyle name="Tusental 3 7 3" xfId="902"/>
    <cellStyle name="Tusental 3 7 3 2" xfId="2291"/>
    <cellStyle name="Tusental 3 7 3 2 2" xfId="6423"/>
    <cellStyle name="Tusental 3 7 3 3" xfId="5041"/>
    <cellStyle name="Tusental 3 7 4" xfId="1609"/>
    <cellStyle name="Tusental 3 7 4 2" xfId="5741"/>
    <cellStyle name="Tusental 3 7 5" xfId="2973"/>
    <cellStyle name="Tusental 3 7 5 2" xfId="7105"/>
    <cellStyle name="Tusental 3 7 6" xfId="4357"/>
    <cellStyle name="Tusental 3 7 7" xfId="3657"/>
    <cellStyle name="Tusental 3 8" xfId="355"/>
    <cellStyle name="Tusental 3 8 2" xfId="700"/>
    <cellStyle name="Tusental 3 8 2 2" xfId="1387"/>
    <cellStyle name="Tusental 3 8 2 2 2" xfId="2771"/>
    <cellStyle name="Tusental 3 8 2 2 2 2" xfId="6903"/>
    <cellStyle name="Tusental 3 8 2 2 3" xfId="5521"/>
    <cellStyle name="Tusental 3 8 2 3" xfId="2089"/>
    <cellStyle name="Tusental 3 8 2 3 2" xfId="6221"/>
    <cellStyle name="Tusental 3 8 2 4" xfId="3453"/>
    <cellStyle name="Tusental 3 8 2 4 2" xfId="7585"/>
    <cellStyle name="Tusental 3 8 2 5" xfId="4839"/>
    <cellStyle name="Tusental 3 8 2 6" xfId="4137"/>
    <cellStyle name="Tusental 3 8 3" xfId="1045"/>
    <cellStyle name="Tusental 3 8 3 2" xfId="2431"/>
    <cellStyle name="Tusental 3 8 3 2 2" xfId="6563"/>
    <cellStyle name="Tusental 3 8 3 3" xfId="5181"/>
    <cellStyle name="Tusental 3 8 4" xfId="1749"/>
    <cellStyle name="Tusental 3 8 4 2" xfId="5881"/>
    <cellStyle name="Tusental 3 8 5" xfId="3113"/>
    <cellStyle name="Tusental 3 8 5 2" xfId="7245"/>
    <cellStyle name="Tusental 3 8 6" xfId="4497"/>
    <cellStyle name="Tusental 3 8 7" xfId="3797"/>
    <cellStyle name="Tusental 3 9" xfId="460"/>
    <cellStyle name="Tusental 3 9 2" xfId="1147"/>
    <cellStyle name="Tusental 3 9 2 2" xfId="2532"/>
    <cellStyle name="Tusental 3 9 2 2 2" xfId="6664"/>
    <cellStyle name="Tusental 3 9 2 3" xfId="5282"/>
    <cellStyle name="Tusental 3 9 3" xfId="1850"/>
    <cellStyle name="Tusental 3 9 3 2" xfId="5982"/>
    <cellStyle name="Tusental 3 9 4" xfId="3214"/>
    <cellStyle name="Tusental 3 9 4 2" xfId="7346"/>
    <cellStyle name="Tusental 3 9 5" xfId="4599"/>
    <cellStyle name="Tusental 3 9 6" xfId="3898"/>
    <cellStyle name="Tusental 4" xfId="82"/>
    <cellStyle name="Tusental 4 10" xfId="107"/>
    <cellStyle name="Tusental 4 10 2" xfId="1512"/>
    <cellStyle name="Tusental 4 10 2 2" xfId="5644"/>
    <cellStyle name="Tusental 4 10 3" xfId="4260"/>
    <cellStyle name="Tusental 4 11" xfId="805"/>
    <cellStyle name="Tusental 4 11 2" xfId="2194"/>
    <cellStyle name="Tusental 4 11 2 2" xfId="6326"/>
    <cellStyle name="Tusental 4 11 3" xfId="4944"/>
    <cellStyle name="Tusental 4 12" xfId="1493"/>
    <cellStyle name="Tusental 4 12 2" xfId="5626"/>
    <cellStyle name="Tusental 4 13" xfId="2876"/>
    <cellStyle name="Tusental 4 13 2" xfId="7008"/>
    <cellStyle name="Tusental 4 14" xfId="4242"/>
    <cellStyle name="Tusental 4 15" xfId="3560"/>
    <cellStyle name="Tusental 4 2" xfId="90"/>
    <cellStyle name="Tusental 4 2 10" xfId="812"/>
    <cellStyle name="Tusental 4 2 10 2" xfId="2201"/>
    <cellStyle name="Tusental 4 2 10 2 2" xfId="6333"/>
    <cellStyle name="Tusental 4 2 10 3" xfId="4951"/>
    <cellStyle name="Tusental 4 2 11" xfId="1500"/>
    <cellStyle name="Tusental 4 2 11 2" xfId="5633"/>
    <cellStyle name="Tusental 4 2 12" xfId="2883"/>
    <cellStyle name="Tusental 4 2 12 2" xfId="7015"/>
    <cellStyle name="Tusental 4 2 13" xfId="4249"/>
    <cellStyle name="Tusental 4 2 14" xfId="3567"/>
    <cellStyle name="Tusental 4 2 2" xfId="133"/>
    <cellStyle name="Tusental 4 2 2 10" xfId="3584"/>
    <cellStyle name="Tusental 4 2 2 2" xfId="187"/>
    <cellStyle name="Tusental 4 2 2 2 2" xfId="309"/>
    <cellStyle name="Tusental 4 2 2 2 2 2" xfId="656"/>
    <cellStyle name="Tusental 4 2 2 2 2 2 2" xfId="1343"/>
    <cellStyle name="Tusental 4 2 2 2 2 2 2 2" xfId="2727"/>
    <cellStyle name="Tusental 4 2 2 2 2 2 2 2 2" xfId="6859"/>
    <cellStyle name="Tusental 4 2 2 2 2 2 2 3" xfId="5477"/>
    <cellStyle name="Tusental 4 2 2 2 2 2 3" xfId="2045"/>
    <cellStyle name="Tusental 4 2 2 2 2 2 3 2" xfId="6177"/>
    <cellStyle name="Tusental 4 2 2 2 2 2 4" xfId="3409"/>
    <cellStyle name="Tusental 4 2 2 2 2 2 4 2" xfId="7541"/>
    <cellStyle name="Tusental 4 2 2 2 2 2 5" xfId="4795"/>
    <cellStyle name="Tusental 4 2 2 2 2 2 6" xfId="4093"/>
    <cellStyle name="Tusental 4 2 2 2 2 3" xfId="1000"/>
    <cellStyle name="Tusental 4 2 2 2 2 3 2" xfId="2387"/>
    <cellStyle name="Tusental 4 2 2 2 2 3 2 2" xfId="6519"/>
    <cellStyle name="Tusental 4 2 2 2 2 3 3" xfId="5137"/>
    <cellStyle name="Tusental 4 2 2 2 2 4" xfId="1705"/>
    <cellStyle name="Tusental 4 2 2 2 2 4 2" xfId="5837"/>
    <cellStyle name="Tusental 4 2 2 2 2 5" xfId="3069"/>
    <cellStyle name="Tusental 4 2 2 2 2 5 2" xfId="7201"/>
    <cellStyle name="Tusental 4 2 2 2 2 6" xfId="4453"/>
    <cellStyle name="Tusental 4 2 2 2 2 7" xfId="3753"/>
    <cellStyle name="Tusental 4 2 2 2 3" xfId="431"/>
    <cellStyle name="Tusental 4 2 2 2 3 2" xfId="776"/>
    <cellStyle name="Tusental 4 2 2 2 3 2 2" xfId="1463"/>
    <cellStyle name="Tusental 4 2 2 2 3 2 2 2" xfId="2847"/>
    <cellStyle name="Tusental 4 2 2 2 3 2 2 2 2" xfId="6979"/>
    <cellStyle name="Tusental 4 2 2 2 3 2 2 3" xfId="5597"/>
    <cellStyle name="Tusental 4 2 2 2 3 2 3" xfId="2165"/>
    <cellStyle name="Tusental 4 2 2 2 3 2 3 2" xfId="6297"/>
    <cellStyle name="Tusental 4 2 2 2 3 2 4" xfId="3529"/>
    <cellStyle name="Tusental 4 2 2 2 3 2 4 2" xfId="7661"/>
    <cellStyle name="Tusental 4 2 2 2 3 2 5" xfId="4915"/>
    <cellStyle name="Tusental 4 2 2 2 3 2 6" xfId="4213"/>
    <cellStyle name="Tusental 4 2 2 2 3 3" xfId="1121"/>
    <cellStyle name="Tusental 4 2 2 2 3 3 2" xfId="2507"/>
    <cellStyle name="Tusental 4 2 2 2 3 3 2 2" xfId="6639"/>
    <cellStyle name="Tusental 4 2 2 2 3 3 3" xfId="5257"/>
    <cellStyle name="Tusental 4 2 2 2 3 4" xfId="1825"/>
    <cellStyle name="Tusental 4 2 2 2 3 4 2" xfId="5957"/>
    <cellStyle name="Tusental 4 2 2 2 3 5" xfId="3189"/>
    <cellStyle name="Tusental 4 2 2 2 3 5 2" xfId="7321"/>
    <cellStyle name="Tusental 4 2 2 2 3 6" xfId="4573"/>
    <cellStyle name="Tusental 4 2 2 2 3 7" xfId="3873"/>
    <cellStyle name="Tusental 4 2 2 2 4" xfId="537"/>
    <cellStyle name="Tusental 4 2 2 2 4 2" xfId="1224"/>
    <cellStyle name="Tusental 4 2 2 2 4 2 2" xfId="2608"/>
    <cellStyle name="Tusental 4 2 2 2 4 2 2 2" xfId="6740"/>
    <cellStyle name="Tusental 4 2 2 2 4 2 3" xfId="5358"/>
    <cellStyle name="Tusental 4 2 2 2 4 3" xfId="1926"/>
    <cellStyle name="Tusental 4 2 2 2 4 3 2" xfId="6058"/>
    <cellStyle name="Tusental 4 2 2 2 4 4" xfId="3290"/>
    <cellStyle name="Tusental 4 2 2 2 4 4 2" xfId="7422"/>
    <cellStyle name="Tusental 4 2 2 2 4 5" xfId="4676"/>
    <cellStyle name="Tusental 4 2 2 2 4 6" xfId="3974"/>
    <cellStyle name="Tusental 4 2 2 2 5" xfId="879"/>
    <cellStyle name="Tusental 4 2 2 2 5 2" xfId="2268"/>
    <cellStyle name="Tusental 4 2 2 2 5 2 2" xfId="6400"/>
    <cellStyle name="Tusental 4 2 2 2 5 3" xfId="5018"/>
    <cellStyle name="Tusental 4 2 2 2 6" xfId="1586"/>
    <cellStyle name="Tusental 4 2 2 2 6 2" xfId="5718"/>
    <cellStyle name="Tusental 4 2 2 2 7" xfId="2950"/>
    <cellStyle name="Tusental 4 2 2 2 7 2" xfId="7082"/>
    <cellStyle name="Tusental 4 2 2 2 8" xfId="4334"/>
    <cellStyle name="Tusental 4 2 2 2 9" xfId="3634"/>
    <cellStyle name="Tusental 4 2 2 3" xfId="237"/>
    <cellStyle name="Tusental 4 2 2 3 2" xfId="586"/>
    <cellStyle name="Tusental 4 2 2 3 2 2" xfId="1273"/>
    <cellStyle name="Tusental 4 2 2 3 2 2 2" xfId="2657"/>
    <cellStyle name="Tusental 4 2 2 3 2 2 2 2" xfId="6789"/>
    <cellStyle name="Tusental 4 2 2 3 2 2 3" xfId="5407"/>
    <cellStyle name="Tusental 4 2 2 3 2 3" xfId="1975"/>
    <cellStyle name="Tusental 4 2 2 3 2 3 2" xfId="6107"/>
    <cellStyle name="Tusental 4 2 2 3 2 4" xfId="3339"/>
    <cellStyle name="Tusental 4 2 2 3 2 4 2" xfId="7471"/>
    <cellStyle name="Tusental 4 2 2 3 2 5" xfId="4725"/>
    <cellStyle name="Tusental 4 2 2 3 2 6" xfId="4023"/>
    <cellStyle name="Tusental 4 2 2 3 3" xfId="928"/>
    <cellStyle name="Tusental 4 2 2 3 3 2" xfId="2317"/>
    <cellStyle name="Tusental 4 2 2 3 3 2 2" xfId="6449"/>
    <cellStyle name="Tusental 4 2 2 3 3 3" xfId="5067"/>
    <cellStyle name="Tusental 4 2 2 3 4" xfId="1635"/>
    <cellStyle name="Tusental 4 2 2 3 4 2" xfId="5767"/>
    <cellStyle name="Tusental 4 2 2 3 5" xfId="2999"/>
    <cellStyle name="Tusental 4 2 2 3 5 2" xfId="7131"/>
    <cellStyle name="Tusental 4 2 2 3 6" xfId="4383"/>
    <cellStyle name="Tusental 4 2 2 3 7" xfId="3683"/>
    <cellStyle name="Tusental 4 2 2 4" xfId="381"/>
    <cellStyle name="Tusental 4 2 2 4 2" xfId="726"/>
    <cellStyle name="Tusental 4 2 2 4 2 2" xfId="1413"/>
    <cellStyle name="Tusental 4 2 2 4 2 2 2" xfId="2797"/>
    <cellStyle name="Tusental 4 2 2 4 2 2 2 2" xfId="6929"/>
    <cellStyle name="Tusental 4 2 2 4 2 2 3" xfId="5547"/>
    <cellStyle name="Tusental 4 2 2 4 2 3" xfId="2115"/>
    <cellStyle name="Tusental 4 2 2 4 2 3 2" xfId="6247"/>
    <cellStyle name="Tusental 4 2 2 4 2 4" xfId="3479"/>
    <cellStyle name="Tusental 4 2 2 4 2 4 2" xfId="7611"/>
    <cellStyle name="Tusental 4 2 2 4 2 5" xfId="4865"/>
    <cellStyle name="Tusental 4 2 2 4 2 6" xfId="4163"/>
    <cellStyle name="Tusental 4 2 2 4 3" xfId="1071"/>
    <cellStyle name="Tusental 4 2 2 4 3 2" xfId="2457"/>
    <cellStyle name="Tusental 4 2 2 4 3 2 2" xfId="6589"/>
    <cellStyle name="Tusental 4 2 2 4 3 3" xfId="5207"/>
    <cellStyle name="Tusental 4 2 2 4 4" xfId="1775"/>
    <cellStyle name="Tusental 4 2 2 4 4 2" xfId="5907"/>
    <cellStyle name="Tusental 4 2 2 4 5" xfId="3139"/>
    <cellStyle name="Tusental 4 2 2 4 5 2" xfId="7271"/>
    <cellStyle name="Tusental 4 2 2 4 6" xfId="4523"/>
    <cellStyle name="Tusental 4 2 2 4 7" xfId="3823"/>
    <cellStyle name="Tusental 4 2 2 5" xfId="487"/>
    <cellStyle name="Tusental 4 2 2 5 2" xfId="1174"/>
    <cellStyle name="Tusental 4 2 2 5 2 2" xfId="2558"/>
    <cellStyle name="Tusental 4 2 2 5 2 2 2" xfId="6690"/>
    <cellStyle name="Tusental 4 2 2 5 2 3" xfId="5308"/>
    <cellStyle name="Tusental 4 2 2 5 3" xfId="1876"/>
    <cellStyle name="Tusental 4 2 2 5 3 2" xfId="6008"/>
    <cellStyle name="Tusental 4 2 2 5 4" xfId="3240"/>
    <cellStyle name="Tusental 4 2 2 5 4 2" xfId="7372"/>
    <cellStyle name="Tusental 4 2 2 5 5" xfId="4626"/>
    <cellStyle name="Tusental 4 2 2 5 6" xfId="3924"/>
    <cellStyle name="Tusental 4 2 2 6" xfId="829"/>
    <cellStyle name="Tusental 4 2 2 6 2" xfId="2218"/>
    <cellStyle name="Tusental 4 2 2 6 2 2" xfId="6350"/>
    <cellStyle name="Tusental 4 2 2 6 3" xfId="4968"/>
    <cellStyle name="Tusental 4 2 2 7" xfId="1536"/>
    <cellStyle name="Tusental 4 2 2 7 2" xfId="5668"/>
    <cellStyle name="Tusental 4 2 2 8" xfId="2900"/>
    <cellStyle name="Tusental 4 2 2 8 2" xfId="7032"/>
    <cellStyle name="Tusental 4 2 2 9" xfId="4284"/>
    <cellStyle name="Tusental 4 2 3" xfId="153"/>
    <cellStyle name="Tusental 4 2 3 10" xfId="3600"/>
    <cellStyle name="Tusental 4 2 3 2" xfId="203"/>
    <cellStyle name="Tusental 4 2 3 2 2" xfId="325"/>
    <cellStyle name="Tusental 4 2 3 2 2 2" xfId="672"/>
    <cellStyle name="Tusental 4 2 3 2 2 2 2" xfId="1359"/>
    <cellStyle name="Tusental 4 2 3 2 2 2 2 2" xfId="2743"/>
    <cellStyle name="Tusental 4 2 3 2 2 2 2 2 2" xfId="6875"/>
    <cellStyle name="Tusental 4 2 3 2 2 2 2 3" xfId="5493"/>
    <cellStyle name="Tusental 4 2 3 2 2 2 3" xfId="2061"/>
    <cellStyle name="Tusental 4 2 3 2 2 2 3 2" xfId="6193"/>
    <cellStyle name="Tusental 4 2 3 2 2 2 4" xfId="3425"/>
    <cellStyle name="Tusental 4 2 3 2 2 2 4 2" xfId="7557"/>
    <cellStyle name="Tusental 4 2 3 2 2 2 5" xfId="4811"/>
    <cellStyle name="Tusental 4 2 3 2 2 2 6" xfId="4109"/>
    <cellStyle name="Tusental 4 2 3 2 2 3" xfId="1016"/>
    <cellStyle name="Tusental 4 2 3 2 2 3 2" xfId="2403"/>
    <cellStyle name="Tusental 4 2 3 2 2 3 2 2" xfId="6535"/>
    <cellStyle name="Tusental 4 2 3 2 2 3 3" xfId="5153"/>
    <cellStyle name="Tusental 4 2 3 2 2 4" xfId="1721"/>
    <cellStyle name="Tusental 4 2 3 2 2 4 2" xfId="5853"/>
    <cellStyle name="Tusental 4 2 3 2 2 5" xfId="3085"/>
    <cellStyle name="Tusental 4 2 3 2 2 5 2" xfId="7217"/>
    <cellStyle name="Tusental 4 2 3 2 2 6" xfId="4469"/>
    <cellStyle name="Tusental 4 2 3 2 2 7" xfId="3769"/>
    <cellStyle name="Tusental 4 2 3 2 3" xfId="447"/>
    <cellStyle name="Tusental 4 2 3 2 3 2" xfId="792"/>
    <cellStyle name="Tusental 4 2 3 2 3 2 2" xfId="1479"/>
    <cellStyle name="Tusental 4 2 3 2 3 2 2 2" xfId="2863"/>
    <cellStyle name="Tusental 4 2 3 2 3 2 2 2 2" xfId="6995"/>
    <cellStyle name="Tusental 4 2 3 2 3 2 2 3" xfId="5613"/>
    <cellStyle name="Tusental 4 2 3 2 3 2 3" xfId="2181"/>
    <cellStyle name="Tusental 4 2 3 2 3 2 3 2" xfId="6313"/>
    <cellStyle name="Tusental 4 2 3 2 3 2 4" xfId="3545"/>
    <cellStyle name="Tusental 4 2 3 2 3 2 4 2" xfId="7677"/>
    <cellStyle name="Tusental 4 2 3 2 3 2 5" xfId="4931"/>
    <cellStyle name="Tusental 4 2 3 2 3 2 6" xfId="4229"/>
    <cellStyle name="Tusental 4 2 3 2 3 3" xfId="1137"/>
    <cellStyle name="Tusental 4 2 3 2 3 3 2" xfId="2523"/>
    <cellStyle name="Tusental 4 2 3 2 3 3 2 2" xfId="6655"/>
    <cellStyle name="Tusental 4 2 3 2 3 3 3" xfId="5273"/>
    <cellStyle name="Tusental 4 2 3 2 3 4" xfId="1841"/>
    <cellStyle name="Tusental 4 2 3 2 3 4 2" xfId="5973"/>
    <cellStyle name="Tusental 4 2 3 2 3 5" xfId="3205"/>
    <cellStyle name="Tusental 4 2 3 2 3 5 2" xfId="7337"/>
    <cellStyle name="Tusental 4 2 3 2 3 6" xfId="4589"/>
    <cellStyle name="Tusental 4 2 3 2 3 7" xfId="3889"/>
    <cellStyle name="Tusental 4 2 3 2 4" xfId="553"/>
    <cellStyle name="Tusental 4 2 3 2 4 2" xfId="1240"/>
    <cellStyle name="Tusental 4 2 3 2 4 2 2" xfId="2624"/>
    <cellStyle name="Tusental 4 2 3 2 4 2 2 2" xfId="6756"/>
    <cellStyle name="Tusental 4 2 3 2 4 2 3" xfId="5374"/>
    <cellStyle name="Tusental 4 2 3 2 4 3" xfId="1942"/>
    <cellStyle name="Tusental 4 2 3 2 4 3 2" xfId="6074"/>
    <cellStyle name="Tusental 4 2 3 2 4 4" xfId="3306"/>
    <cellStyle name="Tusental 4 2 3 2 4 4 2" xfId="7438"/>
    <cellStyle name="Tusental 4 2 3 2 4 5" xfId="4692"/>
    <cellStyle name="Tusental 4 2 3 2 4 6" xfId="3990"/>
    <cellStyle name="Tusental 4 2 3 2 5" xfId="895"/>
    <cellStyle name="Tusental 4 2 3 2 5 2" xfId="2284"/>
    <cellStyle name="Tusental 4 2 3 2 5 2 2" xfId="6416"/>
    <cellStyle name="Tusental 4 2 3 2 5 3" xfId="5034"/>
    <cellStyle name="Tusental 4 2 3 2 6" xfId="1602"/>
    <cellStyle name="Tusental 4 2 3 2 6 2" xfId="5734"/>
    <cellStyle name="Tusental 4 2 3 2 7" xfId="2966"/>
    <cellStyle name="Tusental 4 2 3 2 7 2" xfId="7098"/>
    <cellStyle name="Tusental 4 2 3 2 8" xfId="4350"/>
    <cellStyle name="Tusental 4 2 3 2 9" xfId="3650"/>
    <cellStyle name="Tusental 4 2 3 3" xfId="253"/>
    <cellStyle name="Tusental 4 2 3 3 2" xfId="602"/>
    <cellStyle name="Tusental 4 2 3 3 2 2" xfId="1289"/>
    <cellStyle name="Tusental 4 2 3 3 2 2 2" xfId="2673"/>
    <cellStyle name="Tusental 4 2 3 3 2 2 2 2" xfId="6805"/>
    <cellStyle name="Tusental 4 2 3 3 2 2 3" xfId="5423"/>
    <cellStyle name="Tusental 4 2 3 3 2 3" xfId="1991"/>
    <cellStyle name="Tusental 4 2 3 3 2 3 2" xfId="6123"/>
    <cellStyle name="Tusental 4 2 3 3 2 4" xfId="3355"/>
    <cellStyle name="Tusental 4 2 3 3 2 4 2" xfId="7487"/>
    <cellStyle name="Tusental 4 2 3 3 2 5" xfId="4741"/>
    <cellStyle name="Tusental 4 2 3 3 2 6" xfId="4039"/>
    <cellStyle name="Tusental 4 2 3 3 3" xfId="944"/>
    <cellStyle name="Tusental 4 2 3 3 3 2" xfId="2333"/>
    <cellStyle name="Tusental 4 2 3 3 3 2 2" xfId="6465"/>
    <cellStyle name="Tusental 4 2 3 3 3 3" xfId="5083"/>
    <cellStyle name="Tusental 4 2 3 3 4" xfId="1651"/>
    <cellStyle name="Tusental 4 2 3 3 4 2" xfId="5783"/>
    <cellStyle name="Tusental 4 2 3 3 5" xfId="3015"/>
    <cellStyle name="Tusental 4 2 3 3 5 2" xfId="7147"/>
    <cellStyle name="Tusental 4 2 3 3 6" xfId="4399"/>
    <cellStyle name="Tusental 4 2 3 3 7" xfId="3699"/>
    <cellStyle name="Tusental 4 2 3 4" xfId="397"/>
    <cellStyle name="Tusental 4 2 3 4 2" xfId="742"/>
    <cellStyle name="Tusental 4 2 3 4 2 2" xfId="1429"/>
    <cellStyle name="Tusental 4 2 3 4 2 2 2" xfId="2813"/>
    <cellStyle name="Tusental 4 2 3 4 2 2 2 2" xfId="6945"/>
    <cellStyle name="Tusental 4 2 3 4 2 2 3" xfId="5563"/>
    <cellStyle name="Tusental 4 2 3 4 2 3" xfId="2131"/>
    <cellStyle name="Tusental 4 2 3 4 2 3 2" xfId="6263"/>
    <cellStyle name="Tusental 4 2 3 4 2 4" xfId="3495"/>
    <cellStyle name="Tusental 4 2 3 4 2 4 2" xfId="7627"/>
    <cellStyle name="Tusental 4 2 3 4 2 5" xfId="4881"/>
    <cellStyle name="Tusental 4 2 3 4 2 6" xfId="4179"/>
    <cellStyle name="Tusental 4 2 3 4 3" xfId="1087"/>
    <cellStyle name="Tusental 4 2 3 4 3 2" xfId="2473"/>
    <cellStyle name="Tusental 4 2 3 4 3 2 2" xfId="6605"/>
    <cellStyle name="Tusental 4 2 3 4 3 3" xfId="5223"/>
    <cellStyle name="Tusental 4 2 3 4 4" xfId="1791"/>
    <cellStyle name="Tusental 4 2 3 4 4 2" xfId="5923"/>
    <cellStyle name="Tusental 4 2 3 4 5" xfId="3155"/>
    <cellStyle name="Tusental 4 2 3 4 5 2" xfId="7287"/>
    <cellStyle name="Tusental 4 2 3 4 6" xfId="4539"/>
    <cellStyle name="Tusental 4 2 3 4 7" xfId="3839"/>
    <cellStyle name="Tusental 4 2 3 5" xfId="503"/>
    <cellStyle name="Tusental 4 2 3 5 2" xfId="1190"/>
    <cellStyle name="Tusental 4 2 3 5 2 2" xfId="2574"/>
    <cellStyle name="Tusental 4 2 3 5 2 2 2" xfId="6706"/>
    <cellStyle name="Tusental 4 2 3 5 2 3" xfId="5324"/>
    <cellStyle name="Tusental 4 2 3 5 3" xfId="1892"/>
    <cellStyle name="Tusental 4 2 3 5 3 2" xfId="6024"/>
    <cellStyle name="Tusental 4 2 3 5 4" xfId="3256"/>
    <cellStyle name="Tusental 4 2 3 5 4 2" xfId="7388"/>
    <cellStyle name="Tusental 4 2 3 5 5" xfId="4642"/>
    <cellStyle name="Tusental 4 2 3 5 6" xfId="3940"/>
    <cellStyle name="Tusental 4 2 3 6" xfId="845"/>
    <cellStyle name="Tusental 4 2 3 6 2" xfId="2234"/>
    <cellStyle name="Tusental 4 2 3 6 2 2" xfId="6366"/>
    <cellStyle name="Tusental 4 2 3 6 3" xfId="4984"/>
    <cellStyle name="Tusental 4 2 3 7" xfId="1552"/>
    <cellStyle name="Tusental 4 2 3 7 2" xfId="5684"/>
    <cellStyle name="Tusental 4 2 3 8" xfId="2916"/>
    <cellStyle name="Tusental 4 2 3 8 2" xfId="7048"/>
    <cellStyle name="Tusental 4 2 3 9" xfId="4300"/>
    <cellStyle name="Tusental 4 2 4" xfId="170"/>
    <cellStyle name="Tusental 4 2 4 10" xfId="3617"/>
    <cellStyle name="Tusental 4 2 4 2" xfId="343"/>
    <cellStyle name="Tusental 4 2 4 2 2" xfId="690"/>
    <cellStyle name="Tusental 4 2 4 2 2 2" xfId="1377"/>
    <cellStyle name="Tusental 4 2 4 2 2 2 2" xfId="2761"/>
    <cellStyle name="Tusental 4 2 4 2 2 2 2 2" xfId="6893"/>
    <cellStyle name="Tusental 4 2 4 2 2 2 3" xfId="5511"/>
    <cellStyle name="Tusental 4 2 4 2 2 3" xfId="2079"/>
    <cellStyle name="Tusental 4 2 4 2 2 3 2" xfId="6211"/>
    <cellStyle name="Tusental 4 2 4 2 2 4" xfId="3443"/>
    <cellStyle name="Tusental 4 2 4 2 2 4 2" xfId="7575"/>
    <cellStyle name="Tusental 4 2 4 2 2 5" xfId="4829"/>
    <cellStyle name="Tusental 4 2 4 2 2 6" xfId="4127"/>
    <cellStyle name="Tusental 4 2 4 2 3" xfId="1034"/>
    <cellStyle name="Tusental 4 2 4 2 3 2" xfId="2421"/>
    <cellStyle name="Tusental 4 2 4 2 3 2 2" xfId="6553"/>
    <cellStyle name="Tusental 4 2 4 2 3 3" xfId="5171"/>
    <cellStyle name="Tusental 4 2 4 2 4" xfId="1739"/>
    <cellStyle name="Tusental 4 2 4 2 4 2" xfId="5871"/>
    <cellStyle name="Tusental 4 2 4 2 5" xfId="3103"/>
    <cellStyle name="Tusental 4 2 4 2 5 2" xfId="7235"/>
    <cellStyle name="Tusental 4 2 4 2 6" xfId="4487"/>
    <cellStyle name="Tusental 4 2 4 2 7" xfId="3787"/>
    <cellStyle name="Tusental 4 2 4 3" xfId="271"/>
    <cellStyle name="Tusental 4 2 4 3 2" xfId="620"/>
    <cellStyle name="Tusental 4 2 4 3 2 2" xfId="1307"/>
    <cellStyle name="Tusental 4 2 4 3 2 2 2" xfId="2691"/>
    <cellStyle name="Tusental 4 2 4 3 2 2 2 2" xfId="6823"/>
    <cellStyle name="Tusental 4 2 4 3 2 2 3" xfId="5441"/>
    <cellStyle name="Tusental 4 2 4 3 2 3" xfId="2009"/>
    <cellStyle name="Tusental 4 2 4 3 2 3 2" xfId="6141"/>
    <cellStyle name="Tusental 4 2 4 3 2 4" xfId="3373"/>
    <cellStyle name="Tusental 4 2 4 3 2 4 2" xfId="7505"/>
    <cellStyle name="Tusental 4 2 4 3 2 5" xfId="4759"/>
    <cellStyle name="Tusental 4 2 4 3 2 6" xfId="4057"/>
    <cellStyle name="Tusental 4 2 4 3 3" xfId="962"/>
    <cellStyle name="Tusental 4 2 4 3 3 2" xfId="2351"/>
    <cellStyle name="Tusental 4 2 4 3 3 2 2" xfId="6483"/>
    <cellStyle name="Tusental 4 2 4 3 3 3" xfId="5101"/>
    <cellStyle name="Tusental 4 2 4 3 4" xfId="1669"/>
    <cellStyle name="Tusental 4 2 4 3 4 2" xfId="5801"/>
    <cellStyle name="Tusental 4 2 4 3 5" xfId="3033"/>
    <cellStyle name="Tusental 4 2 4 3 5 2" xfId="7165"/>
    <cellStyle name="Tusental 4 2 4 3 6" xfId="4417"/>
    <cellStyle name="Tusental 4 2 4 3 7" xfId="3717"/>
    <cellStyle name="Tusental 4 2 4 4" xfId="414"/>
    <cellStyle name="Tusental 4 2 4 4 2" xfId="759"/>
    <cellStyle name="Tusental 4 2 4 4 2 2" xfId="1446"/>
    <cellStyle name="Tusental 4 2 4 4 2 2 2" xfId="2830"/>
    <cellStyle name="Tusental 4 2 4 4 2 2 2 2" xfId="6962"/>
    <cellStyle name="Tusental 4 2 4 4 2 2 3" xfId="5580"/>
    <cellStyle name="Tusental 4 2 4 4 2 3" xfId="2148"/>
    <cellStyle name="Tusental 4 2 4 4 2 3 2" xfId="6280"/>
    <cellStyle name="Tusental 4 2 4 4 2 4" xfId="3512"/>
    <cellStyle name="Tusental 4 2 4 4 2 4 2" xfId="7644"/>
    <cellStyle name="Tusental 4 2 4 4 2 5" xfId="4898"/>
    <cellStyle name="Tusental 4 2 4 4 2 6" xfId="4196"/>
    <cellStyle name="Tusental 4 2 4 4 3" xfId="1104"/>
    <cellStyle name="Tusental 4 2 4 4 3 2" xfId="2490"/>
    <cellStyle name="Tusental 4 2 4 4 3 2 2" xfId="6622"/>
    <cellStyle name="Tusental 4 2 4 4 3 3" xfId="5240"/>
    <cellStyle name="Tusental 4 2 4 4 4" xfId="1808"/>
    <cellStyle name="Tusental 4 2 4 4 4 2" xfId="5940"/>
    <cellStyle name="Tusental 4 2 4 4 5" xfId="3172"/>
    <cellStyle name="Tusental 4 2 4 4 5 2" xfId="7304"/>
    <cellStyle name="Tusental 4 2 4 4 6" xfId="4556"/>
    <cellStyle name="Tusental 4 2 4 4 7" xfId="3856"/>
    <cellStyle name="Tusental 4 2 4 5" xfId="520"/>
    <cellStyle name="Tusental 4 2 4 5 2" xfId="1207"/>
    <cellStyle name="Tusental 4 2 4 5 2 2" xfId="2591"/>
    <cellStyle name="Tusental 4 2 4 5 2 2 2" xfId="6723"/>
    <cellStyle name="Tusental 4 2 4 5 2 3" xfId="5341"/>
    <cellStyle name="Tusental 4 2 4 5 3" xfId="1909"/>
    <cellStyle name="Tusental 4 2 4 5 3 2" xfId="6041"/>
    <cellStyle name="Tusental 4 2 4 5 4" xfId="3273"/>
    <cellStyle name="Tusental 4 2 4 5 4 2" xfId="7405"/>
    <cellStyle name="Tusental 4 2 4 5 5" xfId="4659"/>
    <cellStyle name="Tusental 4 2 4 5 6" xfId="3957"/>
    <cellStyle name="Tusental 4 2 4 6" xfId="862"/>
    <cellStyle name="Tusental 4 2 4 6 2" xfId="2251"/>
    <cellStyle name="Tusental 4 2 4 6 2 2" xfId="6383"/>
    <cellStyle name="Tusental 4 2 4 6 3" xfId="5001"/>
    <cellStyle name="Tusental 4 2 4 7" xfId="1569"/>
    <cellStyle name="Tusental 4 2 4 7 2" xfId="5701"/>
    <cellStyle name="Tusental 4 2 4 8" xfId="2933"/>
    <cellStyle name="Tusental 4 2 4 8 2" xfId="7065"/>
    <cellStyle name="Tusental 4 2 4 9" xfId="4317"/>
    <cellStyle name="Tusental 4 2 5" xfId="291"/>
    <cellStyle name="Tusental 4 2 5 2" xfId="639"/>
    <cellStyle name="Tusental 4 2 5 2 2" xfId="1326"/>
    <cellStyle name="Tusental 4 2 5 2 2 2" xfId="2710"/>
    <cellStyle name="Tusental 4 2 5 2 2 2 2" xfId="6842"/>
    <cellStyle name="Tusental 4 2 5 2 2 3" xfId="5460"/>
    <cellStyle name="Tusental 4 2 5 2 3" xfId="2028"/>
    <cellStyle name="Tusental 4 2 5 2 3 2" xfId="6160"/>
    <cellStyle name="Tusental 4 2 5 2 4" xfId="3392"/>
    <cellStyle name="Tusental 4 2 5 2 4 2" xfId="7524"/>
    <cellStyle name="Tusental 4 2 5 2 5" xfId="4778"/>
    <cellStyle name="Tusental 4 2 5 2 6" xfId="4076"/>
    <cellStyle name="Tusental 4 2 5 3" xfId="982"/>
    <cellStyle name="Tusental 4 2 5 3 2" xfId="2370"/>
    <cellStyle name="Tusental 4 2 5 3 2 2" xfId="6502"/>
    <cellStyle name="Tusental 4 2 5 3 3" xfId="5120"/>
    <cellStyle name="Tusental 4 2 5 4" xfId="1688"/>
    <cellStyle name="Tusental 4 2 5 4 2" xfId="5820"/>
    <cellStyle name="Tusental 4 2 5 5" xfId="3052"/>
    <cellStyle name="Tusental 4 2 5 5 2" xfId="7184"/>
    <cellStyle name="Tusental 4 2 5 6" xfId="4436"/>
    <cellStyle name="Tusental 4 2 5 7" xfId="3736"/>
    <cellStyle name="Tusental 4 2 6" xfId="220"/>
    <cellStyle name="Tusental 4 2 6 2" xfId="569"/>
    <cellStyle name="Tusental 4 2 6 2 2" xfId="1256"/>
    <cellStyle name="Tusental 4 2 6 2 2 2" xfId="2640"/>
    <cellStyle name="Tusental 4 2 6 2 2 2 2" xfId="6772"/>
    <cellStyle name="Tusental 4 2 6 2 2 3" xfId="5390"/>
    <cellStyle name="Tusental 4 2 6 2 3" xfId="1958"/>
    <cellStyle name="Tusental 4 2 6 2 3 2" xfId="6090"/>
    <cellStyle name="Tusental 4 2 6 2 4" xfId="3322"/>
    <cellStyle name="Tusental 4 2 6 2 4 2" xfId="7454"/>
    <cellStyle name="Tusental 4 2 6 2 5" xfId="4708"/>
    <cellStyle name="Tusental 4 2 6 2 6" xfId="4006"/>
    <cellStyle name="Tusental 4 2 6 3" xfId="911"/>
    <cellStyle name="Tusental 4 2 6 3 2" xfId="2300"/>
    <cellStyle name="Tusental 4 2 6 3 2 2" xfId="6432"/>
    <cellStyle name="Tusental 4 2 6 3 3" xfId="5050"/>
    <cellStyle name="Tusental 4 2 6 4" xfId="1618"/>
    <cellStyle name="Tusental 4 2 6 4 2" xfId="5750"/>
    <cellStyle name="Tusental 4 2 6 5" xfId="2982"/>
    <cellStyle name="Tusental 4 2 6 5 2" xfId="7114"/>
    <cellStyle name="Tusental 4 2 6 6" xfId="4366"/>
    <cellStyle name="Tusental 4 2 6 7" xfId="3666"/>
    <cellStyle name="Tusental 4 2 7" xfId="364"/>
    <cellStyle name="Tusental 4 2 7 2" xfId="709"/>
    <cellStyle name="Tusental 4 2 7 2 2" xfId="1396"/>
    <cellStyle name="Tusental 4 2 7 2 2 2" xfId="2780"/>
    <cellStyle name="Tusental 4 2 7 2 2 2 2" xfId="6912"/>
    <cellStyle name="Tusental 4 2 7 2 2 3" xfId="5530"/>
    <cellStyle name="Tusental 4 2 7 2 3" xfId="2098"/>
    <cellStyle name="Tusental 4 2 7 2 3 2" xfId="6230"/>
    <cellStyle name="Tusental 4 2 7 2 4" xfId="3462"/>
    <cellStyle name="Tusental 4 2 7 2 4 2" xfId="7594"/>
    <cellStyle name="Tusental 4 2 7 2 5" xfId="4848"/>
    <cellStyle name="Tusental 4 2 7 2 6" xfId="4146"/>
    <cellStyle name="Tusental 4 2 7 3" xfId="1054"/>
    <cellStyle name="Tusental 4 2 7 3 2" xfId="2440"/>
    <cellStyle name="Tusental 4 2 7 3 2 2" xfId="6572"/>
    <cellStyle name="Tusental 4 2 7 3 3" xfId="5190"/>
    <cellStyle name="Tusental 4 2 7 4" xfId="1758"/>
    <cellStyle name="Tusental 4 2 7 4 2" xfId="5890"/>
    <cellStyle name="Tusental 4 2 7 5" xfId="3122"/>
    <cellStyle name="Tusental 4 2 7 5 2" xfId="7254"/>
    <cellStyle name="Tusental 4 2 7 6" xfId="4506"/>
    <cellStyle name="Tusental 4 2 7 7" xfId="3806"/>
    <cellStyle name="Tusental 4 2 8" xfId="469"/>
    <cellStyle name="Tusental 4 2 8 2" xfId="1156"/>
    <cellStyle name="Tusental 4 2 8 2 2" xfId="2541"/>
    <cellStyle name="Tusental 4 2 8 2 2 2" xfId="6673"/>
    <cellStyle name="Tusental 4 2 8 2 3" xfId="5291"/>
    <cellStyle name="Tusental 4 2 8 3" xfId="1859"/>
    <cellStyle name="Tusental 4 2 8 3 2" xfId="5991"/>
    <cellStyle name="Tusental 4 2 8 4" xfId="3223"/>
    <cellStyle name="Tusental 4 2 8 4 2" xfId="7355"/>
    <cellStyle name="Tusental 4 2 8 5" xfId="4608"/>
    <cellStyle name="Tusental 4 2 8 6" xfId="3907"/>
    <cellStyle name="Tusental 4 2 9" xfId="115"/>
    <cellStyle name="Tusental 4 2 9 2" xfId="1519"/>
    <cellStyle name="Tusental 4 2 9 2 2" xfId="5651"/>
    <cellStyle name="Tusental 4 2 9 3" xfId="4267"/>
    <cellStyle name="Tusental 4 3" xfId="126"/>
    <cellStyle name="Tusental 4 3 10" xfId="3577"/>
    <cellStyle name="Tusental 4 3 2" xfId="180"/>
    <cellStyle name="Tusental 4 3 2 2" xfId="302"/>
    <cellStyle name="Tusental 4 3 2 2 2" xfId="649"/>
    <cellStyle name="Tusental 4 3 2 2 2 2" xfId="1336"/>
    <cellStyle name="Tusental 4 3 2 2 2 2 2" xfId="2720"/>
    <cellStyle name="Tusental 4 3 2 2 2 2 2 2" xfId="6852"/>
    <cellStyle name="Tusental 4 3 2 2 2 2 3" xfId="5470"/>
    <cellStyle name="Tusental 4 3 2 2 2 3" xfId="2038"/>
    <cellStyle name="Tusental 4 3 2 2 2 3 2" xfId="6170"/>
    <cellStyle name="Tusental 4 3 2 2 2 4" xfId="3402"/>
    <cellStyle name="Tusental 4 3 2 2 2 4 2" xfId="7534"/>
    <cellStyle name="Tusental 4 3 2 2 2 5" xfId="4788"/>
    <cellStyle name="Tusental 4 3 2 2 2 6" xfId="4086"/>
    <cellStyle name="Tusental 4 3 2 2 3" xfId="993"/>
    <cellStyle name="Tusental 4 3 2 2 3 2" xfId="2380"/>
    <cellStyle name="Tusental 4 3 2 2 3 2 2" xfId="6512"/>
    <cellStyle name="Tusental 4 3 2 2 3 3" xfId="5130"/>
    <cellStyle name="Tusental 4 3 2 2 4" xfId="1698"/>
    <cellStyle name="Tusental 4 3 2 2 4 2" xfId="5830"/>
    <cellStyle name="Tusental 4 3 2 2 5" xfId="3062"/>
    <cellStyle name="Tusental 4 3 2 2 5 2" xfId="7194"/>
    <cellStyle name="Tusental 4 3 2 2 6" xfId="4446"/>
    <cellStyle name="Tusental 4 3 2 2 7" xfId="3746"/>
    <cellStyle name="Tusental 4 3 2 3" xfId="424"/>
    <cellStyle name="Tusental 4 3 2 3 2" xfId="769"/>
    <cellStyle name="Tusental 4 3 2 3 2 2" xfId="1456"/>
    <cellStyle name="Tusental 4 3 2 3 2 2 2" xfId="2840"/>
    <cellStyle name="Tusental 4 3 2 3 2 2 2 2" xfId="6972"/>
    <cellStyle name="Tusental 4 3 2 3 2 2 3" xfId="5590"/>
    <cellStyle name="Tusental 4 3 2 3 2 3" xfId="2158"/>
    <cellStyle name="Tusental 4 3 2 3 2 3 2" xfId="6290"/>
    <cellStyle name="Tusental 4 3 2 3 2 4" xfId="3522"/>
    <cellStyle name="Tusental 4 3 2 3 2 4 2" xfId="7654"/>
    <cellStyle name="Tusental 4 3 2 3 2 5" xfId="4908"/>
    <cellStyle name="Tusental 4 3 2 3 2 6" xfId="4206"/>
    <cellStyle name="Tusental 4 3 2 3 3" xfId="1114"/>
    <cellStyle name="Tusental 4 3 2 3 3 2" xfId="2500"/>
    <cellStyle name="Tusental 4 3 2 3 3 2 2" xfId="6632"/>
    <cellStyle name="Tusental 4 3 2 3 3 3" xfId="5250"/>
    <cellStyle name="Tusental 4 3 2 3 4" xfId="1818"/>
    <cellStyle name="Tusental 4 3 2 3 4 2" xfId="5950"/>
    <cellStyle name="Tusental 4 3 2 3 5" xfId="3182"/>
    <cellStyle name="Tusental 4 3 2 3 5 2" xfId="7314"/>
    <cellStyle name="Tusental 4 3 2 3 6" xfId="4566"/>
    <cellStyle name="Tusental 4 3 2 3 7" xfId="3866"/>
    <cellStyle name="Tusental 4 3 2 4" xfId="530"/>
    <cellStyle name="Tusental 4 3 2 4 2" xfId="1217"/>
    <cellStyle name="Tusental 4 3 2 4 2 2" xfId="2601"/>
    <cellStyle name="Tusental 4 3 2 4 2 2 2" xfId="6733"/>
    <cellStyle name="Tusental 4 3 2 4 2 3" xfId="5351"/>
    <cellStyle name="Tusental 4 3 2 4 3" xfId="1919"/>
    <cellStyle name="Tusental 4 3 2 4 3 2" xfId="6051"/>
    <cellStyle name="Tusental 4 3 2 4 4" xfId="3283"/>
    <cellStyle name="Tusental 4 3 2 4 4 2" xfId="7415"/>
    <cellStyle name="Tusental 4 3 2 4 5" xfId="4669"/>
    <cellStyle name="Tusental 4 3 2 4 6" xfId="3967"/>
    <cellStyle name="Tusental 4 3 2 5" xfId="872"/>
    <cellStyle name="Tusental 4 3 2 5 2" xfId="2261"/>
    <cellStyle name="Tusental 4 3 2 5 2 2" xfId="6393"/>
    <cellStyle name="Tusental 4 3 2 5 3" xfId="5011"/>
    <cellStyle name="Tusental 4 3 2 6" xfId="1579"/>
    <cellStyle name="Tusental 4 3 2 6 2" xfId="5711"/>
    <cellStyle name="Tusental 4 3 2 7" xfId="2943"/>
    <cellStyle name="Tusental 4 3 2 7 2" xfId="7075"/>
    <cellStyle name="Tusental 4 3 2 8" xfId="4327"/>
    <cellStyle name="Tusental 4 3 2 9" xfId="3627"/>
    <cellStyle name="Tusental 4 3 3" xfId="230"/>
    <cellStyle name="Tusental 4 3 3 2" xfId="579"/>
    <cellStyle name="Tusental 4 3 3 2 2" xfId="1266"/>
    <cellStyle name="Tusental 4 3 3 2 2 2" xfId="2650"/>
    <cellStyle name="Tusental 4 3 3 2 2 2 2" xfId="6782"/>
    <cellStyle name="Tusental 4 3 3 2 2 3" xfId="5400"/>
    <cellStyle name="Tusental 4 3 3 2 3" xfId="1968"/>
    <cellStyle name="Tusental 4 3 3 2 3 2" xfId="6100"/>
    <cellStyle name="Tusental 4 3 3 2 4" xfId="3332"/>
    <cellStyle name="Tusental 4 3 3 2 4 2" xfId="7464"/>
    <cellStyle name="Tusental 4 3 3 2 5" xfId="4718"/>
    <cellStyle name="Tusental 4 3 3 2 6" xfId="4016"/>
    <cellStyle name="Tusental 4 3 3 3" xfId="921"/>
    <cellStyle name="Tusental 4 3 3 3 2" xfId="2310"/>
    <cellStyle name="Tusental 4 3 3 3 2 2" xfId="6442"/>
    <cellStyle name="Tusental 4 3 3 3 3" xfId="5060"/>
    <cellStyle name="Tusental 4 3 3 4" xfId="1628"/>
    <cellStyle name="Tusental 4 3 3 4 2" xfId="5760"/>
    <cellStyle name="Tusental 4 3 3 5" xfId="2992"/>
    <cellStyle name="Tusental 4 3 3 5 2" xfId="7124"/>
    <cellStyle name="Tusental 4 3 3 6" xfId="4376"/>
    <cellStyle name="Tusental 4 3 3 7" xfId="3676"/>
    <cellStyle name="Tusental 4 3 4" xfId="374"/>
    <cellStyle name="Tusental 4 3 4 2" xfId="719"/>
    <cellStyle name="Tusental 4 3 4 2 2" xfId="1406"/>
    <cellStyle name="Tusental 4 3 4 2 2 2" xfId="2790"/>
    <cellStyle name="Tusental 4 3 4 2 2 2 2" xfId="6922"/>
    <cellStyle name="Tusental 4 3 4 2 2 3" xfId="5540"/>
    <cellStyle name="Tusental 4 3 4 2 3" xfId="2108"/>
    <cellStyle name="Tusental 4 3 4 2 3 2" xfId="6240"/>
    <cellStyle name="Tusental 4 3 4 2 4" xfId="3472"/>
    <cellStyle name="Tusental 4 3 4 2 4 2" xfId="7604"/>
    <cellStyle name="Tusental 4 3 4 2 5" xfId="4858"/>
    <cellStyle name="Tusental 4 3 4 2 6" xfId="4156"/>
    <cellStyle name="Tusental 4 3 4 3" xfId="1064"/>
    <cellStyle name="Tusental 4 3 4 3 2" xfId="2450"/>
    <cellStyle name="Tusental 4 3 4 3 2 2" xfId="6582"/>
    <cellStyle name="Tusental 4 3 4 3 3" xfId="5200"/>
    <cellStyle name="Tusental 4 3 4 4" xfId="1768"/>
    <cellStyle name="Tusental 4 3 4 4 2" xfId="5900"/>
    <cellStyle name="Tusental 4 3 4 5" xfId="3132"/>
    <cellStyle name="Tusental 4 3 4 5 2" xfId="7264"/>
    <cellStyle name="Tusental 4 3 4 6" xfId="4516"/>
    <cellStyle name="Tusental 4 3 4 7" xfId="3816"/>
    <cellStyle name="Tusental 4 3 5" xfId="480"/>
    <cellStyle name="Tusental 4 3 5 2" xfId="1167"/>
    <cellStyle name="Tusental 4 3 5 2 2" xfId="2551"/>
    <cellStyle name="Tusental 4 3 5 2 2 2" xfId="6683"/>
    <cellStyle name="Tusental 4 3 5 2 3" xfId="5301"/>
    <cellStyle name="Tusental 4 3 5 3" xfId="1869"/>
    <cellStyle name="Tusental 4 3 5 3 2" xfId="6001"/>
    <cellStyle name="Tusental 4 3 5 4" xfId="3233"/>
    <cellStyle name="Tusental 4 3 5 4 2" xfId="7365"/>
    <cellStyle name="Tusental 4 3 5 5" xfId="4619"/>
    <cellStyle name="Tusental 4 3 5 6" xfId="3917"/>
    <cellStyle name="Tusental 4 3 6" xfId="822"/>
    <cellStyle name="Tusental 4 3 6 2" xfId="2211"/>
    <cellStyle name="Tusental 4 3 6 2 2" xfId="6343"/>
    <cellStyle name="Tusental 4 3 6 3" xfId="4961"/>
    <cellStyle name="Tusental 4 3 7" xfId="1529"/>
    <cellStyle name="Tusental 4 3 7 2" xfId="5661"/>
    <cellStyle name="Tusental 4 3 8" xfId="2893"/>
    <cellStyle name="Tusental 4 3 8 2" xfId="7025"/>
    <cellStyle name="Tusental 4 3 9" xfId="4277"/>
    <cellStyle name="Tusental 4 4" xfId="145"/>
    <cellStyle name="Tusental 4 4 10" xfId="3593"/>
    <cellStyle name="Tusental 4 4 2" xfId="196"/>
    <cellStyle name="Tusental 4 4 2 2" xfId="318"/>
    <cellStyle name="Tusental 4 4 2 2 2" xfId="665"/>
    <cellStyle name="Tusental 4 4 2 2 2 2" xfId="1352"/>
    <cellStyle name="Tusental 4 4 2 2 2 2 2" xfId="2736"/>
    <cellStyle name="Tusental 4 4 2 2 2 2 2 2" xfId="6868"/>
    <cellStyle name="Tusental 4 4 2 2 2 2 3" xfId="5486"/>
    <cellStyle name="Tusental 4 4 2 2 2 3" xfId="2054"/>
    <cellStyle name="Tusental 4 4 2 2 2 3 2" xfId="6186"/>
    <cellStyle name="Tusental 4 4 2 2 2 4" xfId="3418"/>
    <cellStyle name="Tusental 4 4 2 2 2 4 2" xfId="7550"/>
    <cellStyle name="Tusental 4 4 2 2 2 5" xfId="4804"/>
    <cellStyle name="Tusental 4 4 2 2 2 6" xfId="4102"/>
    <cellStyle name="Tusental 4 4 2 2 3" xfId="1009"/>
    <cellStyle name="Tusental 4 4 2 2 3 2" xfId="2396"/>
    <cellStyle name="Tusental 4 4 2 2 3 2 2" xfId="6528"/>
    <cellStyle name="Tusental 4 4 2 2 3 3" xfId="5146"/>
    <cellStyle name="Tusental 4 4 2 2 4" xfId="1714"/>
    <cellStyle name="Tusental 4 4 2 2 4 2" xfId="5846"/>
    <cellStyle name="Tusental 4 4 2 2 5" xfId="3078"/>
    <cellStyle name="Tusental 4 4 2 2 5 2" xfId="7210"/>
    <cellStyle name="Tusental 4 4 2 2 6" xfId="4462"/>
    <cellStyle name="Tusental 4 4 2 2 7" xfId="3762"/>
    <cellStyle name="Tusental 4 4 2 3" xfId="440"/>
    <cellStyle name="Tusental 4 4 2 3 2" xfId="785"/>
    <cellStyle name="Tusental 4 4 2 3 2 2" xfId="1472"/>
    <cellStyle name="Tusental 4 4 2 3 2 2 2" xfId="2856"/>
    <cellStyle name="Tusental 4 4 2 3 2 2 2 2" xfId="6988"/>
    <cellStyle name="Tusental 4 4 2 3 2 2 3" xfId="5606"/>
    <cellStyle name="Tusental 4 4 2 3 2 3" xfId="2174"/>
    <cellStyle name="Tusental 4 4 2 3 2 3 2" xfId="6306"/>
    <cellStyle name="Tusental 4 4 2 3 2 4" xfId="3538"/>
    <cellStyle name="Tusental 4 4 2 3 2 4 2" xfId="7670"/>
    <cellStyle name="Tusental 4 4 2 3 2 5" xfId="4924"/>
    <cellStyle name="Tusental 4 4 2 3 2 6" xfId="4222"/>
    <cellStyle name="Tusental 4 4 2 3 3" xfId="1130"/>
    <cellStyle name="Tusental 4 4 2 3 3 2" xfId="2516"/>
    <cellStyle name="Tusental 4 4 2 3 3 2 2" xfId="6648"/>
    <cellStyle name="Tusental 4 4 2 3 3 3" xfId="5266"/>
    <cellStyle name="Tusental 4 4 2 3 4" xfId="1834"/>
    <cellStyle name="Tusental 4 4 2 3 4 2" xfId="5966"/>
    <cellStyle name="Tusental 4 4 2 3 5" xfId="3198"/>
    <cellStyle name="Tusental 4 4 2 3 5 2" xfId="7330"/>
    <cellStyle name="Tusental 4 4 2 3 6" xfId="4582"/>
    <cellStyle name="Tusental 4 4 2 3 7" xfId="3882"/>
    <cellStyle name="Tusental 4 4 2 4" xfId="546"/>
    <cellStyle name="Tusental 4 4 2 4 2" xfId="1233"/>
    <cellStyle name="Tusental 4 4 2 4 2 2" xfId="2617"/>
    <cellStyle name="Tusental 4 4 2 4 2 2 2" xfId="6749"/>
    <cellStyle name="Tusental 4 4 2 4 2 3" xfId="5367"/>
    <cellStyle name="Tusental 4 4 2 4 3" xfId="1935"/>
    <cellStyle name="Tusental 4 4 2 4 3 2" xfId="6067"/>
    <cellStyle name="Tusental 4 4 2 4 4" xfId="3299"/>
    <cellStyle name="Tusental 4 4 2 4 4 2" xfId="7431"/>
    <cellStyle name="Tusental 4 4 2 4 5" xfId="4685"/>
    <cellStyle name="Tusental 4 4 2 4 6" xfId="3983"/>
    <cellStyle name="Tusental 4 4 2 5" xfId="888"/>
    <cellStyle name="Tusental 4 4 2 5 2" xfId="2277"/>
    <cellStyle name="Tusental 4 4 2 5 2 2" xfId="6409"/>
    <cellStyle name="Tusental 4 4 2 5 3" xfId="5027"/>
    <cellStyle name="Tusental 4 4 2 6" xfId="1595"/>
    <cellStyle name="Tusental 4 4 2 6 2" xfId="5727"/>
    <cellStyle name="Tusental 4 4 2 7" xfId="2959"/>
    <cellStyle name="Tusental 4 4 2 7 2" xfId="7091"/>
    <cellStyle name="Tusental 4 4 2 8" xfId="4343"/>
    <cellStyle name="Tusental 4 4 2 9" xfId="3643"/>
    <cellStyle name="Tusental 4 4 3" xfId="246"/>
    <cellStyle name="Tusental 4 4 3 2" xfId="595"/>
    <cellStyle name="Tusental 4 4 3 2 2" xfId="1282"/>
    <cellStyle name="Tusental 4 4 3 2 2 2" xfId="2666"/>
    <cellStyle name="Tusental 4 4 3 2 2 2 2" xfId="6798"/>
    <cellStyle name="Tusental 4 4 3 2 2 3" xfId="5416"/>
    <cellStyle name="Tusental 4 4 3 2 3" xfId="1984"/>
    <cellStyle name="Tusental 4 4 3 2 3 2" xfId="6116"/>
    <cellStyle name="Tusental 4 4 3 2 4" xfId="3348"/>
    <cellStyle name="Tusental 4 4 3 2 4 2" xfId="7480"/>
    <cellStyle name="Tusental 4 4 3 2 5" xfId="4734"/>
    <cellStyle name="Tusental 4 4 3 2 6" xfId="4032"/>
    <cellStyle name="Tusental 4 4 3 3" xfId="937"/>
    <cellStyle name="Tusental 4 4 3 3 2" xfId="2326"/>
    <cellStyle name="Tusental 4 4 3 3 2 2" xfId="6458"/>
    <cellStyle name="Tusental 4 4 3 3 3" xfId="5076"/>
    <cellStyle name="Tusental 4 4 3 4" xfId="1644"/>
    <cellStyle name="Tusental 4 4 3 4 2" xfId="5776"/>
    <cellStyle name="Tusental 4 4 3 5" xfId="3008"/>
    <cellStyle name="Tusental 4 4 3 5 2" xfId="7140"/>
    <cellStyle name="Tusental 4 4 3 6" xfId="4392"/>
    <cellStyle name="Tusental 4 4 3 7" xfId="3692"/>
    <cellStyle name="Tusental 4 4 4" xfId="390"/>
    <cellStyle name="Tusental 4 4 4 2" xfId="735"/>
    <cellStyle name="Tusental 4 4 4 2 2" xfId="1422"/>
    <cellStyle name="Tusental 4 4 4 2 2 2" xfId="2806"/>
    <cellStyle name="Tusental 4 4 4 2 2 2 2" xfId="6938"/>
    <cellStyle name="Tusental 4 4 4 2 2 3" xfId="5556"/>
    <cellStyle name="Tusental 4 4 4 2 3" xfId="2124"/>
    <cellStyle name="Tusental 4 4 4 2 3 2" xfId="6256"/>
    <cellStyle name="Tusental 4 4 4 2 4" xfId="3488"/>
    <cellStyle name="Tusental 4 4 4 2 4 2" xfId="7620"/>
    <cellStyle name="Tusental 4 4 4 2 5" xfId="4874"/>
    <cellStyle name="Tusental 4 4 4 2 6" xfId="4172"/>
    <cellStyle name="Tusental 4 4 4 3" xfId="1080"/>
    <cellStyle name="Tusental 4 4 4 3 2" xfId="2466"/>
    <cellStyle name="Tusental 4 4 4 3 2 2" xfId="6598"/>
    <cellStyle name="Tusental 4 4 4 3 3" xfId="5216"/>
    <cellStyle name="Tusental 4 4 4 4" xfId="1784"/>
    <cellStyle name="Tusental 4 4 4 4 2" xfId="5916"/>
    <cellStyle name="Tusental 4 4 4 5" xfId="3148"/>
    <cellStyle name="Tusental 4 4 4 5 2" xfId="7280"/>
    <cellStyle name="Tusental 4 4 4 6" xfId="4532"/>
    <cellStyle name="Tusental 4 4 4 7" xfId="3832"/>
    <cellStyle name="Tusental 4 4 5" xfId="496"/>
    <cellStyle name="Tusental 4 4 5 2" xfId="1183"/>
    <cellStyle name="Tusental 4 4 5 2 2" xfId="2567"/>
    <cellStyle name="Tusental 4 4 5 2 2 2" xfId="6699"/>
    <cellStyle name="Tusental 4 4 5 2 3" xfId="5317"/>
    <cellStyle name="Tusental 4 4 5 3" xfId="1885"/>
    <cellStyle name="Tusental 4 4 5 3 2" xfId="6017"/>
    <cellStyle name="Tusental 4 4 5 4" xfId="3249"/>
    <cellStyle name="Tusental 4 4 5 4 2" xfId="7381"/>
    <cellStyle name="Tusental 4 4 5 5" xfId="4635"/>
    <cellStyle name="Tusental 4 4 5 6" xfId="3933"/>
    <cellStyle name="Tusental 4 4 6" xfId="838"/>
    <cellStyle name="Tusental 4 4 6 2" xfId="2227"/>
    <cellStyle name="Tusental 4 4 6 2 2" xfId="6359"/>
    <cellStyle name="Tusental 4 4 6 3" xfId="4977"/>
    <cellStyle name="Tusental 4 4 7" xfId="1545"/>
    <cellStyle name="Tusental 4 4 7 2" xfId="5677"/>
    <cellStyle name="Tusental 4 4 8" xfId="2909"/>
    <cellStyle name="Tusental 4 4 8 2" xfId="7041"/>
    <cellStyle name="Tusental 4 4 9" xfId="4293"/>
    <cellStyle name="Tusental 4 5" xfId="163"/>
    <cellStyle name="Tusental 4 5 10" xfId="3610"/>
    <cellStyle name="Tusental 4 5 2" xfId="336"/>
    <cellStyle name="Tusental 4 5 2 2" xfId="683"/>
    <cellStyle name="Tusental 4 5 2 2 2" xfId="1370"/>
    <cellStyle name="Tusental 4 5 2 2 2 2" xfId="2754"/>
    <cellStyle name="Tusental 4 5 2 2 2 2 2" xfId="6886"/>
    <cellStyle name="Tusental 4 5 2 2 2 3" xfId="5504"/>
    <cellStyle name="Tusental 4 5 2 2 3" xfId="2072"/>
    <cellStyle name="Tusental 4 5 2 2 3 2" xfId="6204"/>
    <cellStyle name="Tusental 4 5 2 2 4" xfId="3436"/>
    <cellStyle name="Tusental 4 5 2 2 4 2" xfId="7568"/>
    <cellStyle name="Tusental 4 5 2 2 5" xfId="4822"/>
    <cellStyle name="Tusental 4 5 2 2 6" xfId="4120"/>
    <cellStyle name="Tusental 4 5 2 3" xfId="1027"/>
    <cellStyle name="Tusental 4 5 2 3 2" xfId="2414"/>
    <cellStyle name="Tusental 4 5 2 3 2 2" xfId="6546"/>
    <cellStyle name="Tusental 4 5 2 3 3" xfId="5164"/>
    <cellStyle name="Tusental 4 5 2 4" xfId="1732"/>
    <cellStyle name="Tusental 4 5 2 4 2" xfId="5864"/>
    <cellStyle name="Tusental 4 5 2 5" xfId="3096"/>
    <cellStyle name="Tusental 4 5 2 5 2" xfId="7228"/>
    <cellStyle name="Tusental 4 5 2 6" xfId="4480"/>
    <cellStyle name="Tusental 4 5 2 7" xfId="3780"/>
    <cellStyle name="Tusental 4 5 3" xfId="264"/>
    <cellStyle name="Tusental 4 5 3 2" xfId="613"/>
    <cellStyle name="Tusental 4 5 3 2 2" xfId="1300"/>
    <cellStyle name="Tusental 4 5 3 2 2 2" xfId="2684"/>
    <cellStyle name="Tusental 4 5 3 2 2 2 2" xfId="6816"/>
    <cellStyle name="Tusental 4 5 3 2 2 3" xfId="5434"/>
    <cellStyle name="Tusental 4 5 3 2 3" xfId="2002"/>
    <cellStyle name="Tusental 4 5 3 2 3 2" xfId="6134"/>
    <cellStyle name="Tusental 4 5 3 2 4" xfId="3366"/>
    <cellStyle name="Tusental 4 5 3 2 4 2" xfId="7498"/>
    <cellStyle name="Tusental 4 5 3 2 5" xfId="4752"/>
    <cellStyle name="Tusental 4 5 3 2 6" xfId="4050"/>
    <cellStyle name="Tusental 4 5 3 3" xfId="955"/>
    <cellStyle name="Tusental 4 5 3 3 2" xfId="2344"/>
    <cellStyle name="Tusental 4 5 3 3 2 2" xfId="6476"/>
    <cellStyle name="Tusental 4 5 3 3 3" xfId="5094"/>
    <cellStyle name="Tusental 4 5 3 4" xfId="1662"/>
    <cellStyle name="Tusental 4 5 3 4 2" xfId="5794"/>
    <cellStyle name="Tusental 4 5 3 5" xfId="3026"/>
    <cellStyle name="Tusental 4 5 3 5 2" xfId="7158"/>
    <cellStyle name="Tusental 4 5 3 6" xfId="4410"/>
    <cellStyle name="Tusental 4 5 3 7" xfId="3710"/>
    <cellStyle name="Tusental 4 5 4" xfId="407"/>
    <cellStyle name="Tusental 4 5 4 2" xfId="752"/>
    <cellStyle name="Tusental 4 5 4 2 2" xfId="1439"/>
    <cellStyle name="Tusental 4 5 4 2 2 2" xfId="2823"/>
    <cellStyle name="Tusental 4 5 4 2 2 2 2" xfId="6955"/>
    <cellStyle name="Tusental 4 5 4 2 2 3" xfId="5573"/>
    <cellStyle name="Tusental 4 5 4 2 3" xfId="2141"/>
    <cellStyle name="Tusental 4 5 4 2 3 2" xfId="6273"/>
    <cellStyle name="Tusental 4 5 4 2 4" xfId="3505"/>
    <cellStyle name="Tusental 4 5 4 2 4 2" xfId="7637"/>
    <cellStyle name="Tusental 4 5 4 2 5" xfId="4891"/>
    <cellStyle name="Tusental 4 5 4 2 6" xfId="4189"/>
    <cellStyle name="Tusental 4 5 4 3" xfId="1097"/>
    <cellStyle name="Tusental 4 5 4 3 2" xfId="2483"/>
    <cellStyle name="Tusental 4 5 4 3 2 2" xfId="6615"/>
    <cellStyle name="Tusental 4 5 4 3 3" xfId="5233"/>
    <cellStyle name="Tusental 4 5 4 4" xfId="1801"/>
    <cellStyle name="Tusental 4 5 4 4 2" xfId="5933"/>
    <cellStyle name="Tusental 4 5 4 5" xfId="3165"/>
    <cellStyle name="Tusental 4 5 4 5 2" xfId="7297"/>
    <cellStyle name="Tusental 4 5 4 6" xfId="4549"/>
    <cellStyle name="Tusental 4 5 4 7" xfId="3849"/>
    <cellStyle name="Tusental 4 5 5" xfId="513"/>
    <cellStyle name="Tusental 4 5 5 2" xfId="1200"/>
    <cellStyle name="Tusental 4 5 5 2 2" xfId="2584"/>
    <cellStyle name="Tusental 4 5 5 2 2 2" xfId="6716"/>
    <cellStyle name="Tusental 4 5 5 2 3" xfId="5334"/>
    <cellStyle name="Tusental 4 5 5 3" xfId="1902"/>
    <cellStyle name="Tusental 4 5 5 3 2" xfId="6034"/>
    <cellStyle name="Tusental 4 5 5 4" xfId="3266"/>
    <cellStyle name="Tusental 4 5 5 4 2" xfId="7398"/>
    <cellStyle name="Tusental 4 5 5 5" xfId="4652"/>
    <cellStyle name="Tusental 4 5 5 6" xfId="3950"/>
    <cellStyle name="Tusental 4 5 6" xfId="855"/>
    <cellStyle name="Tusental 4 5 6 2" xfId="2244"/>
    <cellStyle name="Tusental 4 5 6 2 2" xfId="6376"/>
    <cellStyle name="Tusental 4 5 6 3" xfId="4994"/>
    <cellStyle name="Tusental 4 5 7" xfId="1562"/>
    <cellStyle name="Tusental 4 5 7 2" xfId="5694"/>
    <cellStyle name="Tusental 4 5 8" xfId="2926"/>
    <cellStyle name="Tusental 4 5 8 2" xfId="7058"/>
    <cellStyle name="Tusental 4 5 9" xfId="4310"/>
    <cellStyle name="Tusental 4 6" xfId="284"/>
    <cellStyle name="Tusental 4 6 2" xfId="632"/>
    <cellStyle name="Tusental 4 6 2 2" xfId="1319"/>
    <cellStyle name="Tusental 4 6 2 2 2" xfId="2703"/>
    <cellStyle name="Tusental 4 6 2 2 2 2" xfId="6835"/>
    <cellStyle name="Tusental 4 6 2 2 3" xfId="5453"/>
    <cellStyle name="Tusental 4 6 2 3" xfId="2021"/>
    <cellStyle name="Tusental 4 6 2 3 2" xfId="6153"/>
    <cellStyle name="Tusental 4 6 2 4" xfId="3385"/>
    <cellStyle name="Tusental 4 6 2 4 2" xfId="7517"/>
    <cellStyle name="Tusental 4 6 2 5" xfId="4771"/>
    <cellStyle name="Tusental 4 6 2 6" xfId="4069"/>
    <cellStyle name="Tusental 4 6 3" xfId="975"/>
    <cellStyle name="Tusental 4 6 3 2" xfId="2363"/>
    <cellStyle name="Tusental 4 6 3 2 2" xfId="6495"/>
    <cellStyle name="Tusental 4 6 3 3" xfId="5113"/>
    <cellStyle name="Tusental 4 6 4" xfId="1681"/>
    <cellStyle name="Tusental 4 6 4 2" xfId="5813"/>
    <cellStyle name="Tusental 4 6 5" xfId="3045"/>
    <cellStyle name="Tusental 4 6 5 2" xfId="7177"/>
    <cellStyle name="Tusental 4 6 6" xfId="4429"/>
    <cellStyle name="Tusental 4 6 7" xfId="3729"/>
    <cellStyle name="Tusental 4 7" xfId="213"/>
    <cellStyle name="Tusental 4 7 2" xfId="562"/>
    <cellStyle name="Tusental 4 7 2 2" xfId="1249"/>
    <cellStyle name="Tusental 4 7 2 2 2" xfId="2633"/>
    <cellStyle name="Tusental 4 7 2 2 2 2" xfId="6765"/>
    <cellStyle name="Tusental 4 7 2 2 3" xfId="5383"/>
    <cellStyle name="Tusental 4 7 2 3" xfId="1951"/>
    <cellStyle name="Tusental 4 7 2 3 2" xfId="6083"/>
    <cellStyle name="Tusental 4 7 2 4" xfId="3315"/>
    <cellStyle name="Tusental 4 7 2 4 2" xfId="7447"/>
    <cellStyle name="Tusental 4 7 2 5" xfId="4701"/>
    <cellStyle name="Tusental 4 7 2 6" xfId="3999"/>
    <cellStyle name="Tusental 4 7 3" xfId="904"/>
    <cellStyle name="Tusental 4 7 3 2" xfId="2293"/>
    <cellStyle name="Tusental 4 7 3 2 2" xfId="6425"/>
    <cellStyle name="Tusental 4 7 3 3" xfId="5043"/>
    <cellStyle name="Tusental 4 7 4" xfId="1611"/>
    <cellStyle name="Tusental 4 7 4 2" xfId="5743"/>
    <cellStyle name="Tusental 4 7 5" xfId="2975"/>
    <cellStyle name="Tusental 4 7 5 2" xfId="7107"/>
    <cellStyle name="Tusental 4 7 6" xfId="4359"/>
    <cellStyle name="Tusental 4 7 7" xfId="3659"/>
    <cellStyle name="Tusental 4 8" xfId="357"/>
    <cellStyle name="Tusental 4 8 2" xfId="702"/>
    <cellStyle name="Tusental 4 8 2 2" xfId="1389"/>
    <cellStyle name="Tusental 4 8 2 2 2" xfId="2773"/>
    <cellStyle name="Tusental 4 8 2 2 2 2" xfId="6905"/>
    <cellStyle name="Tusental 4 8 2 2 3" xfId="5523"/>
    <cellStyle name="Tusental 4 8 2 3" xfId="2091"/>
    <cellStyle name="Tusental 4 8 2 3 2" xfId="6223"/>
    <cellStyle name="Tusental 4 8 2 4" xfId="3455"/>
    <cellStyle name="Tusental 4 8 2 4 2" xfId="7587"/>
    <cellStyle name="Tusental 4 8 2 5" xfId="4841"/>
    <cellStyle name="Tusental 4 8 2 6" xfId="4139"/>
    <cellStyle name="Tusental 4 8 3" xfId="1047"/>
    <cellStyle name="Tusental 4 8 3 2" xfId="2433"/>
    <cellStyle name="Tusental 4 8 3 2 2" xfId="6565"/>
    <cellStyle name="Tusental 4 8 3 3" xfId="5183"/>
    <cellStyle name="Tusental 4 8 4" xfId="1751"/>
    <cellStyle name="Tusental 4 8 4 2" xfId="5883"/>
    <cellStyle name="Tusental 4 8 5" xfId="3115"/>
    <cellStyle name="Tusental 4 8 5 2" xfId="7247"/>
    <cellStyle name="Tusental 4 8 6" xfId="4499"/>
    <cellStyle name="Tusental 4 8 7" xfId="3799"/>
    <cellStyle name="Tusental 4 9" xfId="462"/>
    <cellStyle name="Tusental 4 9 2" xfId="1149"/>
    <cellStyle name="Tusental 4 9 2 2" xfId="2534"/>
    <cellStyle name="Tusental 4 9 2 2 2" xfId="6666"/>
    <cellStyle name="Tusental 4 9 2 3" xfId="5284"/>
    <cellStyle name="Tusental 4 9 3" xfId="1852"/>
    <cellStyle name="Tusental 4 9 3 2" xfId="5984"/>
    <cellStyle name="Tusental 4 9 4" xfId="3216"/>
    <cellStyle name="Tusental 4 9 4 2" xfId="7348"/>
    <cellStyle name="Tusental 4 9 5" xfId="4601"/>
    <cellStyle name="Tusental 4 9 6" xfId="3900"/>
    <cellStyle name="Tusental 5" xfId="93"/>
    <cellStyle name="Tusental 5 10" xfId="815"/>
    <cellStyle name="Tusental 5 10 2" xfId="2204"/>
    <cellStyle name="Tusental 5 10 2 2" xfId="6336"/>
    <cellStyle name="Tusental 5 10 3" xfId="4954"/>
    <cellStyle name="Tusental 5 11" xfId="1503"/>
    <cellStyle name="Tusental 5 11 2" xfId="5636"/>
    <cellStyle name="Tusental 5 12" xfId="2886"/>
    <cellStyle name="Tusental 5 12 2" xfId="7018"/>
    <cellStyle name="Tusental 5 13" xfId="4252"/>
    <cellStyle name="Tusental 5 14" xfId="3570"/>
    <cellStyle name="Tusental 5 2" xfId="136"/>
    <cellStyle name="Tusental 5 2 10" xfId="3587"/>
    <cellStyle name="Tusental 5 2 2" xfId="190"/>
    <cellStyle name="Tusental 5 2 2 2" xfId="312"/>
    <cellStyle name="Tusental 5 2 2 2 2" xfId="659"/>
    <cellStyle name="Tusental 5 2 2 2 2 2" xfId="1346"/>
    <cellStyle name="Tusental 5 2 2 2 2 2 2" xfId="2730"/>
    <cellStyle name="Tusental 5 2 2 2 2 2 2 2" xfId="6862"/>
    <cellStyle name="Tusental 5 2 2 2 2 2 3" xfId="5480"/>
    <cellStyle name="Tusental 5 2 2 2 2 3" xfId="2048"/>
    <cellStyle name="Tusental 5 2 2 2 2 3 2" xfId="6180"/>
    <cellStyle name="Tusental 5 2 2 2 2 4" xfId="3412"/>
    <cellStyle name="Tusental 5 2 2 2 2 4 2" xfId="7544"/>
    <cellStyle name="Tusental 5 2 2 2 2 5" xfId="4798"/>
    <cellStyle name="Tusental 5 2 2 2 2 6" xfId="4096"/>
    <cellStyle name="Tusental 5 2 2 2 3" xfId="1003"/>
    <cellStyle name="Tusental 5 2 2 2 3 2" xfId="2390"/>
    <cellStyle name="Tusental 5 2 2 2 3 2 2" xfId="6522"/>
    <cellStyle name="Tusental 5 2 2 2 3 3" xfId="5140"/>
    <cellStyle name="Tusental 5 2 2 2 4" xfId="1708"/>
    <cellStyle name="Tusental 5 2 2 2 4 2" xfId="5840"/>
    <cellStyle name="Tusental 5 2 2 2 5" xfId="3072"/>
    <cellStyle name="Tusental 5 2 2 2 5 2" xfId="7204"/>
    <cellStyle name="Tusental 5 2 2 2 6" xfId="4456"/>
    <cellStyle name="Tusental 5 2 2 2 7" xfId="3756"/>
    <cellStyle name="Tusental 5 2 2 3" xfId="434"/>
    <cellStyle name="Tusental 5 2 2 3 2" xfId="779"/>
    <cellStyle name="Tusental 5 2 2 3 2 2" xfId="1466"/>
    <cellStyle name="Tusental 5 2 2 3 2 2 2" xfId="2850"/>
    <cellStyle name="Tusental 5 2 2 3 2 2 2 2" xfId="6982"/>
    <cellStyle name="Tusental 5 2 2 3 2 2 3" xfId="5600"/>
    <cellStyle name="Tusental 5 2 2 3 2 3" xfId="2168"/>
    <cellStyle name="Tusental 5 2 2 3 2 3 2" xfId="6300"/>
    <cellStyle name="Tusental 5 2 2 3 2 4" xfId="3532"/>
    <cellStyle name="Tusental 5 2 2 3 2 4 2" xfId="7664"/>
    <cellStyle name="Tusental 5 2 2 3 2 5" xfId="4918"/>
    <cellStyle name="Tusental 5 2 2 3 2 6" xfId="4216"/>
    <cellStyle name="Tusental 5 2 2 3 3" xfId="1124"/>
    <cellStyle name="Tusental 5 2 2 3 3 2" xfId="2510"/>
    <cellStyle name="Tusental 5 2 2 3 3 2 2" xfId="6642"/>
    <cellStyle name="Tusental 5 2 2 3 3 3" xfId="5260"/>
    <cellStyle name="Tusental 5 2 2 3 4" xfId="1828"/>
    <cellStyle name="Tusental 5 2 2 3 4 2" xfId="5960"/>
    <cellStyle name="Tusental 5 2 2 3 5" xfId="3192"/>
    <cellStyle name="Tusental 5 2 2 3 5 2" xfId="7324"/>
    <cellStyle name="Tusental 5 2 2 3 6" xfId="4576"/>
    <cellStyle name="Tusental 5 2 2 3 7" xfId="3876"/>
    <cellStyle name="Tusental 5 2 2 4" xfId="540"/>
    <cellStyle name="Tusental 5 2 2 4 2" xfId="1227"/>
    <cellStyle name="Tusental 5 2 2 4 2 2" xfId="2611"/>
    <cellStyle name="Tusental 5 2 2 4 2 2 2" xfId="6743"/>
    <cellStyle name="Tusental 5 2 2 4 2 3" xfId="5361"/>
    <cellStyle name="Tusental 5 2 2 4 3" xfId="1929"/>
    <cellStyle name="Tusental 5 2 2 4 3 2" xfId="6061"/>
    <cellStyle name="Tusental 5 2 2 4 4" xfId="3293"/>
    <cellStyle name="Tusental 5 2 2 4 4 2" xfId="7425"/>
    <cellStyle name="Tusental 5 2 2 4 5" xfId="4679"/>
    <cellStyle name="Tusental 5 2 2 4 6" xfId="3977"/>
    <cellStyle name="Tusental 5 2 2 5" xfId="882"/>
    <cellStyle name="Tusental 5 2 2 5 2" xfId="2271"/>
    <cellStyle name="Tusental 5 2 2 5 2 2" xfId="6403"/>
    <cellStyle name="Tusental 5 2 2 5 3" xfId="5021"/>
    <cellStyle name="Tusental 5 2 2 6" xfId="1589"/>
    <cellStyle name="Tusental 5 2 2 6 2" xfId="5721"/>
    <cellStyle name="Tusental 5 2 2 7" xfId="2953"/>
    <cellStyle name="Tusental 5 2 2 7 2" xfId="7085"/>
    <cellStyle name="Tusental 5 2 2 8" xfId="4337"/>
    <cellStyle name="Tusental 5 2 2 9" xfId="3637"/>
    <cellStyle name="Tusental 5 2 3" xfId="240"/>
    <cellStyle name="Tusental 5 2 3 2" xfId="589"/>
    <cellStyle name="Tusental 5 2 3 2 2" xfId="1276"/>
    <cellStyle name="Tusental 5 2 3 2 2 2" xfId="2660"/>
    <cellStyle name="Tusental 5 2 3 2 2 2 2" xfId="6792"/>
    <cellStyle name="Tusental 5 2 3 2 2 3" xfId="5410"/>
    <cellStyle name="Tusental 5 2 3 2 3" xfId="1978"/>
    <cellStyle name="Tusental 5 2 3 2 3 2" xfId="6110"/>
    <cellStyle name="Tusental 5 2 3 2 4" xfId="3342"/>
    <cellStyle name="Tusental 5 2 3 2 4 2" xfId="7474"/>
    <cellStyle name="Tusental 5 2 3 2 5" xfId="4728"/>
    <cellStyle name="Tusental 5 2 3 2 6" xfId="4026"/>
    <cellStyle name="Tusental 5 2 3 3" xfId="931"/>
    <cellStyle name="Tusental 5 2 3 3 2" xfId="2320"/>
    <cellStyle name="Tusental 5 2 3 3 2 2" xfId="6452"/>
    <cellStyle name="Tusental 5 2 3 3 3" xfId="5070"/>
    <cellStyle name="Tusental 5 2 3 4" xfId="1638"/>
    <cellStyle name="Tusental 5 2 3 4 2" xfId="5770"/>
    <cellStyle name="Tusental 5 2 3 5" xfId="3002"/>
    <cellStyle name="Tusental 5 2 3 5 2" xfId="7134"/>
    <cellStyle name="Tusental 5 2 3 6" xfId="4386"/>
    <cellStyle name="Tusental 5 2 3 7" xfId="3686"/>
    <cellStyle name="Tusental 5 2 4" xfId="384"/>
    <cellStyle name="Tusental 5 2 4 2" xfId="729"/>
    <cellStyle name="Tusental 5 2 4 2 2" xfId="1416"/>
    <cellStyle name="Tusental 5 2 4 2 2 2" xfId="2800"/>
    <cellStyle name="Tusental 5 2 4 2 2 2 2" xfId="6932"/>
    <cellStyle name="Tusental 5 2 4 2 2 3" xfId="5550"/>
    <cellStyle name="Tusental 5 2 4 2 3" xfId="2118"/>
    <cellStyle name="Tusental 5 2 4 2 3 2" xfId="6250"/>
    <cellStyle name="Tusental 5 2 4 2 4" xfId="3482"/>
    <cellStyle name="Tusental 5 2 4 2 4 2" xfId="7614"/>
    <cellStyle name="Tusental 5 2 4 2 5" xfId="4868"/>
    <cellStyle name="Tusental 5 2 4 2 6" xfId="4166"/>
    <cellStyle name="Tusental 5 2 4 3" xfId="1074"/>
    <cellStyle name="Tusental 5 2 4 3 2" xfId="2460"/>
    <cellStyle name="Tusental 5 2 4 3 2 2" xfId="6592"/>
    <cellStyle name="Tusental 5 2 4 3 3" xfId="5210"/>
    <cellStyle name="Tusental 5 2 4 4" xfId="1778"/>
    <cellStyle name="Tusental 5 2 4 4 2" xfId="5910"/>
    <cellStyle name="Tusental 5 2 4 5" xfId="3142"/>
    <cellStyle name="Tusental 5 2 4 5 2" xfId="7274"/>
    <cellStyle name="Tusental 5 2 4 6" xfId="4526"/>
    <cellStyle name="Tusental 5 2 4 7" xfId="3826"/>
    <cellStyle name="Tusental 5 2 5" xfId="490"/>
    <cellStyle name="Tusental 5 2 5 2" xfId="1177"/>
    <cellStyle name="Tusental 5 2 5 2 2" xfId="2561"/>
    <cellStyle name="Tusental 5 2 5 2 2 2" xfId="6693"/>
    <cellStyle name="Tusental 5 2 5 2 3" xfId="5311"/>
    <cellStyle name="Tusental 5 2 5 3" xfId="1879"/>
    <cellStyle name="Tusental 5 2 5 3 2" xfId="6011"/>
    <cellStyle name="Tusental 5 2 5 4" xfId="3243"/>
    <cellStyle name="Tusental 5 2 5 4 2" xfId="7375"/>
    <cellStyle name="Tusental 5 2 5 5" xfId="4629"/>
    <cellStyle name="Tusental 5 2 5 6" xfId="3927"/>
    <cellStyle name="Tusental 5 2 6" xfId="832"/>
    <cellStyle name="Tusental 5 2 6 2" xfId="2221"/>
    <cellStyle name="Tusental 5 2 6 2 2" xfId="6353"/>
    <cellStyle name="Tusental 5 2 6 3" xfId="4971"/>
    <cellStyle name="Tusental 5 2 7" xfId="1539"/>
    <cellStyle name="Tusental 5 2 7 2" xfId="5671"/>
    <cellStyle name="Tusental 5 2 8" xfId="2903"/>
    <cellStyle name="Tusental 5 2 8 2" xfId="7035"/>
    <cellStyle name="Tusental 5 2 9" xfId="4287"/>
    <cellStyle name="Tusental 5 3" xfId="156"/>
    <cellStyle name="Tusental 5 3 10" xfId="3603"/>
    <cellStyle name="Tusental 5 3 2" xfId="206"/>
    <cellStyle name="Tusental 5 3 2 2" xfId="328"/>
    <cellStyle name="Tusental 5 3 2 2 2" xfId="675"/>
    <cellStyle name="Tusental 5 3 2 2 2 2" xfId="1362"/>
    <cellStyle name="Tusental 5 3 2 2 2 2 2" xfId="2746"/>
    <cellStyle name="Tusental 5 3 2 2 2 2 2 2" xfId="6878"/>
    <cellStyle name="Tusental 5 3 2 2 2 2 3" xfId="5496"/>
    <cellStyle name="Tusental 5 3 2 2 2 3" xfId="2064"/>
    <cellStyle name="Tusental 5 3 2 2 2 3 2" xfId="6196"/>
    <cellStyle name="Tusental 5 3 2 2 2 4" xfId="3428"/>
    <cellStyle name="Tusental 5 3 2 2 2 4 2" xfId="7560"/>
    <cellStyle name="Tusental 5 3 2 2 2 5" xfId="4814"/>
    <cellStyle name="Tusental 5 3 2 2 2 6" xfId="4112"/>
    <cellStyle name="Tusental 5 3 2 2 3" xfId="1019"/>
    <cellStyle name="Tusental 5 3 2 2 3 2" xfId="2406"/>
    <cellStyle name="Tusental 5 3 2 2 3 2 2" xfId="6538"/>
    <cellStyle name="Tusental 5 3 2 2 3 3" xfId="5156"/>
    <cellStyle name="Tusental 5 3 2 2 4" xfId="1724"/>
    <cellStyle name="Tusental 5 3 2 2 4 2" xfId="5856"/>
    <cellStyle name="Tusental 5 3 2 2 5" xfId="3088"/>
    <cellStyle name="Tusental 5 3 2 2 5 2" xfId="7220"/>
    <cellStyle name="Tusental 5 3 2 2 6" xfId="4472"/>
    <cellStyle name="Tusental 5 3 2 2 7" xfId="3772"/>
    <cellStyle name="Tusental 5 3 2 3" xfId="450"/>
    <cellStyle name="Tusental 5 3 2 3 2" xfId="795"/>
    <cellStyle name="Tusental 5 3 2 3 2 2" xfId="1482"/>
    <cellStyle name="Tusental 5 3 2 3 2 2 2" xfId="2866"/>
    <cellStyle name="Tusental 5 3 2 3 2 2 2 2" xfId="6998"/>
    <cellStyle name="Tusental 5 3 2 3 2 2 3" xfId="5616"/>
    <cellStyle name="Tusental 5 3 2 3 2 3" xfId="2184"/>
    <cellStyle name="Tusental 5 3 2 3 2 3 2" xfId="6316"/>
    <cellStyle name="Tusental 5 3 2 3 2 4" xfId="3548"/>
    <cellStyle name="Tusental 5 3 2 3 2 4 2" xfId="7680"/>
    <cellStyle name="Tusental 5 3 2 3 2 5" xfId="4934"/>
    <cellStyle name="Tusental 5 3 2 3 2 6" xfId="4232"/>
    <cellStyle name="Tusental 5 3 2 3 3" xfId="1140"/>
    <cellStyle name="Tusental 5 3 2 3 3 2" xfId="2526"/>
    <cellStyle name="Tusental 5 3 2 3 3 2 2" xfId="6658"/>
    <cellStyle name="Tusental 5 3 2 3 3 3" xfId="5276"/>
    <cellStyle name="Tusental 5 3 2 3 4" xfId="1844"/>
    <cellStyle name="Tusental 5 3 2 3 4 2" xfId="5976"/>
    <cellStyle name="Tusental 5 3 2 3 5" xfId="3208"/>
    <cellStyle name="Tusental 5 3 2 3 5 2" xfId="7340"/>
    <cellStyle name="Tusental 5 3 2 3 6" xfId="4592"/>
    <cellStyle name="Tusental 5 3 2 3 7" xfId="3892"/>
    <cellStyle name="Tusental 5 3 2 4" xfId="556"/>
    <cellStyle name="Tusental 5 3 2 4 2" xfId="1243"/>
    <cellStyle name="Tusental 5 3 2 4 2 2" xfId="2627"/>
    <cellStyle name="Tusental 5 3 2 4 2 2 2" xfId="6759"/>
    <cellStyle name="Tusental 5 3 2 4 2 3" xfId="5377"/>
    <cellStyle name="Tusental 5 3 2 4 3" xfId="1945"/>
    <cellStyle name="Tusental 5 3 2 4 3 2" xfId="6077"/>
    <cellStyle name="Tusental 5 3 2 4 4" xfId="3309"/>
    <cellStyle name="Tusental 5 3 2 4 4 2" xfId="7441"/>
    <cellStyle name="Tusental 5 3 2 4 5" xfId="4695"/>
    <cellStyle name="Tusental 5 3 2 4 6" xfId="3993"/>
    <cellStyle name="Tusental 5 3 2 5" xfId="898"/>
    <cellStyle name="Tusental 5 3 2 5 2" xfId="2287"/>
    <cellStyle name="Tusental 5 3 2 5 2 2" xfId="6419"/>
    <cellStyle name="Tusental 5 3 2 5 3" xfId="5037"/>
    <cellStyle name="Tusental 5 3 2 6" xfId="1605"/>
    <cellStyle name="Tusental 5 3 2 6 2" xfId="5737"/>
    <cellStyle name="Tusental 5 3 2 7" xfId="2969"/>
    <cellStyle name="Tusental 5 3 2 7 2" xfId="7101"/>
    <cellStyle name="Tusental 5 3 2 8" xfId="4353"/>
    <cellStyle name="Tusental 5 3 2 9" xfId="3653"/>
    <cellStyle name="Tusental 5 3 3" xfId="256"/>
    <cellStyle name="Tusental 5 3 3 2" xfId="605"/>
    <cellStyle name="Tusental 5 3 3 2 2" xfId="1292"/>
    <cellStyle name="Tusental 5 3 3 2 2 2" xfId="2676"/>
    <cellStyle name="Tusental 5 3 3 2 2 2 2" xfId="6808"/>
    <cellStyle name="Tusental 5 3 3 2 2 3" xfId="5426"/>
    <cellStyle name="Tusental 5 3 3 2 3" xfId="1994"/>
    <cellStyle name="Tusental 5 3 3 2 3 2" xfId="6126"/>
    <cellStyle name="Tusental 5 3 3 2 4" xfId="3358"/>
    <cellStyle name="Tusental 5 3 3 2 4 2" xfId="7490"/>
    <cellStyle name="Tusental 5 3 3 2 5" xfId="4744"/>
    <cellStyle name="Tusental 5 3 3 2 6" xfId="4042"/>
    <cellStyle name="Tusental 5 3 3 3" xfId="947"/>
    <cellStyle name="Tusental 5 3 3 3 2" xfId="2336"/>
    <cellStyle name="Tusental 5 3 3 3 2 2" xfId="6468"/>
    <cellStyle name="Tusental 5 3 3 3 3" xfId="5086"/>
    <cellStyle name="Tusental 5 3 3 4" xfId="1654"/>
    <cellStyle name="Tusental 5 3 3 4 2" xfId="5786"/>
    <cellStyle name="Tusental 5 3 3 5" xfId="3018"/>
    <cellStyle name="Tusental 5 3 3 5 2" xfId="7150"/>
    <cellStyle name="Tusental 5 3 3 6" xfId="4402"/>
    <cellStyle name="Tusental 5 3 3 7" xfId="3702"/>
    <cellStyle name="Tusental 5 3 4" xfId="400"/>
    <cellStyle name="Tusental 5 3 4 2" xfId="745"/>
    <cellStyle name="Tusental 5 3 4 2 2" xfId="1432"/>
    <cellStyle name="Tusental 5 3 4 2 2 2" xfId="2816"/>
    <cellStyle name="Tusental 5 3 4 2 2 2 2" xfId="6948"/>
    <cellStyle name="Tusental 5 3 4 2 2 3" xfId="5566"/>
    <cellStyle name="Tusental 5 3 4 2 3" xfId="2134"/>
    <cellStyle name="Tusental 5 3 4 2 3 2" xfId="6266"/>
    <cellStyle name="Tusental 5 3 4 2 4" xfId="3498"/>
    <cellStyle name="Tusental 5 3 4 2 4 2" xfId="7630"/>
    <cellStyle name="Tusental 5 3 4 2 5" xfId="4884"/>
    <cellStyle name="Tusental 5 3 4 2 6" xfId="4182"/>
    <cellStyle name="Tusental 5 3 4 3" xfId="1090"/>
    <cellStyle name="Tusental 5 3 4 3 2" xfId="2476"/>
    <cellStyle name="Tusental 5 3 4 3 2 2" xfId="6608"/>
    <cellStyle name="Tusental 5 3 4 3 3" xfId="5226"/>
    <cellStyle name="Tusental 5 3 4 4" xfId="1794"/>
    <cellStyle name="Tusental 5 3 4 4 2" xfId="5926"/>
    <cellStyle name="Tusental 5 3 4 5" xfId="3158"/>
    <cellStyle name="Tusental 5 3 4 5 2" xfId="7290"/>
    <cellStyle name="Tusental 5 3 4 6" xfId="4542"/>
    <cellStyle name="Tusental 5 3 4 7" xfId="3842"/>
    <cellStyle name="Tusental 5 3 5" xfId="506"/>
    <cellStyle name="Tusental 5 3 5 2" xfId="1193"/>
    <cellStyle name="Tusental 5 3 5 2 2" xfId="2577"/>
    <cellStyle name="Tusental 5 3 5 2 2 2" xfId="6709"/>
    <cellStyle name="Tusental 5 3 5 2 3" xfId="5327"/>
    <cellStyle name="Tusental 5 3 5 3" xfId="1895"/>
    <cellStyle name="Tusental 5 3 5 3 2" xfId="6027"/>
    <cellStyle name="Tusental 5 3 5 4" xfId="3259"/>
    <cellStyle name="Tusental 5 3 5 4 2" xfId="7391"/>
    <cellStyle name="Tusental 5 3 5 5" xfId="4645"/>
    <cellStyle name="Tusental 5 3 5 6" xfId="3943"/>
    <cellStyle name="Tusental 5 3 6" xfId="848"/>
    <cellStyle name="Tusental 5 3 6 2" xfId="2237"/>
    <cellStyle name="Tusental 5 3 6 2 2" xfId="6369"/>
    <cellStyle name="Tusental 5 3 6 3" xfId="4987"/>
    <cellStyle name="Tusental 5 3 7" xfId="1555"/>
    <cellStyle name="Tusental 5 3 7 2" xfId="5687"/>
    <cellStyle name="Tusental 5 3 8" xfId="2919"/>
    <cellStyle name="Tusental 5 3 8 2" xfId="7051"/>
    <cellStyle name="Tusental 5 3 9" xfId="4303"/>
    <cellStyle name="Tusental 5 4" xfId="173"/>
    <cellStyle name="Tusental 5 4 10" xfId="3620"/>
    <cellStyle name="Tusental 5 4 2" xfId="346"/>
    <cellStyle name="Tusental 5 4 2 2" xfId="693"/>
    <cellStyle name="Tusental 5 4 2 2 2" xfId="1380"/>
    <cellStyle name="Tusental 5 4 2 2 2 2" xfId="2764"/>
    <cellStyle name="Tusental 5 4 2 2 2 2 2" xfId="6896"/>
    <cellStyle name="Tusental 5 4 2 2 2 3" xfId="5514"/>
    <cellStyle name="Tusental 5 4 2 2 3" xfId="2082"/>
    <cellStyle name="Tusental 5 4 2 2 3 2" xfId="6214"/>
    <cellStyle name="Tusental 5 4 2 2 4" xfId="3446"/>
    <cellStyle name="Tusental 5 4 2 2 4 2" xfId="7578"/>
    <cellStyle name="Tusental 5 4 2 2 5" xfId="4832"/>
    <cellStyle name="Tusental 5 4 2 2 6" xfId="4130"/>
    <cellStyle name="Tusental 5 4 2 3" xfId="1037"/>
    <cellStyle name="Tusental 5 4 2 3 2" xfId="2424"/>
    <cellStyle name="Tusental 5 4 2 3 2 2" xfId="6556"/>
    <cellStyle name="Tusental 5 4 2 3 3" xfId="5174"/>
    <cellStyle name="Tusental 5 4 2 4" xfId="1742"/>
    <cellStyle name="Tusental 5 4 2 4 2" xfId="5874"/>
    <cellStyle name="Tusental 5 4 2 5" xfId="3106"/>
    <cellStyle name="Tusental 5 4 2 5 2" xfId="7238"/>
    <cellStyle name="Tusental 5 4 2 6" xfId="4490"/>
    <cellStyle name="Tusental 5 4 2 7" xfId="3790"/>
    <cellStyle name="Tusental 5 4 3" xfId="274"/>
    <cellStyle name="Tusental 5 4 3 2" xfId="623"/>
    <cellStyle name="Tusental 5 4 3 2 2" xfId="1310"/>
    <cellStyle name="Tusental 5 4 3 2 2 2" xfId="2694"/>
    <cellStyle name="Tusental 5 4 3 2 2 2 2" xfId="6826"/>
    <cellStyle name="Tusental 5 4 3 2 2 3" xfId="5444"/>
    <cellStyle name="Tusental 5 4 3 2 3" xfId="2012"/>
    <cellStyle name="Tusental 5 4 3 2 3 2" xfId="6144"/>
    <cellStyle name="Tusental 5 4 3 2 4" xfId="3376"/>
    <cellStyle name="Tusental 5 4 3 2 4 2" xfId="7508"/>
    <cellStyle name="Tusental 5 4 3 2 5" xfId="4762"/>
    <cellStyle name="Tusental 5 4 3 2 6" xfId="4060"/>
    <cellStyle name="Tusental 5 4 3 3" xfId="965"/>
    <cellStyle name="Tusental 5 4 3 3 2" xfId="2354"/>
    <cellStyle name="Tusental 5 4 3 3 2 2" xfId="6486"/>
    <cellStyle name="Tusental 5 4 3 3 3" xfId="5104"/>
    <cellStyle name="Tusental 5 4 3 4" xfId="1672"/>
    <cellStyle name="Tusental 5 4 3 4 2" xfId="5804"/>
    <cellStyle name="Tusental 5 4 3 5" xfId="3036"/>
    <cellStyle name="Tusental 5 4 3 5 2" xfId="7168"/>
    <cellStyle name="Tusental 5 4 3 6" xfId="4420"/>
    <cellStyle name="Tusental 5 4 3 7" xfId="3720"/>
    <cellStyle name="Tusental 5 4 4" xfId="417"/>
    <cellStyle name="Tusental 5 4 4 2" xfId="762"/>
    <cellStyle name="Tusental 5 4 4 2 2" xfId="1449"/>
    <cellStyle name="Tusental 5 4 4 2 2 2" xfId="2833"/>
    <cellStyle name="Tusental 5 4 4 2 2 2 2" xfId="6965"/>
    <cellStyle name="Tusental 5 4 4 2 2 3" xfId="5583"/>
    <cellStyle name="Tusental 5 4 4 2 3" xfId="2151"/>
    <cellStyle name="Tusental 5 4 4 2 3 2" xfId="6283"/>
    <cellStyle name="Tusental 5 4 4 2 4" xfId="3515"/>
    <cellStyle name="Tusental 5 4 4 2 4 2" xfId="7647"/>
    <cellStyle name="Tusental 5 4 4 2 5" xfId="4901"/>
    <cellStyle name="Tusental 5 4 4 2 6" xfId="4199"/>
    <cellStyle name="Tusental 5 4 4 3" xfId="1107"/>
    <cellStyle name="Tusental 5 4 4 3 2" xfId="2493"/>
    <cellStyle name="Tusental 5 4 4 3 2 2" xfId="6625"/>
    <cellStyle name="Tusental 5 4 4 3 3" xfId="5243"/>
    <cellStyle name="Tusental 5 4 4 4" xfId="1811"/>
    <cellStyle name="Tusental 5 4 4 4 2" xfId="5943"/>
    <cellStyle name="Tusental 5 4 4 5" xfId="3175"/>
    <cellStyle name="Tusental 5 4 4 5 2" xfId="7307"/>
    <cellStyle name="Tusental 5 4 4 6" xfId="4559"/>
    <cellStyle name="Tusental 5 4 4 7" xfId="3859"/>
    <cellStyle name="Tusental 5 4 5" xfId="523"/>
    <cellStyle name="Tusental 5 4 5 2" xfId="1210"/>
    <cellStyle name="Tusental 5 4 5 2 2" xfId="2594"/>
    <cellStyle name="Tusental 5 4 5 2 2 2" xfId="6726"/>
    <cellStyle name="Tusental 5 4 5 2 3" xfId="5344"/>
    <cellStyle name="Tusental 5 4 5 3" xfId="1912"/>
    <cellStyle name="Tusental 5 4 5 3 2" xfId="6044"/>
    <cellStyle name="Tusental 5 4 5 4" xfId="3276"/>
    <cellStyle name="Tusental 5 4 5 4 2" xfId="7408"/>
    <cellStyle name="Tusental 5 4 5 5" xfId="4662"/>
    <cellStyle name="Tusental 5 4 5 6" xfId="3960"/>
    <cellStyle name="Tusental 5 4 6" xfId="865"/>
    <cellStyle name="Tusental 5 4 6 2" xfId="2254"/>
    <cellStyle name="Tusental 5 4 6 2 2" xfId="6386"/>
    <cellStyle name="Tusental 5 4 6 3" xfId="5004"/>
    <cellStyle name="Tusental 5 4 7" xfId="1572"/>
    <cellStyle name="Tusental 5 4 7 2" xfId="5704"/>
    <cellStyle name="Tusental 5 4 8" xfId="2936"/>
    <cellStyle name="Tusental 5 4 8 2" xfId="7068"/>
    <cellStyle name="Tusental 5 4 9" xfId="4320"/>
    <cellStyle name="Tusental 5 5" xfId="294"/>
    <cellStyle name="Tusental 5 5 2" xfId="642"/>
    <cellStyle name="Tusental 5 5 2 2" xfId="1329"/>
    <cellStyle name="Tusental 5 5 2 2 2" xfId="2713"/>
    <cellStyle name="Tusental 5 5 2 2 2 2" xfId="6845"/>
    <cellStyle name="Tusental 5 5 2 2 3" xfId="5463"/>
    <cellStyle name="Tusental 5 5 2 3" xfId="2031"/>
    <cellStyle name="Tusental 5 5 2 3 2" xfId="6163"/>
    <cellStyle name="Tusental 5 5 2 4" xfId="3395"/>
    <cellStyle name="Tusental 5 5 2 4 2" xfId="7527"/>
    <cellStyle name="Tusental 5 5 2 5" xfId="4781"/>
    <cellStyle name="Tusental 5 5 2 6" xfId="4079"/>
    <cellStyle name="Tusental 5 5 3" xfId="985"/>
    <cellStyle name="Tusental 5 5 3 2" xfId="2373"/>
    <cellStyle name="Tusental 5 5 3 2 2" xfId="6505"/>
    <cellStyle name="Tusental 5 5 3 3" xfId="5123"/>
    <cellStyle name="Tusental 5 5 4" xfId="1691"/>
    <cellStyle name="Tusental 5 5 4 2" xfId="5823"/>
    <cellStyle name="Tusental 5 5 5" xfId="3055"/>
    <cellStyle name="Tusental 5 5 5 2" xfId="7187"/>
    <cellStyle name="Tusental 5 5 6" xfId="4439"/>
    <cellStyle name="Tusental 5 5 7" xfId="3739"/>
    <cellStyle name="Tusental 5 6" xfId="223"/>
    <cellStyle name="Tusental 5 6 2" xfId="572"/>
    <cellStyle name="Tusental 5 6 2 2" xfId="1259"/>
    <cellStyle name="Tusental 5 6 2 2 2" xfId="2643"/>
    <cellStyle name="Tusental 5 6 2 2 2 2" xfId="6775"/>
    <cellStyle name="Tusental 5 6 2 2 3" xfId="5393"/>
    <cellStyle name="Tusental 5 6 2 3" xfId="1961"/>
    <cellStyle name="Tusental 5 6 2 3 2" xfId="6093"/>
    <cellStyle name="Tusental 5 6 2 4" xfId="3325"/>
    <cellStyle name="Tusental 5 6 2 4 2" xfId="7457"/>
    <cellStyle name="Tusental 5 6 2 5" xfId="4711"/>
    <cellStyle name="Tusental 5 6 2 6" xfId="4009"/>
    <cellStyle name="Tusental 5 6 3" xfId="914"/>
    <cellStyle name="Tusental 5 6 3 2" xfId="2303"/>
    <cellStyle name="Tusental 5 6 3 2 2" xfId="6435"/>
    <cellStyle name="Tusental 5 6 3 3" xfId="5053"/>
    <cellStyle name="Tusental 5 6 4" xfId="1621"/>
    <cellStyle name="Tusental 5 6 4 2" xfId="5753"/>
    <cellStyle name="Tusental 5 6 5" xfId="2985"/>
    <cellStyle name="Tusental 5 6 5 2" xfId="7117"/>
    <cellStyle name="Tusental 5 6 6" xfId="4369"/>
    <cellStyle name="Tusental 5 6 7" xfId="3669"/>
    <cellStyle name="Tusental 5 7" xfId="367"/>
    <cellStyle name="Tusental 5 7 2" xfId="712"/>
    <cellStyle name="Tusental 5 7 2 2" xfId="1399"/>
    <cellStyle name="Tusental 5 7 2 2 2" xfId="2783"/>
    <cellStyle name="Tusental 5 7 2 2 2 2" xfId="6915"/>
    <cellStyle name="Tusental 5 7 2 2 3" xfId="5533"/>
    <cellStyle name="Tusental 5 7 2 3" xfId="2101"/>
    <cellStyle name="Tusental 5 7 2 3 2" xfId="6233"/>
    <cellStyle name="Tusental 5 7 2 4" xfId="3465"/>
    <cellStyle name="Tusental 5 7 2 4 2" xfId="7597"/>
    <cellStyle name="Tusental 5 7 2 5" xfId="4851"/>
    <cellStyle name="Tusental 5 7 2 6" xfId="4149"/>
    <cellStyle name="Tusental 5 7 3" xfId="1057"/>
    <cellStyle name="Tusental 5 7 3 2" xfId="2443"/>
    <cellStyle name="Tusental 5 7 3 2 2" xfId="6575"/>
    <cellStyle name="Tusental 5 7 3 3" xfId="5193"/>
    <cellStyle name="Tusental 5 7 4" xfId="1761"/>
    <cellStyle name="Tusental 5 7 4 2" xfId="5893"/>
    <cellStyle name="Tusental 5 7 5" xfId="3125"/>
    <cellStyle name="Tusental 5 7 5 2" xfId="7257"/>
    <cellStyle name="Tusental 5 7 6" xfId="4509"/>
    <cellStyle name="Tusental 5 7 7" xfId="3809"/>
    <cellStyle name="Tusental 5 8" xfId="472"/>
    <cellStyle name="Tusental 5 8 2" xfId="1159"/>
    <cellStyle name="Tusental 5 8 2 2" xfId="2544"/>
    <cellStyle name="Tusental 5 8 2 2 2" xfId="6676"/>
    <cellStyle name="Tusental 5 8 2 3" xfId="5294"/>
    <cellStyle name="Tusental 5 8 3" xfId="1862"/>
    <cellStyle name="Tusental 5 8 3 2" xfId="5994"/>
    <cellStyle name="Tusental 5 8 4" xfId="3226"/>
    <cellStyle name="Tusental 5 8 4 2" xfId="7358"/>
    <cellStyle name="Tusental 5 8 5" xfId="4611"/>
    <cellStyle name="Tusental 5 8 6" xfId="3910"/>
    <cellStyle name="Tusental 5 9" xfId="118"/>
    <cellStyle name="Tusental 5 9 2" xfId="1522"/>
    <cellStyle name="Tusental 5 9 2 2" xfId="5654"/>
    <cellStyle name="Tusental 5 9 3" xfId="4270"/>
    <cellStyle name="Tusental 6" xfId="258"/>
    <cellStyle name="Tusental 6 2" xfId="330"/>
    <cellStyle name="Tusental 6 2 2" xfId="677"/>
    <cellStyle name="Tusental 6 2 2 2" xfId="1364"/>
    <cellStyle name="Tusental 6 2 2 2 2" xfId="2748"/>
    <cellStyle name="Tusental 6 2 2 2 2 2" xfId="6880"/>
    <cellStyle name="Tusental 6 2 2 2 3" xfId="5498"/>
    <cellStyle name="Tusental 6 2 2 3" xfId="2066"/>
    <cellStyle name="Tusental 6 2 2 3 2" xfId="6198"/>
    <cellStyle name="Tusental 6 2 2 4" xfId="3430"/>
    <cellStyle name="Tusental 6 2 2 4 2" xfId="7562"/>
    <cellStyle name="Tusental 6 2 2 5" xfId="4816"/>
    <cellStyle name="Tusental 6 2 2 6" xfId="4114"/>
    <cellStyle name="Tusental 6 2 3" xfId="1021"/>
    <cellStyle name="Tusental 6 2 3 2" xfId="2408"/>
    <cellStyle name="Tusental 6 2 3 2 2" xfId="6540"/>
    <cellStyle name="Tusental 6 2 3 3" xfId="5158"/>
    <cellStyle name="Tusental 6 2 4" xfId="1726"/>
    <cellStyle name="Tusental 6 2 4 2" xfId="5858"/>
    <cellStyle name="Tusental 6 2 5" xfId="3090"/>
    <cellStyle name="Tusental 6 2 5 2" xfId="7222"/>
    <cellStyle name="Tusental 6 2 6" xfId="4474"/>
    <cellStyle name="Tusental 6 2 7" xfId="3774"/>
    <cellStyle name="Tusental 6 3" xfId="607"/>
    <cellStyle name="Tusental 6 3 2" xfId="1294"/>
    <cellStyle name="Tusental 6 3 2 2" xfId="2678"/>
    <cellStyle name="Tusental 6 3 2 2 2" xfId="6810"/>
    <cellStyle name="Tusental 6 3 2 3" xfId="5428"/>
    <cellStyle name="Tusental 6 3 3" xfId="1996"/>
    <cellStyle name="Tusental 6 3 3 2" xfId="6128"/>
    <cellStyle name="Tusental 6 3 4" xfId="3360"/>
    <cellStyle name="Tusental 6 3 4 2" xfId="7492"/>
    <cellStyle name="Tusental 6 3 5" xfId="4746"/>
    <cellStyle name="Tusental 6 3 6" xfId="4044"/>
    <cellStyle name="Tusental 6 4" xfId="949"/>
    <cellStyle name="Tusental 6 4 2" xfId="2338"/>
    <cellStyle name="Tusental 6 4 2 2" xfId="6470"/>
    <cellStyle name="Tusental 6 4 3" xfId="5088"/>
    <cellStyle name="Tusental 6 5" xfId="1656"/>
    <cellStyle name="Tusental 6 5 2" xfId="5788"/>
    <cellStyle name="Tusental 6 6" xfId="3020"/>
    <cellStyle name="Tusental 6 6 2" xfId="7152"/>
    <cellStyle name="Tusental 6 7" xfId="4404"/>
    <cellStyle name="Tusental 6 8" xfId="3704"/>
    <cellStyle name="Tusental 7" xfId="277"/>
    <cellStyle name="Tusental 7 2" xfId="626"/>
    <cellStyle name="Tusental 7 2 2" xfId="1313"/>
    <cellStyle name="Tusental 7 2 2 2" xfId="2697"/>
    <cellStyle name="Tusental 7 2 2 2 2" xfId="6829"/>
    <cellStyle name="Tusental 7 2 2 3" xfId="5447"/>
    <cellStyle name="Tusental 7 2 3" xfId="2015"/>
    <cellStyle name="Tusental 7 2 3 2" xfId="6147"/>
    <cellStyle name="Tusental 7 2 4" xfId="3379"/>
    <cellStyle name="Tusental 7 2 4 2" xfId="7511"/>
    <cellStyle name="Tusental 7 2 5" xfId="4765"/>
    <cellStyle name="Tusental 7 2 6" xfId="4063"/>
    <cellStyle name="Tusental 7 3" xfId="968"/>
    <cellStyle name="Tusental 7 3 2" xfId="2357"/>
    <cellStyle name="Tusental 7 3 2 2" xfId="6489"/>
    <cellStyle name="Tusental 7 3 3" xfId="5107"/>
    <cellStyle name="Tusental 7 4" xfId="1675"/>
    <cellStyle name="Tusental 7 4 2" xfId="5807"/>
    <cellStyle name="Tusental 7 5" xfId="3039"/>
    <cellStyle name="Tusental 7 5 2" xfId="7171"/>
    <cellStyle name="Tusental 7 6" xfId="4423"/>
    <cellStyle name="Tusental 7 7" xfId="3723"/>
    <cellStyle name="Tusental 8" xfId="295"/>
    <cellStyle name="Tusental 8 2" xfId="452"/>
    <cellStyle name="Tusental 8 3" xfId="986"/>
    <cellStyle name="Tusental 8 3 2" xfId="7686"/>
    <cellStyle name="Tusental 9" xfId="2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sv-SE" sz="1400" b="0" baseline="0">
                <a:latin typeface="Arial" pitchFamily="34" charset="0"/>
                <a:cs typeface="Arial" pitchFamily="34" charset="0"/>
              </a:rPr>
              <a:t>Hamnföretag </a:t>
            </a:r>
          </a:p>
          <a:p>
            <a:pPr>
              <a:defRPr sz="1200"/>
            </a:pPr>
            <a:r>
              <a:rPr lang="sv-SE" sz="1400" b="0" baseline="0">
                <a:latin typeface="Arial" pitchFamily="34" charset="0"/>
                <a:cs typeface="Arial" pitchFamily="34" charset="0"/>
              </a:rPr>
              <a:t>(SNI 52.22 &amp; 52.241)</a:t>
            </a:r>
            <a:endParaRPr lang="sv-SE" sz="1400" b="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Antal företag</c:v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cat>
            <c:numRef>
              <c:f>'Underlag till diagram'!$J$12:$O$12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diagram'!$J$14:$O$14</c:f>
              <c:numCache>
                <c:formatCode>#,##0</c:formatCode>
                <c:ptCount val="6"/>
                <c:pt idx="0">
                  <c:v>100</c:v>
                </c:pt>
                <c:pt idx="1">
                  <c:v>103.21428571428572</c:v>
                </c:pt>
                <c:pt idx="2">
                  <c:v>109.64285714285715</c:v>
                </c:pt>
                <c:pt idx="3">
                  <c:v>109.28571428571428</c:v>
                </c:pt>
                <c:pt idx="4">
                  <c:v>107.14285714285714</c:v>
                </c:pt>
                <c:pt idx="5">
                  <c:v>102.85714285714285</c:v>
                </c:pt>
              </c:numCache>
            </c:numRef>
          </c:val>
          <c:smooth val="0"/>
        </c:ser>
        <c:ser>
          <c:idx val="1"/>
          <c:order val="1"/>
          <c:tx>
            <c:v>Antal anställda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numRef>
              <c:f>'Underlag till diagram'!$J$12:$O$12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diagram'!$J$15:$O$15</c:f>
              <c:numCache>
                <c:formatCode>#,##0</c:formatCode>
                <c:ptCount val="6"/>
                <c:pt idx="0">
                  <c:v>100</c:v>
                </c:pt>
                <c:pt idx="1">
                  <c:v>91.221374045801525</c:v>
                </c:pt>
                <c:pt idx="2">
                  <c:v>93.976103551277802</c:v>
                </c:pt>
                <c:pt idx="3">
                  <c:v>91.437105874543647</c:v>
                </c:pt>
                <c:pt idx="4">
                  <c:v>88.765350149352813</c:v>
                </c:pt>
                <c:pt idx="5">
                  <c:v>89.362761367407899</c:v>
                </c:pt>
              </c:numCache>
            </c:numRef>
          </c:val>
          <c:smooth val="0"/>
        </c:ser>
        <c:ser>
          <c:idx val="2"/>
          <c:order val="2"/>
          <c:tx>
            <c:v>Avkastning på totalt kapital</c:v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'Underlag till diagram'!$J$12:$O$12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diagram'!$J$16:$O$16</c:f>
              <c:numCache>
                <c:formatCode>#,##0</c:formatCode>
                <c:ptCount val="6"/>
                <c:pt idx="0">
                  <c:v>100</c:v>
                </c:pt>
                <c:pt idx="1">
                  <c:v>49.137815455214401</c:v>
                </c:pt>
                <c:pt idx="2">
                  <c:v>89.934366664917462</c:v>
                </c:pt>
                <c:pt idx="3">
                  <c:v>69.936372040271394</c:v>
                </c:pt>
                <c:pt idx="4">
                  <c:v>228.14598511833287</c:v>
                </c:pt>
                <c:pt idx="5">
                  <c:v>66.877809982391341</c:v>
                </c:pt>
              </c:numCache>
            </c:numRef>
          </c:val>
          <c:smooth val="0"/>
        </c:ser>
        <c:ser>
          <c:idx val="3"/>
          <c:order val="3"/>
          <c:tx>
            <c:v>Förädlingsvärde</c:v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  <a:tailEnd type="none"/>
            </a:ln>
          </c:spPr>
          <c:marker>
            <c:symbol val="triangle"/>
            <c:size val="5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'Underlag till diagram'!$J$12:$O$12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diagram'!$J$17:$O$17</c:f>
              <c:numCache>
                <c:formatCode>#,##0</c:formatCode>
                <c:ptCount val="6"/>
                <c:pt idx="0">
                  <c:v>100</c:v>
                </c:pt>
                <c:pt idx="1">
                  <c:v>92.289794293492548</c:v>
                </c:pt>
                <c:pt idx="2">
                  <c:v>97.42572597450436</c:v>
                </c:pt>
                <c:pt idx="3">
                  <c:v>99.065842525685071</c:v>
                </c:pt>
                <c:pt idx="4">
                  <c:v>98.611903460419569</c:v>
                </c:pt>
                <c:pt idx="5">
                  <c:v>96.053646460207347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363792"/>
        <c:axId val="458361048"/>
      </c:lineChart>
      <c:catAx>
        <c:axId val="458363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8361048"/>
        <c:crosses val="autoZero"/>
        <c:auto val="1"/>
        <c:lblAlgn val="ctr"/>
        <c:lblOffset val="100"/>
        <c:noMultiLvlLbl val="0"/>
      </c:catAx>
      <c:valAx>
        <c:axId val="458361048"/>
        <c:scaling>
          <c:orientation val="minMax"/>
          <c:max val="250"/>
          <c:min val="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58363792"/>
        <c:crosses val="autoZero"/>
        <c:crossBetween val="between"/>
        <c:majorUnit val="50"/>
        <c:minorUnit val="1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Hamnföretag</a:t>
            </a:r>
            <a:endParaRPr lang="sv-SE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/>
            </a:pPr>
            <a:r>
              <a:rPr lang="en-US" sz="1400" b="0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(SNI 52.22 &amp; 52.241)</a:t>
            </a:r>
            <a:endParaRPr lang="sv-SE" sz="14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8763092310622054E-2"/>
          <c:y val="0.16983323649429319"/>
          <c:w val="0.50180100515826687"/>
          <c:h val="0.826342434468418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5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6"/>
            <c:bubble3D val="0"/>
            <c:spPr>
              <a:pattFill prst="pct90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</c:spPr>
          </c:dPt>
          <c:dPt>
            <c:idx val="7"/>
            <c:bubble3D val="0"/>
            <c:spPr>
              <a:pattFill prst="pct9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</c:spPr>
          </c:dPt>
          <c:dPt>
            <c:idx val="8"/>
            <c:bubble3D val="0"/>
            <c:spPr>
              <a:pattFill prst="pct90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</c:spPr>
          </c:dPt>
          <c:dPt>
            <c:idx val="9"/>
            <c:bubble3D val="0"/>
            <c:spPr>
              <a:pattFill prst="pct90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</c:spPr>
          </c:dPt>
          <c:dPt>
            <c:idx val="10"/>
            <c:bubble3D val="0"/>
            <c:spPr>
              <a:pattFill prst="pct90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accent2">
                    <a:lumMod val="75000"/>
                  </a:schemeClr>
                </a:bgClr>
              </a:pattFill>
            </c:spPr>
          </c:dPt>
          <c:dPt>
            <c:idx val="11"/>
            <c:bubble3D val="0"/>
            <c:spPr>
              <a:pattFill prst="pct5">
                <a:fgClr>
                  <a:schemeClr val="accent6">
                    <a:lumMod val="10000"/>
                  </a:schemeClr>
                </a:fgClr>
                <a:bgClr>
                  <a:schemeClr val="bg1"/>
                </a:bgClr>
              </a:patt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('Underlag till diagram'!$H$46,'Underlag till diagram'!$H$48,'Underlag till diagram'!$H$49,'Underlag till diagram'!$H$51:$H$55,'Underlag till diagram'!$H$57:$H$59)</c:f>
              <c:strCache>
                <c:ptCount val="11"/>
                <c:pt idx="0">
                  <c:v>Handelsvaror</c:v>
                </c:pt>
                <c:pt idx="1">
                  <c:v>Råvaror och förnödenheter</c:v>
                </c:pt>
                <c:pt idx="2">
                  <c:v>Legoarbeten, underentreprenader och köpta tjänster för produktionen</c:v>
                </c:pt>
                <c:pt idx="3">
                  <c:v>Inhyrd personal</c:v>
                </c:pt>
                <c:pt idx="4">
                  <c:v>Drivmedelskostnader</c:v>
                </c:pt>
                <c:pt idx="5">
                  <c:v>Reparation och underhåll</c:v>
                </c:pt>
                <c:pt idx="6">
                  <c:v>Köpta tjänster och förvaltningskostnader</c:v>
                </c:pt>
                <c:pt idx="7">
                  <c:v>Andra övriga externa kostnader</c:v>
                </c:pt>
                <c:pt idx="8">
                  <c:v>Personalkostnader</c:v>
                </c:pt>
                <c:pt idx="9">
                  <c:v>Avskrivningar</c:v>
                </c:pt>
                <c:pt idx="10">
                  <c:v>Övriga rörelsekostnader</c:v>
                </c:pt>
              </c:strCache>
            </c:strRef>
          </c:cat>
          <c:val>
            <c:numRef>
              <c:f>('Underlag till diagram'!$K$46,'Underlag till diagram'!$K$48,'Underlag till diagram'!$K$49,'Underlag till diagram'!$K$51:$K$55,'Underlag till diagram'!$K$57:$K$59)</c:f>
              <c:numCache>
                <c:formatCode>#,##0</c:formatCode>
                <c:ptCount val="11"/>
                <c:pt idx="0">
                  <c:v>41.645487000000003</c:v>
                </c:pt>
                <c:pt idx="1">
                  <c:v>83.496705434675306</c:v>
                </c:pt>
                <c:pt idx="2">
                  <c:v>501.51067856531898</c:v>
                </c:pt>
                <c:pt idx="3">
                  <c:v>232.894857356356</c:v>
                </c:pt>
                <c:pt idx="4">
                  <c:v>225.85834335660701</c:v>
                </c:pt>
                <c:pt idx="5">
                  <c:v>397.47735003170902</c:v>
                </c:pt>
                <c:pt idx="6">
                  <c:v>635.95724872552103</c:v>
                </c:pt>
                <c:pt idx="7">
                  <c:v>2358.9037065298116</c:v>
                </c:pt>
                <c:pt idx="8">
                  <c:v>3529.794308</c:v>
                </c:pt>
                <c:pt idx="9">
                  <c:v>925.93904799999996</c:v>
                </c:pt>
                <c:pt idx="10">
                  <c:v>60.982568000000001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795855171100468"/>
          <c:y val="0.13748258566915778"/>
          <c:w val="0.34290271132376415"/>
          <c:h val="0.85320903784582458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 sz="1400" b="0">
                <a:latin typeface="Arial" pitchFamily="34" charset="0"/>
                <a:cs typeface="Arial" pitchFamily="34" charset="0"/>
              </a:rPr>
              <a:t>Sjötransportföretag</a:t>
            </a:r>
            <a:r>
              <a:rPr lang="sv-SE" sz="1400" b="0" baseline="0">
                <a:latin typeface="Arial" pitchFamily="34" charset="0"/>
                <a:cs typeface="Arial" pitchFamily="34" charset="0"/>
              </a:rPr>
              <a:t> </a:t>
            </a:r>
          </a:p>
          <a:p>
            <a:pPr>
              <a:defRPr/>
            </a:pPr>
            <a:r>
              <a:rPr lang="sv-SE" sz="1400" b="0" baseline="0">
                <a:latin typeface="Arial" pitchFamily="34" charset="0"/>
                <a:cs typeface="Arial" pitchFamily="34" charset="0"/>
              </a:rPr>
              <a:t>(</a:t>
            </a:r>
            <a:r>
              <a:rPr lang="sv-SE" sz="1400" b="0">
                <a:latin typeface="Arial" pitchFamily="34" charset="0"/>
                <a:cs typeface="Arial" pitchFamily="34" charset="0"/>
              </a:rPr>
              <a:t>SNI 50)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720858422109001"/>
          <c:y val="0.18303593940521215"/>
          <c:w val="0.85279141577891004"/>
          <c:h val="0.63579749381720985"/>
        </c:manualLayout>
      </c:layout>
      <c:lineChart>
        <c:grouping val="standard"/>
        <c:varyColors val="0"/>
        <c:ser>
          <c:idx val="0"/>
          <c:order val="0"/>
          <c:tx>
            <c:v>Antal företag</c:v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cat>
            <c:numRef>
              <c:f>'Underlag till diagram'!$J$4:$O$4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diagram'!$J$6:$O$6</c:f>
              <c:numCache>
                <c:formatCode>#,##0</c:formatCode>
                <c:ptCount val="6"/>
                <c:pt idx="0">
                  <c:v>100</c:v>
                </c:pt>
                <c:pt idx="1">
                  <c:v>99.41569282136895</c:v>
                </c:pt>
                <c:pt idx="2">
                  <c:v>104.17362270450752</c:v>
                </c:pt>
                <c:pt idx="3">
                  <c:v>108.18030050083472</c:v>
                </c:pt>
                <c:pt idx="4">
                  <c:v>107.92988313856426</c:v>
                </c:pt>
                <c:pt idx="5">
                  <c:v>103.92320534223707</c:v>
                </c:pt>
              </c:numCache>
            </c:numRef>
          </c:val>
          <c:smooth val="0"/>
        </c:ser>
        <c:ser>
          <c:idx val="1"/>
          <c:order val="1"/>
          <c:tx>
            <c:v>Antal anställda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numRef>
              <c:f>'Underlag till diagram'!$J$4:$O$4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diagram'!$J$7:$O$7</c:f>
              <c:numCache>
                <c:formatCode>#,##0</c:formatCode>
                <c:ptCount val="6"/>
                <c:pt idx="0">
                  <c:v>100</c:v>
                </c:pt>
                <c:pt idx="1">
                  <c:v>100.18264172998246</c:v>
                </c:pt>
                <c:pt idx="2">
                  <c:v>95.733489187609592</c:v>
                </c:pt>
                <c:pt idx="3">
                  <c:v>91.277030976037409</c:v>
                </c:pt>
                <c:pt idx="4">
                  <c:v>87.960257159555809</c:v>
                </c:pt>
                <c:pt idx="5">
                  <c:v>80.172413793103445</c:v>
                </c:pt>
              </c:numCache>
            </c:numRef>
          </c:val>
          <c:smooth val="0"/>
        </c:ser>
        <c:ser>
          <c:idx val="2"/>
          <c:order val="2"/>
          <c:tx>
            <c:v>Avkastning på totalt kapital</c:v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'Underlag till diagram'!$J$4:$O$4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diagram'!$J$8:$O$8</c:f>
              <c:numCache>
                <c:formatCode>#,##0</c:formatCode>
                <c:ptCount val="6"/>
                <c:pt idx="0">
                  <c:v>100</c:v>
                </c:pt>
                <c:pt idx="1">
                  <c:v>56.354073678801718</c:v>
                </c:pt>
                <c:pt idx="2">
                  <c:v>-39.320267073304869</c:v>
                </c:pt>
                <c:pt idx="3">
                  <c:v>121.5242113771301</c:v>
                </c:pt>
                <c:pt idx="4">
                  <c:v>58.741428231074124</c:v>
                </c:pt>
                <c:pt idx="5">
                  <c:v>28.632078519438579</c:v>
                </c:pt>
              </c:numCache>
            </c:numRef>
          </c:val>
          <c:smooth val="0"/>
        </c:ser>
        <c:ser>
          <c:idx val="3"/>
          <c:order val="3"/>
          <c:tx>
            <c:v>Förädlingsvärde</c:v>
          </c:tx>
          <c:marker>
            <c:symbol val="triangl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numRef>
              <c:f>'Underlag till diagram'!$J$4:$O$4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diagram'!$J$9:$O$9</c:f>
              <c:numCache>
                <c:formatCode>#,##0</c:formatCode>
                <c:ptCount val="6"/>
                <c:pt idx="0">
                  <c:v>100</c:v>
                </c:pt>
                <c:pt idx="1">
                  <c:v>66.385778574833736</c:v>
                </c:pt>
                <c:pt idx="2">
                  <c:v>80.898362725780146</c:v>
                </c:pt>
                <c:pt idx="3">
                  <c:v>68.5852955752367</c:v>
                </c:pt>
                <c:pt idx="4">
                  <c:v>72.08442914576888</c:v>
                </c:pt>
                <c:pt idx="5">
                  <c:v>64.788805311162562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364184"/>
        <c:axId val="458359480"/>
      </c:lineChart>
      <c:catAx>
        <c:axId val="458364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8359480"/>
        <c:crosses val="autoZero"/>
        <c:auto val="1"/>
        <c:lblAlgn val="ctr"/>
        <c:lblOffset val="100"/>
        <c:tickLblSkip val="1"/>
        <c:noMultiLvlLbl val="0"/>
      </c:catAx>
      <c:valAx>
        <c:axId val="458359480"/>
        <c:scaling>
          <c:orientation val="minMax"/>
          <c:max val="150"/>
          <c:min val="-5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58364184"/>
        <c:crosses val="autoZero"/>
        <c:crossBetween val="between"/>
        <c:majorUnit val="50"/>
        <c:minorUnit val="4"/>
      </c:valAx>
    </c:plotArea>
    <c:legend>
      <c:legendPos val="b"/>
      <c:overlay val="0"/>
    </c:legend>
    <c:plotVisOnly val="1"/>
    <c:dispBlanksAs val="gap"/>
    <c:showDLblsOverMax val="0"/>
  </c:chart>
  <c:spPr>
    <a:solidFill>
      <a:sysClr val="window" lastClr="FFFFFF"/>
    </a:solidFill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 sz="1400" b="0">
                <a:latin typeface="Arial" pitchFamily="34" charset="0"/>
                <a:cs typeface="Arial" pitchFamily="34" charset="0"/>
              </a:rPr>
              <a:t>Sjötransportföretag</a:t>
            </a:r>
            <a:endParaRPr lang="sv-SE" sz="1400" b="0" baseline="0">
              <a:latin typeface="Arial" pitchFamily="34" charset="0"/>
              <a:cs typeface="Arial" pitchFamily="34" charset="0"/>
            </a:endParaRPr>
          </a:p>
          <a:p>
            <a:pPr>
              <a:defRPr/>
            </a:pPr>
            <a:r>
              <a:rPr lang="sv-SE" sz="1400" b="0" baseline="0">
                <a:latin typeface="Arial" pitchFamily="34" charset="0"/>
                <a:cs typeface="Arial" pitchFamily="34" charset="0"/>
              </a:rPr>
              <a:t>(SNI 50)</a:t>
            </a:r>
            <a:endParaRPr lang="sv-SE" sz="1400" b="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Godstransport, linjefart Godstransport, trampfart Tidsbefraktning (time-charter) Passagerartransporter (inkl. personbilar) Personaluthyrning för drift och bemanning av andras fartyg Övrigt</c:v>
          </c:tx>
          <c:dPt>
            <c:idx val="0"/>
            <c:bubble3D val="0"/>
            <c:spPr>
              <a:pattFill prst="pct9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5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Godstransport, linjefart</c:v>
              </c:pt>
              <c:pt idx="1">
                <c:v>Godstransport, trampfart</c:v>
              </c:pt>
              <c:pt idx="2">
                <c:v>Tidsbefraktning (time-charter)</c:v>
              </c:pt>
              <c:pt idx="3">
                <c:v>Passagerartransporter (inkl. personbilar)</c:v>
              </c:pt>
              <c:pt idx="4">
                <c:v>Personaluthyrning för drift och bemanning av andras fartyg</c:v>
              </c:pt>
              <c:pt idx="5">
                <c:v>Övrigt</c:v>
              </c:pt>
            </c:strLit>
          </c:cat>
          <c:val>
            <c:numRef>
              <c:f>'Underlag till diagram'!$F$24:$F$29</c:f>
              <c:numCache>
                <c:formatCode>_-* #\ ##0\ _k_r_-;\-* #\ ##0\ _k_r_-;_-* "-"??\ _k_r_-;_-@_-</c:formatCode>
                <c:ptCount val="6"/>
                <c:pt idx="0">
                  <c:v>11958.171598631499</c:v>
                </c:pt>
                <c:pt idx="1">
                  <c:v>1899.37949651592</c:v>
                </c:pt>
                <c:pt idx="2">
                  <c:v>4267.4849150639402</c:v>
                </c:pt>
                <c:pt idx="3">
                  <c:v>3597.14272066898</c:v>
                </c:pt>
                <c:pt idx="4">
                  <c:v>2561.9946611773698</c:v>
                </c:pt>
                <c:pt idx="5">
                  <c:v>7908.3388279423307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795853269537539"/>
          <c:y val="0.18245783467002946"/>
          <c:w val="0.34290271132376415"/>
          <c:h val="0.8076331069301946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 b="0" baseline="0">
                <a:latin typeface="Arial" pitchFamily="34" charset="0"/>
                <a:cs typeface="Arial" pitchFamily="34" charset="0"/>
              </a:rPr>
              <a:t>Hamnföretag</a:t>
            </a:r>
          </a:p>
          <a:p>
            <a:pPr>
              <a:defRPr/>
            </a:pPr>
            <a:r>
              <a:rPr lang="en-US" sz="1400" b="0" baseline="0">
                <a:latin typeface="Arial" pitchFamily="34" charset="0"/>
                <a:cs typeface="Arial" pitchFamily="34" charset="0"/>
              </a:rPr>
              <a:t>(SNI 52.22 &amp; 52.241)</a:t>
            </a:r>
            <a:endParaRPr lang="en-US" sz="1400" b="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Bogsering Hamntjänster Lots- och övriga farledstjänster Varulagring och magasinering Godshantering Lastning och lossning i hamnar Övrigt</c:v>
          </c:tx>
          <c:dPt>
            <c:idx val="0"/>
            <c:bubble3D val="0"/>
            <c:spPr>
              <a:pattFill prst="pct9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5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6"/>
            <c:bubble3D val="0"/>
            <c:spPr>
              <a:pattFill prst="pct75">
                <a:fgClr>
                  <a:schemeClr val="accent1"/>
                </a:fgClr>
                <a:bgClr>
                  <a:schemeClr val="bg1"/>
                </a:bgClr>
              </a:patt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'Underlag till diagram'!$A$34:$A$40</c:f>
              <c:strCache>
                <c:ptCount val="7"/>
                <c:pt idx="0">
                  <c:v>Lastning och lossning i hamnar</c:v>
                </c:pt>
                <c:pt idx="1">
                  <c:v>Hamntjänster</c:v>
                </c:pt>
                <c:pt idx="2">
                  <c:v>Godshantering</c:v>
                </c:pt>
                <c:pt idx="3">
                  <c:v>Varulagring och magasinering</c:v>
                </c:pt>
                <c:pt idx="4">
                  <c:v>Lots- och övriga farledstjänster</c:v>
                </c:pt>
                <c:pt idx="5">
                  <c:v>Bogsering</c:v>
                </c:pt>
                <c:pt idx="6">
                  <c:v>Övrigt</c:v>
                </c:pt>
              </c:strCache>
            </c:strRef>
          </c:cat>
          <c:val>
            <c:numRef>
              <c:f>'Underlag till diagram'!$E$34:$E$40</c:f>
              <c:numCache>
                <c:formatCode>#,##0</c:formatCode>
                <c:ptCount val="7"/>
                <c:pt idx="0">
                  <c:v>2495.1701607136201</c:v>
                </c:pt>
                <c:pt idx="1">
                  <c:v>2961.9195137045099</c:v>
                </c:pt>
                <c:pt idx="2">
                  <c:v>180.416028523682</c:v>
                </c:pt>
                <c:pt idx="3">
                  <c:v>430.80977983187699</c:v>
                </c:pt>
                <c:pt idx="4">
                  <c:v>1975.1375388639301</c:v>
                </c:pt>
                <c:pt idx="5">
                  <c:v>293.79520783616402</c:v>
                </c:pt>
                <c:pt idx="6">
                  <c:v>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spPr>
        <a:noFill/>
      </c:spPr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4803149606299235" l="0.70866141732283494" r="0.70866141732283494" t="0.74803149606299235" header="0.31496062992126006" footer="0.31496062992126006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 sz="1400" b="0" baseline="0">
                <a:latin typeface="Arial" pitchFamily="34" charset="0"/>
                <a:cs typeface="Arial" pitchFamily="34" charset="0"/>
              </a:rPr>
              <a:t>Sjötransportföretag </a:t>
            </a:r>
          </a:p>
          <a:p>
            <a:pPr>
              <a:defRPr/>
            </a:pPr>
            <a:r>
              <a:rPr lang="sv-SE" sz="1400" b="0" baseline="0">
                <a:latin typeface="Arial" pitchFamily="34" charset="0"/>
                <a:cs typeface="Arial" pitchFamily="34" charset="0"/>
              </a:rPr>
              <a:t>(SNI 50)</a:t>
            </a:r>
            <a:endParaRPr lang="sv-SE" sz="1400" b="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Rörelseresultat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'Underlag till diagram'!$B$66:$G$66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diagram'!$B$67:$G$67</c:f>
              <c:numCache>
                <c:formatCode>#,##0</c:formatCode>
                <c:ptCount val="6"/>
                <c:pt idx="0">
                  <c:v>1410.0970609999999</c:v>
                </c:pt>
                <c:pt idx="1">
                  <c:v>-2490.517703</c:v>
                </c:pt>
                <c:pt idx="2">
                  <c:v>-3993.031293</c:v>
                </c:pt>
                <c:pt idx="3">
                  <c:v>-1054.890167</c:v>
                </c:pt>
                <c:pt idx="4">
                  <c:v>-396.66997199999997</c:v>
                </c:pt>
                <c:pt idx="5">
                  <c:v>-920.44762000000003</c:v>
                </c:pt>
              </c:numCache>
            </c:numRef>
          </c:val>
        </c:ser>
        <c:ser>
          <c:idx val="1"/>
          <c:order val="1"/>
          <c:tx>
            <c:v>Resultat efter finansiella poster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'Underlag till diagram'!$B$66:$G$66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diagram'!$B$68:$G$68</c:f>
              <c:numCache>
                <c:formatCode>#,##0</c:formatCode>
                <c:ptCount val="6"/>
                <c:pt idx="0">
                  <c:v>2068.6348250000001</c:v>
                </c:pt>
                <c:pt idx="1">
                  <c:v>-416.43095699999998</c:v>
                </c:pt>
                <c:pt idx="2">
                  <c:v>-5217.8161879999998</c:v>
                </c:pt>
                <c:pt idx="3">
                  <c:v>3008</c:v>
                </c:pt>
                <c:pt idx="4">
                  <c:v>888.86005399999999</c:v>
                </c:pt>
                <c:pt idx="5">
                  <c:v>-1008.325857</c:v>
                </c:pt>
              </c:numCache>
            </c:numRef>
          </c:val>
        </c:ser>
        <c:ser>
          <c:idx val="2"/>
          <c:order val="2"/>
          <c:tx>
            <c:v>Årets resultat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'Underlag till diagram'!$B$66:$G$66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diagram'!$B$69:$G$69</c:f>
              <c:numCache>
                <c:formatCode>#,##0</c:formatCode>
                <c:ptCount val="6"/>
                <c:pt idx="0">
                  <c:v>2334</c:v>
                </c:pt>
                <c:pt idx="1">
                  <c:v>1520</c:v>
                </c:pt>
                <c:pt idx="2">
                  <c:v>-3845.8811930000002</c:v>
                </c:pt>
                <c:pt idx="3">
                  <c:v>4206</c:v>
                </c:pt>
                <c:pt idx="4">
                  <c:v>689.28114800000003</c:v>
                </c:pt>
                <c:pt idx="5">
                  <c:v>-432.23067500000002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58359088"/>
        <c:axId val="458359872"/>
      </c:barChart>
      <c:catAx>
        <c:axId val="45835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8359872"/>
        <c:crosses val="autoZero"/>
        <c:auto val="1"/>
        <c:lblAlgn val="ctr"/>
        <c:lblOffset val="100"/>
        <c:noMultiLvlLbl val="0"/>
      </c:catAx>
      <c:valAx>
        <c:axId val="458359872"/>
        <c:scaling>
          <c:orientation val="minMax"/>
          <c:max val="4500"/>
          <c:min val="-55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58359088"/>
        <c:crosses val="autoZero"/>
        <c:crossBetween val="between"/>
        <c:minorUnit val="4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sv-SE" sz="1400" b="0" baseline="0">
                <a:latin typeface="Arial" pitchFamily="34" charset="0"/>
                <a:cs typeface="Arial" pitchFamily="34" charset="0"/>
              </a:rPr>
              <a:t>Hamnföretag</a:t>
            </a:r>
          </a:p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sv-SE" sz="1400" b="0" baseline="0">
                <a:latin typeface="Arial" pitchFamily="34" charset="0"/>
                <a:cs typeface="Arial" pitchFamily="34" charset="0"/>
              </a:rPr>
              <a:t>(SNI 52.22 &amp; 52.241)</a:t>
            </a:r>
            <a:endParaRPr lang="sv-SE" sz="1400" b="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Rörelseresultat</c:v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numRef>
              <c:f>'Underlag till diagram'!$B$72:$G$72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diagram'!$B$73:$G$73</c:f>
              <c:numCache>
                <c:formatCode>#,##0</c:formatCode>
                <c:ptCount val="6"/>
                <c:pt idx="0">
                  <c:v>863.05140800000004</c:v>
                </c:pt>
                <c:pt idx="1">
                  <c:v>470.15453600000001</c:v>
                </c:pt>
                <c:pt idx="2">
                  <c:v>709.80086600000004</c:v>
                </c:pt>
                <c:pt idx="3">
                  <c:v>750.55149800000004</c:v>
                </c:pt>
                <c:pt idx="4">
                  <c:v>607.81462799999997</c:v>
                </c:pt>
                <c:pt idx="5">
                  <c:v>707.93620399999998</c:v>
                </c:pt>
              </c:numCache>
            </c:numRef>
          </c:val>
        </c:ser>
        <c:ser>
          <c:idx val="1"/>
          <c:order val="1"/>
          <c:tx>
            <c:v>Resultat efter finansiella poster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'Underlag till diagram'!$B$72:$G$72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diagram'!$B$74:$G$74</c:f>
              <c:numCache>
                <c:formatCode>#,##0</c:formatCode>
                <c:ptCount val="6"/>
                <c:pt idx="0">
                  <c:v>598.63345800000002</c:v>
                </c:pt>
                <c:pt idx="1">
                  <c:v>-212.410203</c:v>
                </c:pt>
                <c:pt idx="2">
                  <c:v>805.84361999999999</c:v>
                </c:pt>
                <c:pt idx="3">
                  <c:v>358.29976299999998</c:v>
                </c:pt>
                <c:pt idx="4">
                  <c:v>3138.6469029999998</c:v>
                </c:pt>
                <c:pt idx="5">
                  <c:v>503.54638</c:v>
                </c:pt>
              </c:numCache>
            </c:numRef>
          </c:val>
        </c:ser>
        <c:ser>
          <c:idx val="2"/>
          <c:order val="2"/>
          <c:tx>
            <c:v>Årets resultat</c:v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'Underlag till diagram'!$B$72:$G$72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diagram'!$B$75:$G$75</c:f>
              <c:numCache>
                <c:formatCode>#,##0</c:formatCode>
                <c:ptCount val="6"/>
                <c:pt idx="0">
                  <c:v>243.74404799999999</c:v>
                </c:pt>
                <c:pt idx="1">
                  <c:v>-251.73667499999999</c:v>
                </c:pt>
                <c:pt idx="2">
                  <c:v>631.87012600000003</c:v>
                </c:pt>
                <c:pt idx="3">
                  <c:v>60.482008999999998</c:v>
                </c:pt>
                <c:pt idx="4">
                  <c:v>2949.895638</c:v>
                </c:pt>
                <c:pt idx="5">
                  <c:v>331.39474000000001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59054088"/>
        <c:axId val="459052912"/>
      </c:barChart>
      <c:catAx>
        <c:axId val="459054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9052912"/>
        <c:crosses val="autoZero"/>
        <c:auto val="1"/>
        <c:lblAlgn val="ctr"/>
        <c:lblOffset val="100"/>
        <c:noMultiLvlLbl val="0"/>
      </c:catAx>
      <c:valAx>
        <c:axId val="459052912"/>
        <c:scaling>
          <c:orientation val="minMax"/>
          <c:max val="3500"/>
          <c:min val="-50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59054088"/>
        <c:crosses val="autoZero"/>
        <c:crossBetween val="between"/>
        <c:minorUnit val="1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sv-SE" sz="1400" b="0" baseline="0">
                <a:latin typeface="Arial" pitchFamily="34" charset="0"/>
                <a:cs typeface="Arial" pitchFamily="34" charset="0"/>
              </a:rPr>
              <a:t>Sjötransportföretag </a:t>
            </a:r>
          </a:p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sv-SE" sz="1400" b="0" baseline="0">
                <a:latin typeface="Arial" pitchFamily="34" charset="0"/>
                <a:cs typeface="Arial" pitchFamily="34" charset="0"/>
              </a:rPr>
              <a:t>(SNI 50)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101329020913959"/>
          <c:y val="0.17877787498784875"/>
          <c:w val="0.86312688908996349"/>
          <c:h val="0.42009541910709436"/>
        </c:manualLayout>
      </c:layout>
      <c:lineChart>
        <c:grouping val="standard"/>
        <c:varyColors val="0"/>
        <c:ser>
          <c:idx val="0"/>
          <c:order val="0"/>
          <c:tx>
            <c:v>Materiella anläggningstillgångar</c:v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cat>
            <c:numRef>
              <c:f>'Underlag till diagram'!$J$80:$O$80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diagram'!$J$81:$O$81</c:f>
              <c:numCache>
                <c:formatCode>#,##0</c:formatCode>
                <c:ptCount val="6"/>
                <c:pt idx="0">
                  <c:v>100</c:v>
                </c:pt>
                <c:pt idx="1">
                  <c:v>85.988006956699621</c:v>
                </c:pt>
                <c:pt idx="2">
                  <c:v>78.892692909780038</c:v>
                </c:pt>
                <c:pt idx="3">
                  <c:v>59.40707332363958</c:v>
                </c:pt>
                <c:pt idx="4">
                  <c:v>56.657062472559993</c:v>
                </c:pt>
                <c:pt idx="5">
                  <c:v>55.135764709712397</c:v>
                </c:pt>
              </c:numCache>
            </c:numRef>
          </c:val>
          <c:smooth val="0"/>
        </c:ser>
        <c:ser>
          <c:idx val="1"/>
          <c:order val="1"/>
          <c:tx>
            <c:v>Finansiella anläggningstillgångar</c:v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cat>
            <c:numRef>
              <c:f>'Underlag till diagram'!$J$80:$O$80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diagram'!$J$82:$O$82</c:f>
              <c:numCache>
                <c:formatCode>#,##0</c:formatCode>
                <c:ptCount val="6"/>
                <c:pt idx="0">
                  <c:v>100</c:v>
                </c:pt>
                <c:pt idx="1">
                  <c:v>114.76385375835881</c:v>
                </c:pt>
                <c:pt idx="2">
                  <c:v>133.80750567236262</c:v>
                </c:pt>
                <c:pt idx="3">
                  <c:v>160.06580451629995</c:v>
                </c:pt>
                <c:pt idx="4">
                  <c:v>157.95559228676447</c:v>
                </c:pt>
                <c:pt idx="5">
                  <c:v>158.95047019317391</c:v>
                </c:pt>
              </c:numCache>
            </c:numRef>
          </c:val>
          <c:smooth val="0"/>
        </c:ser>
        <c:ser>
          <c:idx val="2"/>
          <c:order val="2"/>
          <c:tx>
            <c:v>Eget kapital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5"/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numRef>
              <c:f>'Underlag till diagram'!$J$80:$O$80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diagram'!$J$83:$O$83</c:f>
              <c:numCache>
                <c:formatCode>#,##0</c:formatCode>
                <c:ptCount val="6"/>
                <c:pt idx="0">
                  <c:v>100</c:v>
                </c:pt>
                <c:pt idx="1">
                  <c:v>103.28970270616171</c:v>
                </c:pt>
                <c:pt idx="2">
                  <c:v>106.75431154260843</c:v>
                </c:pt>
                <c:pt idx="3">
                  <c:v>124.60726366469719</c:v>
                </c:pt>
                <c:pt idx="4">
                  <c:v>121.1581422441473</c:v>
                </c:pt>
                <c:pt idx="5">
                  <c:v>115.86879403482908</c:v>
                </c:pt>
              </c:numCache>
            </c:numRef>
          </c:val>
          <c:smooth val="0"/>
        </c:ser>
        <c:ser>
          <c:idx val="3"/>
          <c:order val="3"/>
          <c:tx>
            <c:v>Balansomslutning</c:v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'Underlag till diagram'!$J$80:$O$80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diagram'!$J$84:$O$84</c:f>
              <c:numCache>
                <c:formatCode>#,##0</c:formatCode>
                <c:ptCount val="6"/>
                <c:pt idx="0">
                  <c:v>100</c:v>
                </c:pt>
                <c:pt idx="1">
                  <c:v>97.151189032387308</c:v>
                </c:pt>
                <c:pt idx="2">
                  <c:v>105.56180218319848</c:v>
                </c:pt>
                <c:pt idx="3">
                  <c:v>107.78064218752084</c:v>
                </c:pt>
                <c:pt idx="4">
                  <c:v>103.06929871882721</c:v>
                </c:pt>
                <c:pt idx="5">
                  <c:v>103.8106722860982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51344"/>
        <c:axId val="459051736"/>
      </c:lineChart>
      <c:catAx>
        <c:axId val="45905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9051736"/>
        <c:crosses val="autoZero"/>
        <c:auto val="1"/>
        <c:lblAlgn val="ctr"/>
        <c:lblOffset val="100"/>
        <c:noMultiLvlLbl val="0"/>
      </c:catAx>
      <c:valAx>
        <c:axId val="459051736"/>
        <c:scaling>
          <c:orientation val="minMax"/>
          <c:min val="5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59051344"/>
        <c:crosses val="autoZero"/>
        <c:crossBetween val="between"/>
        <c:majorUnit val="50"/>
        <c:minorUnit val="5"/>
      </c:valAx>
    </c:plotArea>
    <c:legend>
      <c:legendPos val="b"/>
      <c:layout>
        <c:manualLayout>
          <c:xMode val="edge"/>
          <c:yMode val="edge"/>
          <c:x val="9.4783384350795013E-3"/>
          <c:y val="0.71934985904539805"/>
          <c:w val="0.97452335572967796"/>
          <c:h val="0.2510205113249738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sv-SE" sz="1400" b="0">
                <a:latin typeface="Arial" pitchFamily="34" charset="0"/>
                <a:cs typeface="Arial" pitchFamily="34" charset="0"/>
              </a:rPr>
              <a:t>Hamnföretag</a:t>
            </a:r>
          </a:p>
          <a:p>
            <a:pPr>
              <a:defRPr sz="1400" b="0">
                <a:latin typeface="Arial" pitchFamily="34" charset="0"/>
                <a:cs typeface="Arial" pitchFamily="34" charset="0"/>
              </a:defRPr>
            </a:pPr>
            <a:r>
              <a:rPr lang="sv-SE" sz="1400" b="0">
                <a:latin typeface="Arial" pitchFamily="34" charset="0"/>
                <a:cs typeface="Arial" pitchFamily="34" charset="0"/>
              </a:rPr>
              <a:t>(SNI 52.22 &amp; 52.241)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076691633058071"/>
          <c:y val="0.17795352786784013"/>
          <c:w val="0.86346072594584156"/>
          <c:h val="0.42065771190365936"/>
        </c:manualLayout>
      </c:layout>
      <c:lineChart>
        <c:grouping val="standard"/>
        <c:varyColors val="0"/>
        <c:ser>
          <c:idx val="0"/>
          <c:order val="0"/>
          <c:tx>
            <c:v>Materiella anläggningstillgångar</c:v>
          </c:tx>
          <c:marker>
            <c:symbol val="square"/>
            <c:size val="4"/>
            <c:spPr>
              <a:solidFill>
                <a:schemeClr val="accent2">
                  <a:lumMod val="75000"/>
                </a:schemeClr>
              </a:solidFill>
            </c:spPr>
          </c:marker>
          <c:cat>
            <c:numRef>
              <c:f>'Underlag till diagram'!$J$87:$O$87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diagram'!$J$88:$O$88</c:f>
              <c:numCache>
                <c:formatCode>#,##0</c:formatCode>
                <c:ptCount val="6"/>
                <c:pt idx="0">
                  <c:v>100</c:v>
                </c:pt>
                <c:pt idx="1">
                  <c:v>106.32304678379705</c:v>
                </c:pt>
                <c:pt idx="2">
                  <c:v>115.16831605011397</c:v>
                </c:pt>
                <c:pt idx="3">
                  <c:v>121.00545172362045</c:v>
                </c:pt>
                <c:pt idx="4">
                  <c:v>128.45740050270632</c:v>
                </c:pt>
                <c:pt idx="5">
                  <c:v>144.21170822672457</c:v>
                </c:pt>
              </c:numCache>
            </c:numRef>
          </c:val>
          <c:smooth val="0"/>
        </c:ser>
        <c:ser>
          <c:idx val="1"/>
          <c:order val="1"/>
          <c:tx>
            <c:v>Finansiella anläggningstillgångar</c:v>
          </c:tx>
          <c:spPr>
            <a:ln>
              <a:solidFill>
                <a:schemeClr val="accent1">
                  <a:lumMod val="50000"/>
                </a:schemeClr>
              </a:solidFill>
            </a:ln>
          </c:spPr>
          <c:marker>
            <c:symbol val="diamond"/>
            <c:size val="5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</c:spPr>
          </c:marker>
          <c:cat>
            <c:numRef>
              <c:f>'Underlag till diagram'!$J$87:$O$87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diagram'!$J$89:$O$89</c:f>
              <c:numCache>
                <c:formatCode>#,##0</c:formatCode>
                <c:ptCount val="6"/>
                <c:pt idx="0">
                  <c:v>100</c:v>
                </c:pt>
                <c:pt idx="1">
                  <c:v>100.88832918980728</c:v>
                </c:pt>
                <c:pt idx="2">
                  <c:v>153.6982260327789</c:v>
                </c:pt>
                <c:pt idx="3">
                  <c:v>161.68671993317034</c:v>
                </c:pt>
                <c:pt idx="4">
                  <c:v>161.53322759556298</c:v>
                </c:pt>
                <c:pt idx="5">
                  <c:v>184.05478509001892</c:v>
                </c:pt>
              </c:numCache>
            </c:numRef>
          </c:val>
          <c:smooth val="0"/>
        </c:ser>
        <c:ser>
          <c:idx val="2"/>
          <c:order val="2"/>
          <c:tx>
            <c:v>Eget kapital</c:v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5"/>
            <c:spPr>
              <a:ln>
                <a:solidFill>
                  <a:schemeClr val="accent1">
                    <a:lumMod val="75000"/>
                  </a:schemeClr>
                </a:solidFill>
              </a:ln>
            </c:spPr>
          </c:marker>
          <c:cat>
            <c:numRef>
              <c:f>'Underlag till diagram'!$J$87:$O$87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diagram'!$J$90:$O$90</c:f>
              <c:numCache>
                <c:formatCode>#,##0</c:formatCode>
                <c:ptCount val="6"/>
                <c:pt idx="0">
                  <c:v>100</c:v>
                </c:pt>
                <c:pt idx="1">
                  <c:v>97.854190417885391</c:v>
                </c:pt>
                <c:pt idx="2">
                  <c:v>117.98538032337437</c:v>
                </c:pt>
                <c:pt idx="3">
                  <c:v>119.14129689698312</c:v>
                </c:pt>
                <c:pt idx="4">
                  <c:v>251.00604635531312</c:v>
                </c:pt>
                <c:pt idx="5">
                  <c:v>265.88999572658412</c:v>
                </c:pt>
              </c:numCache>
            </c:numRef>
          </c:val>
          <c:smooth val="0"/>
        </c:ser>
        <c:ser>
          <c:idx val="3"/>
          <c:order val="3"/>
          <c:tx>
            <c:v>Balansomslutning</c:v>
          </c:tx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'Underlag till diagram'!$J$87:$O$87</c:f>
              <c:numCache>
                <c:formatCode>General</c:formatCode>
                <c:ptCount val="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'Underlag till diagram'!$J$91:$O$91</c:f>
              <c:numCache>
                <c:formatCode>#,##0</c:formatCode>
                <c:ptCount val="6"/>
                <c:pt idx="0">
                  <c:v>100</c:v>
                </c:pt>
                <c:pt idx="1">
                  <c:v>104.37334025388112</c:v>
                </c:pt>
                <c:pt idx="2">
                  <c:v>127.01687070292131</c:v>
                </c:pt>
                <c:pt idx="3">
                  <c:v>131.50830226224596</c:v>
                </c:pt>
                <c:pt idx="4">
                  <c:v>146.47558659533243</c:v>
                </c:pt>
                <c:pt idx="5">
                  <c:v>148.8848266955228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9053304"/>
        <c:axId val="459050168"/>
      </c:lineChart>
      <c:catAx>
        <c:axId val="45905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59050168"/>
        <c:crosses val="autoZero"/>
        <c:auto val="1"/>
        <c:lblAlgn val="ctr"/>
        <c:lblOffset val="100"/>
        <c:noMultiLvlLbl val="0"/>
      </c:catAx>
      <c:valAx>
        <c:axId val="459050168"/>
        <c:scaling>
          <c:orientation val="minMax"/>
          <c:max val="300"/>
          <c:min val="5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459053304"/>
        <c:crosses val="autoZero"/>
        <c:crossBetween val="between"/>
        <c:majorUnit val="50"/>
        <c:minorUnit val="20"/>
      </c:valAx>
    </c:plotArea>
    <c:legend>
      <c:legendPos val="b"/>
      <c:layout>
        <c:manualLayout>
          <c:xMode val="edge"/>
          <c:yMode val="edge"/>
          <c:x val="1.0674604698802893E-2"/>
          <c:y val="0.72631542380731817"/>
          <c:w val="0.9753985020165169"/>
          <c:h val="0.24427281148679944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sv-SE" sz="1400" b="0">
                <a:latin typeface="Arial" pitchFamily="34" charset="0"/>
                <a:cs typeface="Arial" pitchFamily="34" charset="0"/>
              </a:rPr>
              <a:t>Sjötransportföretag</a:t>
            </a:r>
            <a:endParaRPr lang="sv-SE" sz="1400" b="0" baseline="0">
              <a:latin typeface="Arial" pitchFamily="34" charset="0"/>
              <a:cs typeface="Arial" pitchFamily="34" charset="0"/>
            </a:endParaRPr>
          </a:p>
          <a:p>
            <a:pPr>
              <a:defRPr/>
            </a:pPr>
            <a:r>
              <a:rPr lang="sv-SE" sz="1400" b="0" baseline="0">
                <a:latin typeface="Arial" pitchFamily="34" charset="0"/>
                <a:cs typeface="Arial" pitchFamily="34" charset="0"/>
              </a:rPr>
              <a:t>(SNI 50)</a:t>
            </a:r>
            <a:endParaRPr lang="sv-SE" sz="1400" b="0">
              <a:latin typeface="Arial" pitchFamily="34" charset="0"/>
              <a:cs typeface="Arial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8763092310622054E-2"/>
          <c:y val="0.15124436718137502"/>
          <c:w val="0.50180100515826687"/>
          <c:h val="0.8263424344684187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pattFill prst="pct75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</c:spPr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</c:dPt>
          <c:dPt>
            <c:idx val="2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</c:spPr>
          </c:dPt>
          <c:dPt>
            <c:idx val="5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</c:spPr>
          </c:dPt>
          <c:dPt>
            <c:idx val="6"/>
            <c:bubble3D val="0"/>
            <c:spPr>
              <a:pattFill prst="pct90">
                <a:fgClr>
                  <a:schemeClr val="accent1">
                    <a:lumMod val="50000"/>
                  </a:schemeClr>
                </a:fgClr>
                <a:bgClr>
                  <a:schemeClr val="bg1"/>
                </a:bgClr>
              </a:pattFill>
            </c:spPr>
          </c:dPt>
          <c:dPt>
            <c:idx val="7"/>
            <c:bubble3D val="0"/>
            <c:spPr>
              <a:pattFill prst="pct90">
                <a:fgClr>
                  <a:schemeClr val="accent1">
                    <a:lumMod val="75000"/>
                  </a:schemeClr>
                </a:fgClr>
                <a:bgClr>
                  <a:schemeClr val="bg1"/>
                </a:bgClr>
              </a:pattFill>
            </c:spPr>
          </c:dPt>
          <c:dPt>
            <c:idx val="8"/>
            <c:bubble3D val="0"/>
            <c:spPr>
              <a:pattFill prst="pct90">
                <a:fgClr>
                  <a:schemeClr val="accent1">
                    <a:lumMod val="60000"/>
                    <a:lumOff val="40000"/>
                  </a:schemeClr>
                </a:fgClr>
                <a:bgClr>
                  <a:schemeClr val="bg1"/>
                </a:bgClr>
              </a:pattFill>
            </c:spPr>
          </c:dPt>
          <c:dPt>
            <c:idx val="9"/>
            <c:bubble3D val="0"/>
            <c:spPr>
              <a:pattFill prst="pct90">
                <a:fgClr>
                  <a:schemeClr val="accent1">
                    <a:lumMod val="40000"/>
                    <a:lumOff val="60000"/>
                  </a:schemeClr>
                </a:fgClr>
                <a:bgClr>
                  <a:schemeClr val="bg1"/>
                </a:bgClr>
              </a:pattFill>
            </c:spPr>
          </c:dPt>
          <c:dPt>
            <c:idx val="10"/>
            <c:bubble3D val="0"/>
            <c:spPr>
              <a:pattFill prst="pct90">
                <a:fgClr>
                  <a:schemeClr val="accent1">
                    <a:lumMod val="20000"/>
                    <a:lumOff val="80000"/>
                  </a:schemeClr>
                </a:fgClr>
                <a:bgClr>
                  <a:schemeClr val="accent2">
                    <a:lumMod val="75000"/>
                  </a:schemeClr>
                </a:bgClr>
              </a:pattFill>
            </c:spPr>
          </c:dPt>
          <c:dPt>
            <c:idx val="11"/>
            <c:bubble3D val="0"/>
            <c:spPr>
              <a:pattFill prst="pct5">
                <a:fgClr>
                  <a:schemeClr val="accent6">
                    <a:lumMod val="10000"/>
                  </a:schemeClr>
                </a:fgClr>
                <a:bgClr>
                  <a:schemeClr val="bg1"/>
                </a:bgClr>
              </a:patt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('Underlag till diagram'!$A$46,'Underlag till diagram'!$A$48,'Underlag till diagram'!$A$49,'Underlag till diagram'!$A$51,'Underlag till diagram'!$A$52,'Underlag till diagram'!$A$53,'Underlag till diagram'!$A$54,'Underlag till diagram'!$A$55,'Underlag till diagram'!$A$56,'Underlag till diagram'!$A$58,'Underlag till diagram'!$A$59,'Underlag till diagram'!$A$60)</c:f>
              <c:strCache>
                <c:ptCount val="12"/>
                <c:pt idx="0">
                  <c:v>Handelsvaror</c:v>
                </c:pt>
                <c:pt idx="1">
                  <c:v>Legoarbeten, underentreprenader och köpta tjänster för produktionen</c:v>
                </c:pt>
                <c:pt idx="2">
                  <c:v>Övriga råvaror och förnödenheter</c:v>
                </c:pt>
                <c:pt idx="3">
                  <c:v>Erlagda tidshyror</c:v>
                </c:pt>
                <c:pt idx="4">
                  <c:v>Drivmedelskostnader</c:v>
                </c:pt>
                <c:pt idx="5">
                  <c:v>Hamn, kanal- och lotsavgifter</c:v>
                </c:pt>
                <c:pt idx="6">
                  <c:v>Övriga kostnader för frakter och transporter</c:v>
                </c:pt>
                <c:pt idx="7">
                  <c:v>Köpta tjänster och förvaltningskostnader</c:v>
                </c:pt>
                <c:pt idx="8">
                  <c:v>Andra övriga externa kostnader</c:v>
                </c:pt>
                <c:pt idx="9">
                  <c:v>Personalkostnader</c:v>
                </c:pt>
                <c:pt idx="10">
                  <c:v>Avskrivningar</c:v>
                </c:pt>
                <c:pt idx="11">
                  <c:v>Övriga rörelsekostnader</c:v>
                </c:pt>
              </c:strCache>
            </c:strRef>
          </c:cat>
          <c:val>
            <c:numRef>
              <c:f>('Underlag till diagram'!$F$46,'Underlag till diagram'!$F$48:$F$49,'Underlag till diagram'!$F$51:$F$56,'Underlag till diagram'!$F$58:$F$60)</c:f>
              <c:numCache>
                <c:formatCode>#,##0</c:formatCode>
                <c:ptCount val="12"/>
                <c:pt idx="0">
                  <c:v>482.590237</c:v>
                </c:pt>
                <c:pt idx="1">
                  <c:v>1844.4022211788599</c:v>
                </c:pt>
                <c:pt idx="2">
                  <c:v>766.33713082105305</c:v>
                </c:pt>
                <c:pt idx="3">
                  <c:v>5497.8455655379403</c:v>
                </c:pt>
                <c:pt idx="4">
                  <c:v>3221.0624327225901</c:v>
                </c:pt>
                <c:pt idx="5">
                  <c:v>1192.36218451951</c:v>
                </c:pt>
                <c:pt idx="6">
                  <c:v>5861.5452272171497</c:v>
                </c:pt>
                <c:pt idx="7">
                  <c:v>1599.9162538133301</c:v>
                </c:pt>
                <c:pt idx="8">
                  <c:v>5853.2094731894995</c:v>
                </c:pt>
                <c:pt idx="9">
                  <c:v>6472.7548260000003</c:v>
                </c:pt>
                <c:pt idx="10">
                  <c:v>1364.6434710000001</c:v>
                </c:pt>
                <c:pt idx="11">
                  <c:v>290.82366200000001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3795853269537539"/>
          <c:y val="9.6556782330674079E-2"/>
          <c:w val="0.34290271132376415"/>
          <c:h val="0.89353415926954993"/>
        </c:manualLayout>
      </c:layout>
      <c:overlay val="0"/>
      <c:txPr>
        <a:bodyPr/>
        <a:lstStyle/>
        <a:p>
          <a:pPr rtl="0">
            <a:defRPr/>
          </a:pPr>
          <a:endParaRPr lang="sv-SE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5</xdr:row>
      <xdr:rowOff>57150</xdr:rowOff>
    </xdr:from>
    <xdr:ext cx="1304925" cy="895350"/>
    <xdr:pic>
      <xdr:nvPicPr>
        <xdr:cNvPr id="4" name="Bildobjekt 3" descr="Trafikanalys_RGB1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038225"/>
          <a:ext cx="13049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390525</xdr:colOff>
      <xdr:row>6</xdr:row>
      <xdr:rowOff>123825</xdr:rowOff>
    </xdr:from>
    <xdr:ext cx="3076575" cy="447675"/>
    <xdr:pic>
      <xdr:nvPicPr>
        <xdr:cNvPr id="5" name="Bildobjekt 3" descr="sos_farg_sv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247775"/>
          <a:ext cx="30765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2228737</xdr:colOff>
      <xdr:row>23</xdr:row>
      <xdr:rowOff>0</xdr:rowOff>
    </xdr:to>
    <xdr:pic>
      <xdr:nvPicPr>
        <xdr:cNvPr id="3" name="Bildobjekt 2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3758045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2228737</xdr:colOff>
      <xdr:row>50</xdr:row>
      <xdr:rowOff>1</xdr:rowOff>
    </xdr:to>
    <xdr:pic>
      <xdr:nvPicPr>
        <xdr:cNvPr id="4" name="Bildobjekt 3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8555182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2228737</xdr:colOff>
      <xdr:row>76</xdr:row>
      <xdr:rowOff>1</xdr:rowOff>
    </xdr:to>
    <xdr:pic>
      <xdr:nvPicPr>
        <xdr:cNvPr id="5" name="Bildobjekt 4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12841432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2228737</xdr:colOff>
      <xdr:row>102</xdr:row>
      <xdr:rowOff>1</xdr:rowOff>
    </xdr:to>
    <xdr:pic>
      <xdr:nvPicPr>
        <xdr:cNvPr id="6" name="Bildobjekt 5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17093045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2228737</xdr:colOff>
      <xdr:row>128</xdr:row>
      <xdr:rowOff>2</xdr:rowOff>
    </xdr:to>
    <xdr:pic>
      <xdr:nvPicPr>
        <xdr:cNvPr id="7" name="Bildobjekt 6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21517841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2228737</xdr:colOff>
      <xdr:row>154</xdr:row>
      <xdr:rowOff>1</xdr:rowOff>
    </xdr:to>
    <xdr:pic>
      <xdr:nvPicPr>
        <xdr:cNvPr id="8" name="Bildobjekt 7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25942636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2228737</xdr:colOff>
      <xdr:row>176</xdr:row>
      <xdr:rowOff>0</xdr:rowOff>
    </xdr:to>
    <xdr:pic>
      <xdr:nvPicPr>
        <xdr:cNvPr id="10" name="Bildobjekt 9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30012409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2228737</xdr:colOff>
      <xdr:row>198</xdr:row>
      <xdr:rowOff>0</xdr:rowOff>
    </xdr:to>
    <xdr:pic>
      <xdr:nvPicPr>
        <xdr:cNvPr id="11" name="Bildobjekt 10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34108159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2228737</xdr:colOff>
      <xdr:row>220</xdr:row>
      <xdr:rowOff>2597</xdr:rowOff>
    </xdr:to>
    <xdr:pic>
      <xdr:nvPicPr>
        <xdr:cNvPr id="12" name="Bildobjekt 11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38048045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2228737</xdr:colOff>
      <xdr:row>241</xdr:row>
      <xdr:rowOff>155866</xdr:rowOff>
    </xdr:to>
    <xdr:pic>
      <xdr:nvPicPr>
        <xdr:cNvPr id="13" name="Bildobjekt 12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41970614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2228737</xdr:colOff>
      <xdr:row>256</xdr:row>
      <xdr:rowOff>1</xdr:rowOff>
    </xdr:to>
    <xdr:pic>
      <xdr:nvPicPr>
        <xdr:cNvPr id="14" name="Bildobjekt 13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44282591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2228737</xdr:colOff>
      <xdr:row>322</xdr:row>
      <xdr:rowOff>1</xdr:rowOff>
    </xdr:to>
    <xdr:pic>
      <xdr:nvPicPr>
        <xdr:cNvPr id="16" name="Bildobjekt 15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54474341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2228737</xdr:colOff>
      <xdr:row>341</xdr:row>
      <xdr:rowOff>155864</xdr:rowOff>
    </xdr:to>
    <xdr:pic>
      <xdr:nvPicPr>
        <xdr:cNvPr id="17" name="Bildobjekt 16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58535455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2228737</xdr:colOff>
      <xdr:row>363</xdr:row>
      <xdr:rowOff>1</xdr:rowOff>
    </xdr:to>
    <xdr:pic>
      <xdr:nvPicPr>
        <xdr:cNvPr id="18" name="Bildobjekt 17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62761091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2228737</xdr:colOff>
      <xdr:row>384</xdr:row>
      <xdr:rowOff>1</xdr:rowOff>
    </xdr:to>
    <xdr:pic>
      <xdr:nvPicPr>
        <xdr:cNvPr id="19" name="Bildobjekt 18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66978068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2228737</xdr:colOff>
      <xdr:row>407</xdr:row>
      <xdr:rowOff>0</xdr:rowOff>
    </xdr:to>
    <xdr:pic>
      <xdr:nvPicPr>
        <xdr:cNvPr id="20" name="Bildobjekt 19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70900636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2228737</xdr:colOff>
      <xdr:row>431</xdr:row>
      <xdr:rowOff>0</xdr:rowOff>
    </xdr:to>
    <xdr:pic>
      <xdr:nvPicPr>
        <xdr:cNvPr id="21" name="Bildobjekt 20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75438000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2228737</xdr:colOff>
      <xdr:row>455</xdr:row>
      <xdr:rowOff>25978</xdr:rowOff>
    </xdr:to>
    <xdr:pic>
      <xdr:nvPicPr>
        <xdr:cNvPr id="22" name="Bildobjekt 21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79975364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2228737</xdr:colOff>
      <xdr:row>23</xdr:row>
      <xdr:rowOff>0</xdr:rowOff>
    </xdr:to>
    <xdr:pic>
      <xdr:nvPicPr>
        <xdr:cNvPr id="23" name="Bildobjekt 22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409950"/>
          <a:ext cx="2228737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2228737</xdr:colOff>
      <xdr:row>50</xdr:row>
      <xdr:rowOff>1</xdr:rowOff>
    </xdr:to>
    <xdr:pic>
      <xdr:nvPicPr>
        <xdr:cNvPr id="24" name="Bildobjekt 23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14387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2228737</xdr:colOff>
      <xdr:row>76</xdr:row>
      <xdr:rowOff>1</xdr:rowOff>
    </xdr:to>
    <xdr:pic>
      <xdr:nvPicPr>
        <xdr:cNvPr id="25" name="Bildobjekt 24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63450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2228737</xdr:colOff>
      <xdr:row>102</xdr:row>
      <xdr:rowOff>1</xdr:rowOff>
    </xdr:to>
    <xdr:pic>
      <xdr:nvPicPr>
        <xdr:cNvPr id="26" name="Bildobjekt 25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56397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2228737</xdr:colOff>
      <xdr:row>128</xdr:row>
      <xdr:rowOff>2</xdr:rowOff>
    </xdr:to>
    <xdr:pic>
      <xdr:nvPicPr>
        <xdr:cNvPr id="27" name="Bildobjekt 26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1069300"/>
          <a:ext cx="2228737" cy="3238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2228737</xdr:colOff>
      <xdr:row>154</xdr:row>
      <xdr:rowOff>1</xdr:rowOff>
    </xdr:to>
    <xdr:pic>
      <xdr:nvPicPr>
        <xdr:cNvPr id="28" name="Bildobjekt 27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57462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174</xdr:row>
      <xdr:rowOff>0</xdr:rowOff>
    </xdr:from>
    <xdr:to>
      <xdr:col>0</xdr:col>
      <xdr:colOff>2228737</xdr:colOff>
      <xdr:row>176</xdr:row>
      <xdr:rowOff>0</xdr:rowOff>
    </xdr:to>
    <xdr:pic>
      <xdr:nvPicPr>
        <xdr:cNvPr id="29" name="Bildobjekt 28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9765625"/>
          <a:ext cx="2228737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0</xdr:col>
      <xdr:colOff>2228737</xdr:colOff>
      <xdr:row>198</xdr:row>
      <xdr:rowOff>0</xdr:rowOff>
    </xdr:to>
    <xdr:pic>
      <xdr:nvPicPr>
        <xdr:cNvPr id="30" name="Bildobjekt 29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4004250"/>
          <a:ext cx="2228737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0</xdr:col>
      <xdr:colOff>2228737</xdr:colOff>
      <xdr:row>220</xdr:row>
      <xdr:rowOff>2597</xdr:rowOff>
    </xdr:to>
    <xdr:pic>
      <xdr:nvPicPr>
        <xdr:cNvPr id="31" name="Bildobjekt 30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7890450"/>
          <a:ext cx="2228737" cy="3264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0</xdr:col>
      <xdr:colOff>2228737</xdr:colOff>
      <xdr:row>241</xdr:row>
      <xdr:rowOff>155866</xdr:rowOff>
    </xdr:to>
    <xdr:pic>
      <xdr:nvPicPr>
        <xdr:cNvPr id="32" name="Bildobjekt 31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1757600"/>
          <a:ext cx="2228737" cy="3273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0</xdr:col>
      <xdr:colOff>2228737</xdr:colOff>
      <xdr:row>256</xdr:row>
      <xdr:rowOff>1</xdr:rowOff>
    </xdr:to>
    <xdr:pic>
      <xdr:nvPicPr>
        <xdr:cNvPr id="33" name="Bildobjekt 32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403407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0</xdr:col>
      <xdr:colOff>2228737</xdr:colOff>
      <xdr:row>289</xdr:row>
      <xdr:rowOff>1</xdr:rowOff>
    </xdr:to>
    <xdr:pic>
      <xdr:nvPicPr>
        <xdr:cNvPr id="34" name="Bildobjekt 33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026342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0</xdr:col>
      <xdr:colOff>2228737</xdr:colOff>
      <xdr:row>322</xdr:row>
      <xdr:rowOff>1</xdr:rowOff>
    </xdr:to>
    <xdr:pic>
      <xdr:nvPicPr>
        <xdr:cNvPr id="35" name="Bildobjekt 34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54967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0</xdr:col>
      <xdr:colOff>2228737</xdr:colOff>
      <xdr:row>341</xdr:row>
      <xdr:rowOff>155863</xdr:rowOff>
    </xdr:to>
    <xdr:pic>
      <xdr:nvPicPr>
        <xdr:cNvPr id="36" name="Bildobjekt 35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8092975"/>
          <a:ext cx="2228737" cy="327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0</xdr:col>
      <xdr:colOff>2228737</xdr:colOff>
      <xdr:row>363</xdr:row>
      <xdr:rowOff>2</xdr:rowOff>
    </xdr:to>
    <xdr:pic>
      <xdr:nvPicPr>
        <xdr:cNvPr id="37" name="Bildobjekt 36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2407800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0</xdr:col>
      <xdr:colOff>2228737</xdr:colOff>
      <xdr:row>384</xdr:row>
      <xdr:rowOff>1</xdr:rowOff>
    </xdr:to>
    <xdr:pic>
      <xdr:nvPicPr>
        <xdr:cNvPr id="38" name="Bildobjekt 37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713100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0</xdr:col>
      <xdr:colOff>2228737</xdr:colOff>
      <xdr:row>407</xdr:row>
      <xdr:rowOff>1</xdr:rowOff>
    </xdr:to>
    <xdr:pic>
      <xdr:nvPicPr>
        <xdr:cNvPr id="39" name="Bildobjekt 38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057072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0</xdr:col>
      <xdr:colOff>2228737</xdr:colOff>
      <xdr:row>431</xdr:row>
      <xdr:rowOff>1</xdr:rowOff>
    </xdr:to>
    <xdr:pic>
      <xdr:nvPicPr>
        <xdr:cNvPr id="40" name="Bildobjekt 39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5190350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0</xdr:col>
      <xdr:colOff>2228737</xdr:colOff>
      <xdr:row>455</xdr:row>
      <xdr:rowOff>25978</xdr:rowOff>
    </xdr:to>
    <xdr:pic>
      <xdr:nvPicPr>
        <xdr:cNvPr id="41" name="Bildobjekt 40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9809975"/>
          <a:ext cx="2228737" cy="3212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2228737</xdr:colOff>
      <xdr:row>23</xdr:row>
      <xdr:rowOff>0</xdr:rowOff>
    </xdr:to>
    <xdr:pic>
      <xdr:nvPicPr>
        <xdr:cNvPr id="3" name="Bildobjekt 2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3758045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2228737</xdr:colOff>
      <xdr:row>50</xdr:row>
      <xdr:rowOff>1</xdr:rowOff>
    </xdr:to>
    <xdr:pic>
      <xdr:nvPicPr>
        <xdr:cNvPr id="4" name="Bildobjekt 3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8390659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2228737</xdr:colOff>
      <xdr:row>76</xdr:row>
      <xdr:rowOff>1</xdr:rowOff>
    </xdr:to>
    <xdr:pic>
      <xdr:nvPicPr>
        <xdr:cNvPr id="5" name="Bildobjekt 4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676909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2228737</xdr:colOff>
      <xdr:row>102</xdr:row>
      <xdr:rowOff>1</xdr:rowOff>
    </xdr:to>
    <xdr:pic>
      <xdr:nvPicPr>
        <xdr:cNvPr id="6" name="Bildobjekt 5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16928523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2228737</xdr:colOff>
      <xdr:row>128</xdr:row>
      <xdr:rowOff>0</xdr:rowOff>
    </xdr:to>
    <xdr:pic>
      <xdr:nvPicPr>
        <xdr:cNvPr id="7" name="Bildobjekt 6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21353318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2228737</xdr:colOff>
      <xdr:row>154</xdr:row>
      <xdr:rowOff>1</xdr:rowOff>
    </xdr:to>
    <xdr:pic>
      <xdr:nvPicPr>
        <xdr:cNvPr id="8" name="Bildobjekt 7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25778114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2228737</xdr:colOff>
      <xdr:row>174</xdr:row>
      <xdr:rowOff>1</xdr:rowOff>
    </xdr:to>
    <xdr:pic>
      <xdr:nvPicPr>
        <xdr:cNvPr id="9" name="Bildobjekt 8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29241750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2228737</xdr:colOff>
      <xdr:row>194</xdr:row>
      <xdr:rowOff>0</xdr:rowOff>
    </xdr:to>
    <xdr:pic>
      <xdr:nvPicPr>
        <xdr:cNvPr id="10" name="Bildobjekt 9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32731364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2228737</xdr:colOff>
      <xdr:row>214</xdr:row>
      <xdr:rowOff>0</xdr:rowOff>
    </xdr:to>
    <xdr:pic>
      <xdr:nvPicPr>
        <xdr:cNvPr id="11" name="Bildobjekt 10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36627955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2228737</xdr:colOff>
      <xdr:row>233</xdr:row>
      <xdr:rowOff>155864</xdr:rowOff>
    </xdr:to>
    <xdr:pic>
      <xdr:nvPicPr>
        <xdr:cNvPr id="12" name="Bildobjekt 11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40498568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2228737</xdr:colOff>
      <xdr:row>248</xdr:row>
      <xdr:rowOff>1</xdr:rowOff>
    </xdr:to>
    <xdr:pic>
      <xdr:nvPicPr>
        <xdr:cNvPr id="13" name="Bildobjekt 12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42810545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2228737</xdr:colOff>
      <xdr:row>278</xdr:row>
      <xdr:rowOff>1</xdr:rowOff>
    </xdr:to>
    <xdr:pic>
      <xdr:nvPicPr>
        <xdr:cNvPr id="14" name="Bildobjekt 13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46802386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2228737</xdr:colOff>
      <xdr:row>308</xdr:row>
      <xdr:rowOff>1</xdr:rowOff>
    </xdr:to>
    <xdr:pic>
      <xdr:nvPicPr>
        <xdr:cNvPr id="15" name="Bildobjekt 14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50828864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2228737</xdr:colOff>
      <xdr:row>327</xdr:row>
      <xdr:rowOff>155864</xdr:rowOff>
    </xdr:to>
    <xdr:pic>
      <xdr:nvPicPr>
        <xdr:cNvPr id="16" name="Bildobjekt 15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54889977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2228737</xdr:colOff>
      <xdr:row>349</xdr:row>
      <xdr:rowOff>1</xdr:rowOff>
    </xdr:to>
    <xdr:pic>
      <xdr:nvPicPr>
        <xdr:cNvPr id="17" name="Bildobjekt 16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58829864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2228737</xdr:colOff>
      <xdr:row>370</xdr:row>
      <xdr:rowOff>0</xdr:rowOff>
    </xdr:to>
    <xdr:pic>
      <xdr:nvPicPr>
        <xdr:cNvPr id="18" name="Bildobjekt 17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62709136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2228737</xdr:colOff>
      <xdr:row>393</xdr:row>
      <xdr:rowOff>1</xdr:rowOff>
    </xdr:to>
    <xdr:pic>
      <xdr:nvPicPr>
        <xdr:cNvPr id="19" name="Bildobjekt 18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66631705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2228737</xdr:colOff>
      <xdr:row>417</xdr:row>
      <xdr:rowOff>0</xdr:rowOff>
    </xdr:to>
    <xdr:pic>
      <xdr:nvPicPr>
        <xdr:cNvPr id="20" name="Bildobjekt 19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70883318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2228737</xdr:colOff>
      <xdr:row>441</xdr:row>
      <xdr:rowOff>25978</xdr:rowOff>
    </xdr:to>
    <xdr:pic>
      <xdr:nvPicPr>
        <xdr:cNvPr id="21" name="Bildobjekt 20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6136" y="75134932"/>
          <a:ext cx="2228737" cy="3290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2228737</xdr:colOff>
      <xdr:row>23</xdr:row>
      <xdr:rowOff>0</xdr:rowOff>
    </xdr:to>
    <xdr:pic>
      <xdr:nvPicPr>
        <xdr:cNvPr id="22" name="Bildobjekt 21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409950"/>
          <a:ext cx="2228737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2228737</xdr:colOff>
      <xdr:row>50</xdr:row>
      <xdr:rowOff>1</xdr:rowOff>
    </xdr:to>
    <xdr:pic>
      <xdr:nvPicPr>
        <xdr:cNvPr id="23" name="Bildobjekt 22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981950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2228737</xdr:colOff>
      <xdr:row>76</xdr:row>
      <xdr:rowOff>1</xdr:rowOff>
    </xdr:to>
    <xdr:pic>
      <xdr:nvPicPr>
        <xdr:cNvPr id="24" name="Bildobjekt 23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20152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2228737</xdr:colOff>
      <xdr:row>102</xdr:row>
      <xdr:rowOff>1</xdr:rowOff>
    </xdr:to>
    <xdr:pic>
      <xdr:nvPicPr>
        <xdr:cNvPr id="25" name="Bildobjekt 24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6402050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2228737</xdr:colOff>
      <xdr:row>128</xdr:row>
      <xdr:rowOff>0</xdr:rowOff>
    </xdr:to>
    <xdr:pic>
      <xdr:nvPicPr>
        <xdr:cNvPr id="26" name="Bildobjekt 25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0764500"/>
          <a:ext cx="2228737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0</xdr:col>
      <xdr:colOff>2228737</xdr:colOff>
      <xdr:row>154</xdr:row>
      <xdr:rowOff>1</xdr:rowOff>
    </xdr:to>
    <xdr:pic>
      <xdr:nvPicPr>
        <xdr:cNvPr id="27" name="Bildobjekt 26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5126950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0</xdr:col>
      <xdr:colOff>2228737</xdr:colOff>
      <xdr:row>174</xdr:row>
      <xdr:rowOff>1</xdr:rowOff>
    </xdr:to>
    <xdr:pic>
      <xdr:nvPicPr>
        <xdr:cNvPr id="28" name="Bildobjekt 27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8708350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0</xdr:col>
      <xdr:colOff>2228737</xdr:colOff>
      <xdr:row>194</xdr:row>
      <xdr:rowOff>0</xdr:rowOff>
    </xdr:to>
    <xdr:pic>
      <xdr:nvPicPr>
        <xdr:cNvPr id="29" name="Bildobjekt 28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2318325"/>
          <a:ext cx="2228737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0</xdr:col>
      <xdr:colOff>2228737</xdr:colOff>
      <xdr:row>214</xdr:row>
      <xdr:rowOff>0</xdr:rowOff>
    </xdr:to>
    <xdr:pic>
      <xdr:nvPicPr>
        <xdr:cNvPr id="30" name="Bildobjekt 29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6175950"/>
          <a:ext cx="2228737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0</xdr:col>
      <xdr:colOff>2228737</xdr:colOff>
      <xdr:row>233</xdr:row>
      <xdr:rowOff>155864</xdr:rowOff>
    </xdr:to>
    <xdr:pic>
      <xdr:nvPicPr>
        <xdr:cNvPr id="31" name="Bildobjekt 30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0005000"/>
          <a:ext cx="2228737" cy="327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0</xdr:col>
      <xdr:colOff>2228737</xdr:colOff>
      <xdr:row>248</xdr:row>
      <xdr:rowOff>1</xdr:rowOff>
    </xdr:to>
    <xdr:pic>
      <xdr:nvPicPr>
        <xdr:cNvPr id="32" name="Bildobjekt 31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228147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0</xdr:col>
      <xdr:colOff>2228737</xdr:colOff>
      <xdr:row>278</xdr:row>
      <xdr:rowOff>1</xdr:rowOff>
    </xdr:to>
    <xdr:pic>
      <xdr:nvPicPr>
        <xdr:cNvPr id="33" name="Bildobjekt 32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6424850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0</xdr:col>
      <xdr:colOff>2228737</xdr:colOff>
      <xdr:row>308</xdr:row>
      <xdr:rowOff>1</xdr:rowOff>
    </xdr:to>
    <xdr:pic>
      <xdr:nvPicPr>
        <xdr:cNvPr id="34" name="Bildobjekt 33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056822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0</xdr:col>
      <xdr:colOff>2228737</xdr:colOff>
      <xdr:row>327</xdr:row>
      <xdr:rowOff>155864</xdr:rowOff>
    </xdr:to>
    <xdr:pic>
      <xdr:nvPicPr>
        <xdr:cNvPr id="35" name="Bildobjekt 34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4130575"/>
          <a:ext cx="2228737" cy="3273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2228737</xdr:colOff>
      <xdr:row>349</xdr:row>
      <xdr:rowOff>1</xdr:rowOff>
    </xdr:to>
    <xdr:pic>
      <xdr:nvPicPr>
        <xdr:cNvPr id="36" name="Bildobjekt 35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97867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0</xdr:col>
      <xdr:colOff>2228737</xdr:colOff>
      <xdr:row>370</xdr:row>
      <xdr:rowOff>0</xdr:rowOff>
    </xdr:to>
    <xdr:pic>
      <xdr:nvPicPr>
        <xdr:cNvPr id="37" name="Bildobjekt 36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1817250"/>
          <a:ext cx="2228737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0</xdr:col>
      <xdr:colOff>2228737</xdr:colOff>
      <xdr:row>393</xdr:row>
      <xdr:rowOff>1</xdr:rowOff>
    </xdr:to>
    <xdr:pic>
      <xdr:nvPicPr>
        <xdr:cNvPr id="38" name="Bildobjekt 37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5693925"/>
          <a:ext cx="2228737" cy="323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0</xdr:col>
      <xdr:colOff>2228737</xdr:colOff>
      <xdr:row>417</xdr:row>
      <xdr:rowOff>0</xdr:rowOff>
    </xdr:to>
    <xdr:pic>
      <xdr:nvPicPr>
        <xdr:cNvPr id="39" name="Bildobjekt 38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9884925"/>
          <a:ext cx="2228737" cy="323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0</xdr:col>
      <xdr:colOff>2228737</xdr:colOff>
      <xdr:row>441</xdr:row>
      <xdr:rowOff>25978</xdr:rowOff>
    </xdr:to>
    <xdr:pic>
      <xdr:nvPicPr>
        <xdr:cNvPr id="40" name="Bildobjekt 39" descr="sos_farg_sv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4075925"/>
          <a:ext cx="2228737" cy="3212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</xdr:colOff>
      <xdr:row>2</xdr:row>
      <xdr:rowOff>161924</xdr:rowOff>
    </xdr:from>
    <xdr:to>
      <xdr:col>13</xdr:col>
      <xdr:colOff>228601</xdr:colOff>
      <xdr:row>24</xdr:row>
      <xdr:rowOff>0</xdr:rowOff>
    </xdr:to>
    <xdr:graphicFrame macro="">
      <xdr:nvGraphicFramePr>
        <xdr:cNvPr id="10" name="Diagram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3</xdr:row>
      <xdr:rowOff>0</xdr:rowOff>
    </xdr:from>
    <xdr:to>
      <xdr:col>6</xdr:col>
      <xdr:colOff>276225</xdr:colOff>
      <xdr:row>24</xdr:row>
      <xdr:rowOff>0</xdr:rowOff>
    </xdr:to>
    <xdr:graphicFrame macro="">
      <xdr:nvGraphicFramePr>
        <xdr:cNvPr id="11" name="Diagra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30</xdr:row>
      <xdr:rowOff>2</xdr:rowOff>
    </xdr:from>
    <xdr:to>
      <xdr:col>6</xdr:col>
      <xdr:colOff>381000</xdr:colOff>
      <xdr:row>51</xdr:row>
      <xdr:rowOff>1</xdr:rowOff>
    </xdr:to>
    <xdr:graphicFrame macro="">
      <xdr:nvGraphicFramePr>
        <xdr:cNvPr id="12" name="Diagram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</xdr:colOff>
      <xdr:row>30</xdr:row>
      <xdr:rowOff>1</xdr:rowOff>
    </xdr:from>
    <xdr:to>
      <xdr:col>13</xdr:col>
      <xdr:colOff>228601</xdr:colOff>
      <xdr:row>51</xdr:row>
      <xdr:rowOff>1</xdr:rowOff>
    </xdr:to>
    <xdr:graphicFrame macro="">
      <xdr:nvGraphicFramePr>
        <xdr:cNvPr id="13" name="Diagram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57150</xdr:colOff>
      <xdr:row>109</xdr:row>
      <xdr:rowOff>9526</xdr:rowOff>
    </xdr:from>
    <xdr:to>
      <xdr:col>6</xdr:col>
      <xdr:colOff>285750</xdr:colOff>
      <xdr:row>129</xdr:row>
      <xdr:rowOff>152401</xdr:rowOff>
    </xdr:to>
    <xdr:graphicFrame macro="">
      <xdr:nvGraphicFramePr>
        <xdr:cNvPr id="14" name="Diagram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9525</xdr:colOff>
      <xdr:row>109</xdr:row>
      <xdr:rowOff>1</xdr:rowOff>
    </xdr:from>
    <xdr:to>
      <xdr:col>13</xdr:col>
      <xdr:colOff>247650</xdr:colOff>
      <xdr:row>130</xdr:row>
      <xdr:rowOff>9525</xdr:rowOff>
    </xdr:to>
    <xdr:graphicFrame macro="">
      <xdr:nvGraphicFramePr>
        <xdr:cNvPr id="15" name="Diagram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136</xdr:row>
      <xdr:rowOff>9526</xdr:rowOff>
    </xdr:from>
    <xdr:to>
      <xdr:col>6</xdr:col>
      <xdr:colOff>295275</xdr:colOff>
      <xdr:row>159</xdr:row>
      <xdr:rowOff>152401</xdr:rowOff>
    </xdr:to>
    <xdr:graphicFrame macro="">
      <xdr:nvGraphicFramePr>
        <xdr:cNvPr id="19" name="Diagram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1</xdr:colOff>
      <xdr:row>136</xdr:row>
      <xdr:rowOff>0</xdr:rowOff>
    </xdr:from>
    <xdr:to>
      <xdr:col>13</xdr:col>
      <xdr:colOff>247651</xdr:colOff>
      <xdr:row>160</xdr:row>
      <xdr:rowOff>0</xdr:rowOff>
    </xdr:to>
    <xdr:graphicFrame macro="">
      <xdr:nvGraphicFramePr>
        <xdr:cNvPr id="20" name="Diagram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47625</xdr:colOff>
      <xdr:row>56</xdr:row>
      <xdr:rowOff>161924</xdr:rowOff>
    </xdr:from>
    <xdr:to>
      <xdr:col>9</xdr:col>
      <xdr:colOff>600075</xdr:colOff>
      <xdr:row>79</xdr:row>
      <xdr:rowOff>104774</xdr:rowOff>
    </xdr:to>
    <xdr:graphicFrame macro="">
      <xdr:nvGraphicFramePr>
        <xdr:cNvPr id="16" name="Diagram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80</xdr:row>
      <xdr:rowOff>19050</xdr:rowOff>
    </xdr:from>
    <xdr:to>
      <xdr:col>10</xdr:col>
      <xdr:colOff>0</xdr:colOff>
      <xdr:row>103</xdr:row>
      <xdr:rowOff>38100</xdr:rowOff>
    </xdr:to>
    <xdr:graphicFrame macro="">
      <xdr:nvGraphicFramePr>
        <xdr:cNvPr id="18" name="Diagram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a">
  <a:themeElements>
    <a:clrScheme name="TA Färgscema - Grön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52AF32"/>
      </a:accent1>
      <a:accent2>
        <a:srgbClr val="75BF5B"/>
      </a:accent2>
      <a:accent3>
        <a:srgbClr val="98CF84"/>
      </a:accent3>
      <a:accent4>
        <a:srgbClr val="BADFAD"/>
      </a:accent4>
      <a:accent5>
        <a:srgbClr val="DDEFD6"/>
      </a:accent5>
      <a:accent6>
        <a:srgbClr val="EEF7EB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zoomScaleNormal="100" workbookViewId="0">
      <selection sqref="A1:N1"/>
    </sheetView>
  </sheetViews>
  <sheetFormatPr defaultRowHeight="11.25" x14ac:dyDescent="0.2"/>
  <cols>
    <col min="1" max="21" width="9.140625" style="199"/>
    <col min="22" max="22" width="0.140625" style="199" customWidth="1"/>
    <col min="23" max="16384" width="9.140625" style="199"/>
  </cols>
  <sheetData>
    <row r="1" spans="1:22" ht="32.25" customHeight="1" x14ac:dyDescent="0.2">
      <c r="A1" s="540" t="s">
        <v>341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</row>
    <row r="2" spans="1:22" ht="11.25" customHeight="1" x14ac:dyDescent="0.2"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</row>
    <row r="3" spans="1:22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</row>
    <row r="12" spans="1:22" ht="65.25" customHeight="1" x14ac:dyDescent="0.4">
      <c r="B12" s="201" t="s">
        <v>178</v>
      </c>
    </row>
    <row r="13" spans="1:22" ht="20.25" x14ac:dyDescent="0.3">
      <c r="B13" s="202" t="s">
        <v>179</v>
      </c>
    </row>
    <row r="14" spans="1:22" ht="18.75" x14ac:dyDescent="0.3">
      <c r="B14" s="203"/>
    </row>
    <row r="15" spans="1:22" ht="12.75" x14ac:dyDescent="0.2">
      <c r="B15" s="204" t="s">
        <v>340</v>
      </c>
    </row>
    <row r="16" spans="1:22" ht="12.75" x14ac:dyDescent="0.2">
      <c r="B16" s="204"/>
    </row>
    <row r="17" spans="2:2" ht="12.75" x14ac:dyDescent="0.2">
      <c r="B17" s="208" t="s">
        <v>177</v>
      </c>
    </row>
    <row r="18" spans="2:2" ht="13.5" x14ac:dyDescent="0.25">
      <c r="B18" s="8"/>
    </row>
    <row r="19" spans="2:2" ht="12.75" x14ac:dyDescent="0.2">
      <c r="B19" s="204" t="s">
        <v>171</v>
      </c>
    </row>
    <row r="20" spans="2:2" ht="12.75" x14ac:dyDescent="0.2">
      <c r="B20" s="204" t="s">
        <v>172</v>
      </c>
    </row>
    <row r="21" spans="2:2" x14ac:dyDescent="0.2">
      <c r="B21" s="199" t="s">
        <v>173</v>
      </c>
    </row>
    <row r="22" spans="2:2" x14ac:dyDescent="0.2">
      <c r="B22" s="199" t="s">
        <v>174</v>
      </c>
    </row>
    <row r="24" spans="2:2" x14ac:dyDescent="0.2">
      <c r="B24" s="199" t="s">
        <v>175</v>
      </c>
    </row>
    <row r="25" spans="2:2" x14ac:dyDescent="0.2">
      <c r="B25" s="199" t="s">
        <v>176</v>
      </c>
    </row>
    <row r="28" spans="2:2" ht="12.75" x14ac:dyDescent="0.2">
      <c r="B28" s="204"/>
    </row>
    <row r="29" spans="2:2" ht="12.75" x14ac:dyDescent="0.2">
      <c r="B29" s="205"/>
    </row>
    <row r="30" spans="2:2" ht="12.75" x14ac:dyDescent="0.2">
      <c r="B30" s="205"/>
    </row>
    <row r="31" spans="2:2" ht="12.75" x14ac:dyDescent="0.2">
      <c r="B31" s="205"/>
    </row>
    <row r="32" spans="2:2" ht="12.75" x14ac:dyDescent="0.2">
      <c r="B32" s="205"/>
    </row>
    <row r="33" spans="2:2" ht="12.75" x14ac:dyDescent="0.2">
      <c r="B33" s="205"/>
    </row>
    <row r="34" spans="2:2" ht="12.75" x14ac:dyDescent="0.2">
      <c r="B34" s="206"/>
    </row>
  </sheetData>
  <mergeCells count="1">
    <mergeCell ref="A1:N1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>
    <pageSetUpPr fitToPage="1"/>
  </sheetPr>
  <dimension ref="A1:G81"/>
  <sheetViews>
    <sheetView zoomScaleNormal="100" workbookViewId="0"/>
  </sheetViews>
  <sheetFormatPr defaultRowHeight="11.25" x14ac:dyDescent="0.2"/>
  <cols>
    <col min="1" max="1" width="69.42578125" style="4" customWidth="1"/>
    <col min="2" max="2" width="12" style="4" customWidth="1"/>
    <col min="3" max="3" width="40.7109375" style="3" customWidth="1"/>
    <col min="4" max="4" width="34.42578125" style="4" customWidth="1"/>
    <col min="5" max="5" width="10.85546875" style="4" customWidth="1"/>
    <col min="6" max="6" width="37.140625" style="4" customWidth="1"/>
    <col min="7" max="7" width="36.28515625" style="4" customWidth="1"/>
    <col min="8" max="16384" width="9.140625" style="4"/>
  </cols>
  <sheetData>
    <row r="1" spans="1:7" ht="23.25" x14ac:dyDescent="0.2">
      <c r="A1" s="2" t="s">
        <v>178</v>
      </c>
      <c r="B1" s="2"/>
    </row>
    <row r="2" spans="1:7" ht="13.5" x14ac:dyDescent="0.25">
      <c r="A2" s="8"/>
    </row>
    <row r="4" spans="1:7" ht="18.75" customHeight="1" x14ac:dyDescent="0.2">
      <c r="A4" s="197" t="s">
        <v>147</v>
      </c>
      <c r="B4" s="197"/>
      <c r="C4" s="197" t="s">
        <v>153</v>
      </c>
      <c r="F4" s="197" t="s">
        <v>145</v>
      </c>
      <c r="G4" s="197" t="s">
        <v>85</v>
      </c>
    </row>
    <row r="5" spans="1:7" ht="25.5" x14ac:dyDescent="0.2">
      <c r="A5" s="9" t="str">
        <f>'Tabell 1-12 Sjötransport'!A1</f>
        <v>S1. Basfakta och nyckeltal för sjötransportföretag 2008–2013, belopp i mnkr, nyckeltal i procent.</v>
      </c>
      <c r="C5" s="9" t="str">
        <f>'Tabell 1-12 Hamnar'!A1</f>
        <v>H1. Basfakta och nyckeltal för hamnföretag 2008–2013, belopp i mnkr, nyckeltal i procent.</v>
      </c>
      <c r="D5" s="520" t="str">
        <f>'Tabell 1-12 Hamnar'!A281</f>
        <v xml:space="preserve">H8b. Rörelsekostnader för hamnföretag 2012 fördelat på kostnadsslag, mnkr </v>
      </c>
      <c r="E5" s="9"/>
      <c r="F5" s="9" t="str">
        <f>EU!A1</f>
        <v>1a. Antal sjötransportföretag 2008–2012 fördelat på näringsgren</v>
      </c>
      <c r="G5" s="6" t="s">
        <v>89</v>
      </c>
    </row>
    <row r="6" spans="1:7" s="197" customFormat="1" ht="15" x14ac:dyDescent="0.2">
      <c r="A6" s="4"/>
      <c r="B6" s="4"/>
      <c r="C6" s="4"/>
      <c r="D6" s="3"/>
      <c r="E6" s="3"/>
      <c r="F6" s="4"/>
      <c r="G6" s="3" t="s">
        <v>92</v>
      </c>
    </row>
    <row r="7" spans="1:7" ht="38.25" x14ac:dyDescent="0.2">
      <c r="A7" s="9" t="str">
        <f>'Tabell 1-12 Sjötransport'!A26</f>
        <v>S2. Basfakta och nyckeltal för sjötransportföretag fördelat på näringsgren 2012–2013, belopp i mnkr, nyckeltal i procent.</v>
      </c>
      <c r="B7" s="9"/>
      <c r="C7" s="9" t="str">
        <f>'Tabell 1-12 Hamnar'!A26</f>
        <v>H2. Basfakta och nyckeltal för hamnföretag fördelat på näringsgren 2012–2013, belopp i mnkr, nyckeltal i procent.</v>
      </c>
      <c r="D7" s="520" t="str">
        <f>'Tabell 1-12 Hamnar'!A311</f>
        <v>H9. Resultaträkning för hamnföretag 2008–2013, mnkr</v>
      </c>
      <c r="E7" s="9"/>
      <c r="F7" s="9" t="str">
        <f>EU!A24</f>
        <v>1b. Antal sjötransportföretag 2008–2012</v>
      </c>
      <c r="G7" s="3" t="s">
        <v>86</v>
      </c>
    </row>
    <row r="8" spans="1:7" x14ac:dyDescent="0.2">
      <c r="C8" s="4"/>
      <c r="D8" s="3"/>
      <c r="E8" s="3"/>
      <c r="G8" s="3"/>
    </row>
    <row r="9" spans="1:7" ht="38.25" x14ac:dyDescent="0.2">
      <c r="A9" s="520" t="str">
        <f>'Tabell 1-12 Sjötransport'!A53</f>
        <v>S3a. Basfakta och nyckeltal för sjötransportföretag fördelat på storleksklass 2013, belopp i mnkr, nyckeltal i procent.</v>
      </c>
      <c r="B9" s="9"/>
      <c r="C9" s="9" t="str">
        <f>'Tabell 1-12 Hamnar'!A53</f>
        <v>H3a. Basfakta och nyckeltal för hamnföretag fördelat på storleksklass 2013, belopp i mnkr, nyckeltal i procent.</v>
      </c>
      <c r="D9" s="520" t="str">
        <f>'Tabell 1-12 Hamnar'!A331</f>
        <v>H10a. Resultaträkning för hamnföretag fördelat på näringsgren 2013, mnkr</v>
      </c>
      <c r="E9" s="9"/>
      <c r="F9" s="9" t="str">
        <f>EU!A47</f>
        <v>2a. Nettoomsättning för sjötransportföretag 2008–2013 fördelat på näringsgren, miljoner euro</v>
      </c>
    </row>
    <row r="10" spans="1:7" x14ac:dyDescent="0.2">
      <c r="C10" s="4"/>
      <c r="D10" s="3"/>
      <c r="E10" s="3"/>
    </row>
    <row r="11" spans="1:7" ht="38.25" x14ac:dyDescent="0.2">
      <c r="A11" s="520" t="str">
        <f>'Tabell 1-12 Sjötransport'!A79</f>
        <v>S3b. Basfakta och nyckeltal för sjötransportföretag fördelat på storleksklass 2012, belopp i mnkr, nyckeltal i procent.</v>
      </c>
      <c r="B11" s="9"/>
      <c r="C11" s="9" t="str">
        <f>'Tabell 1-12 Hamnar'!A79</f>
        <v>H3b. Basfakta och nyckeltal för hamnföretag fördelat på storleksklass 2012, belopp i mnkr, nyckeltal i procent.</v>
      </c>
      <c r="D11" s="520" t="str">
        <f>'Tabell 1-12 Hamnar'!A352</f>
        <v>H10b. Resultaträkning för hamnföretag fördelat på näringsgren 2012, mnkr</v>
      </c>
      <c r="E11" s="9"/>
      <c r="F11" s="380" t="str">
        <f>EU!A71</f>
        <v>2b. Nettoomsättning för sjötransportföretag 2008–2013, miljoner euro</v>
      </c>
    </row>
    <row r="12" spans="1:7" ht="12.75" x14ac:dyDescent="0.2">
      <c r="C12" s="4"/>
      <c r="D12" s="9"/>
      <c r="E12" s="9"/>
    </row>
    <row r="13" spans="1:7" ht="38.25" x14ac:dyDescent="0.2">
      <c r="A13" s="520" t="str">
        <f>'Tabell 1-12 Sjötransport'!A105</f>
        <v>S4a. Basfakta och nyckeltal för sjötransportföretag efter ägande 2013, belopp i mnkr, nyckeltal i procent.</v>
      </c>
      <c r="B13" s="9"/>
      <c r="C13" s="9" t="str">
        <f>'Tabell 1-12 Hamnar'!A105</f>
        <v>H4a. Basfakta och nyckeltal för hamnföretag efter ägande 2013, belopp i mnkr, nyckeltal i procent.</v>
      </c>
      <c r="D13" s="520" t="str">
        <f>'Tabell 1-12 Hamnar'!A373</f>
        <v>H11. Balansräkning för hamnföretag 2008–2013, mnkr</v>
      </c>
      <c r="E13" s="9"/>
      <c r="F13" s="380" t="str">
        <f>EU!A95</f>
        <v>3a. Produktionsvärde för sjötransportföretag 2008–2012 fördelat på näringsgren, miljoner euro</v>
      </c>
    </row>
    <row r="14" spans="1:7" x14ac:dyDescent="0.2">
      <c r="C14" s="4"/>
    </row>
    <row r="15" spans="1:7" ht="38.25" x14ac:dyDescent="0.2">
      <c r="A15" s="520" t="str">
        <f>'Tabell 1-12 Sjötransport'!A131</f>
        <v>S4b. Basfakta och nyckeltal för sjötransportföretag efter ägande 2012, belopp i mnkr, nyckeltal i procent.</v>
      </c>
      <c r="B15" s="9"/>
      <c r="C15" s="9" t="str">
        <f>'Tabell 1-12 Hamnar'!A131</f>
        <v>H4b. Basfakta och nyckeltal för hamnföretag efter ägande 2012, belopp i mnkr, nyckeltal i procent.</v>
      </c>
      <c r="D15" s="520" t="str">
        <f>'Tabell 1-12 Hamnar'!A396</f>
        <v>H12a. Balansräkning för hamnföretag fördelat på näringsgren 2013, mnkr</v>
      </c>
      <c r="E15" s="9"/>
      <c r="F15" s="380" t="str">
        <f>EU!A118</f>
        <v>3b. Produktionsvärde för sjötransportföretag 2008–2012, miljoner euro</v>
      </c>
    </row>
    <row r="16" spans="1:7" ht="12.75" x14ac:dyDescent="0.2">
      <c r="C16" s="4"/>
      <c r="D16" s="9"/>
      <c r="E16" s="9"/>
    </row>
    <row r="17" spans="1:6" ht="38.25" x14ac:dyDescent="0.2">
      <c r="A17" s="520" t="str">
        <f>'Tabell 1-12 Sjötransport'!A157</f>
        <v xml:space="preserve">S5a. Nettoomsättning för sjötransportföretag 2013 fördelat på intäktsslag och näringsgren, mnkr </v>
      </c>
      <c r="B17" s="9"/>
      <c r="C17" s="9" t="str">
        <f>'Tabell 1-12 Hamnar'!A157</f>
        <v xml:space="preserve">H5a. Nettoomsättning för hamnföretag 2013 fördelat på intäktsslag och näringsgren, mnkr </v>
      </c>
      <c r="D17" s="520" t="str">
        <f>'Tabell 1-12 Hamnar'!A420</f>
        <v>H12b. Balansräkning för hamnföretag fördelat på näringsgren 2012, mnkr</v>
      </c>
      <c r="E17" s="9"/>
      <c r="F17" s="380" t="str">
        <f>EU!A141</f>
        <v>4a. Förädlingsvärde för sjötransportföretag 2008–2012 fördelat på näringsgren, miljoner euro</v>
      </c>
    </row>
    <row r="18" spans="1:6" x14ac:dyDescent="0.2">
      <c r="C18" s="4"/>
      <c r="D18" s="3"/>
      <c r="E18" s="3"/>
    </row>
    <row r="19" spans="1:6" ht="25.5" x14ac:dyDescent="0.2">
      <c r="A19" s="520" t="str">
        <f>'Tabell 1-12 Sjötransport'!A179</f>
        <v xml:space="preserve">S5b. Nettoomsättning för sjötransportföretag 2012 fördelat på intäktsslag och näringsgren, mnkr </v>
      </c>
      <c r="B19" s="9"/>
      <c r="C19" s="9" t="str">
        <f>'Tabell 1-12 Hamnar'!A177</f>
        <v xml:space="preserve">H5b. Nettoomsättning för hamnföretag 2012 fördelat på intäktsslag och näringsgren, mnkr </v>
      </c>
      <c r="D19" s="9"/>
      <c r="E19" s="9"/>
      <c r="F19" s="380" t="str">
        <f>EU!A164</f>
        <v>4b. Förädlingsvärde för sjötransportföretag 2008–2012, miljoner euro</v>
      </c>
    </row>
    <row r="20" spans="1:6" ht="12.75" x14ac:dyDescent="0.2">
      <c r="C20" s="4"/>
      <c r="D20" s="9"/>
      <c r="E20" s="9"/>
    </row>
    <row r="21" spans="1:6" ht="38.25" x14ac:dyDescent="0.2">
      <c r="A21" s="520" t="str">
        <f>'Tabell 1-12 Sjötransport'!A201</f>
        <v xml:space="preserve">S6a. Nettoomsättning för sjötransportföretag 2013 fördelat på intäktsslag och kundkategori, mnkr </v>
      </c>
      <c r="B21" s="9"/>
      <c r="C21" s="9" t="str">
        <f>'Tabell 1-12 Hamnar'!A197</f>
        <v xml:space="preserve">H6a. Nettoomsättning för hamnföretag 2013 fördelat på intäktsslag och kundkategori, mnkr </v>
      </c>
      <c r="D21" s="9"/>
      <c r="E21" s="9"/>
      <c r="F21" s="380" t="str">
        <f>EU!A187</f>
        <v>5a. Rörelseresultat före avskrivningar för sjötransportföretag 2008–2012 fördelat på näringsgren, miljoner euro</v>
      </c>
    </row>
    <row r="22" spans="1:6" x14ac:dyDescent="0.2">
      <c r="C22" s="4"/>
      <c r="D22" s="3"/>
      <c r="E22" s="3"/>
    </row>
    <row r="23" spans="1:6" ht="38.25" x14ac:dyDescent="0.2">
      <c r="A23" s="520" t="str">
        <f>'Tabell 1-12 Sjötransport'!A223</f>
        <v xml:space="preserve">S6b. Nettoomsättning för sjötransportföretag 2012 fördelat på intäktsslag och kundkategori, mnkr </v>
      </c>
      <c r="B23" s="9"/>
      <c r="C23" s="9" t="str">
        <f>'Tabell 1-12 Hamnar'!A217</f>
        <v xml:space="preserve">H6b. Nettoomsättning för hamnföretag 2012 fördelat på intäktsslag och kundkategori, mnkr </v>
      </c>
      <c r="F23" s="520" t="str">
        <f>EU!A210</f>
        <v>5b. Rörelseresultat före avskrivningar för sjötransportsföretag 2008–2012, miljoner euro</v>
      </c>
    </row>
    <row r="24" spans="1:6" x14ac:dyDescent="0.2">
      <c r="C24" s="4"/>
    </row>
    <row r="25" spans="1:6" ht="25.5" x14ac:dyDescent="0.2">
      <c r="A25" s="520" t="str">
        <f>'Tabell 1-12 Sjötransport'!A245</f>
        <v xml:space="preserve">S7. Tidsserie för nettoomsättning fördelat på intäktsslag för sjötransportföretag 2008–2013, mnkr </v>
      </c>
      <c r="B25" s="9"/>
      <c r="C25" s="9" t="str">
        <f>'Tabell 1-12 Hamnar'!A237</f>
        <v xml:space="preserve">H7. Tidsserie för nettoomsättning fördelat på intäktsslag för hamnföretag 2008–2013, mnkr </v>
      </c>
      <c r="D25" s="3"/>
      <c r="E25" s="3"/>
    </row>
    <row r="26" spans="1:6" x14ac:dyDescent="0.2">
      <c r="C26" s="4"/>
      <c r="D26" s="3"/>
      <c r="E26" s="3"/>
    </row>
    <row r="27" spans="1:6" ht="25.5" x14ac:dyDescent="0.2">
      <c r="A27" s="520" t="str">
        <f>'Tabell 1-12 Sjötransport'!A259</f>
        <v xml:space="preserve">S8a. Rörelsekostnader för sjötransportföretag 2013 fördelat på kostnadsslag, mnkr </v>
      </c>
      <c r="C27" s="9" t="str">
        <f>'Tabell 1-12 Hamnar'!A251</f>
        <v xml:space="preserve">H8a. Rörelsekostnader för hamnföretag 2013 fördelat på kostnadsslag, mnkr </v>
      </c>
      <c r="D27" s="9"/>
      <c r="E27" s="9"/>
    </row>
    <row r="28" spans="1:6" ht="17.25" customHeight="1" x14ac:dyDescent="0.2">
      <c r="D28" s="3"/>
      <c r="E28" s="3"/>
    </row>
    <row r="29" spans="1:6" ht="25.5" x14ac:dyDescent="0.2">
      <c r="A29" s="9" t="str">
        <f>'Tabell 1-12 Sjötransport'!A292</f>
        <v xml:space="preserve">S8b. Rörelsekostnader för sjötransportföretag 2012 fördelat på kostnadsslag och näringsgren, mnkr </v>
      </c>
      <c r="B29" s="9"/>
      <c r="D29" s="9"/>
      <c r="E29" s="9"/>
    </row>
    <row r="30" spans="1:6" ht="15" customHeight="1" x14ac:dyDescent="0.2">
      <c r="D30" s="3"/>
      <c r="E30" s="3"/>
    </row>
    <row r="31" spans="1:6" ht="15" x14ac:dyDescent="0.2">
      <c r="A31" s="520" t="str">
        <f>'Tabell 1-12 Sjötransport'!A325</f>
        <v>S9. Resultaträkning för sjötransportföretag 2008–2013, mnkr</v>
      </c>
      <c r="B31" s="9"/>
      <c r="C31" s="197" t="s">
        <v>146</v>
      </c>
      <c r="D31" s="9"/>
      <c r="E31" s="9"/>
    </row>
    <row r="32" spans="1:6" ht="17.25" customHeight="1" x14ac:dyDescent="0.2">
      <c r="C32" s="4"/>
      <c r="D32" s="3"/>
      <c r="E32" s="3"/>
    </row>
    <row r="33" spans="1:5" ht="25.5" x14ac:dyDescent="0.2">
      <c r="A33" s="294" t="str">
        <f>'Tabell 1-12 Sjötransport'!A345</f>
        <v>S10a. Resultaträkning för sjötransportföretag fördelat på näringsgren 2013, mnkr</v>
      </c>
      <c r="B33" s="9"/>
      <c r="C33" s="9" t="str">
        <f>Diagram!A1</f>
        <v>Figur 1. Basfakta och nyckeltal för sjöfartsföretag 2008–2013, index 2008=100</v>
      </c>
      <c r="D33" s="9"/>
      <c r="E33" s="9"/>
    </row>
    <row r="34" spans="1:5" x14ac:dyDescent="0.2">
      <c r="D34" s="3"/>
      <c r="E34" s="3"/>
    </row>
    <row r="35" spans="1:5" ht="25.5" x14ac:dyDescent="0.2">
      <c r="A35" s="520" t="str">
        <f>'Tabell 1-12 Sjötransport'!A366</f>
        <v>S10b. Resultaträkning för sjötransportföretag fördelat på näringsgren 2012, mnkr</v>
      </c>
      <c r="B35" s="9"/>
      <c r="C35" s="9" t="str">
        <f>Diagram!A28</f>
        <v>Figur 2. Nettoomsättning för sjöfartsföretag 2013 fördelat på intäktsslag</v>
      </c>
      <c r="D35" s="9"/>
      <c r="E35" s="9"/>
    </row>
    <row r="36" spans="1:5" x14ac:dyDescent="0.2">
      <c r="D36" s="3"/>
      <c r="E36" s="3"/>
    </row>
    <row r="37" spans="1:5" ht="26.25" customHeight="1" x14ac:dyDescent="0.2">
      <c r="A37" s="294" t="str">
        <f>'Tabell 1-12 Sjötransport'!A387</f>
        <v>S11. Balansräkning för sjötransportföretag 2008–2013, mnkr</v>
      </c>
      <c r="C37" s="9" t="str">
        <f>Diagram!A55</f>
        <v>Figur 3. Rörelsekostnader för sjötransportföretag 2013 fördelat på kostnadsslag</v>
      </c>
      <c r="E37" s="9"/>
    </row>
    <row r="38" spans="1:5" ht="12.75" x14ac:dyDescent="0.2">
      <c r="B38" s="9"/>
      <c r="E38" s="3"/>
    </row>
    <row r="39" spans="1:5" ht="25.5" x14ac:dyDescent="0.2">
      <c r="A39" s="294" t="str">
        <f>'Tabell 1-12 Sjötransport'!A410</f>
        <v>S12a. Balansräkning för sjötransportföretag fördelat på näringsgren 2013, mnkr</v>
      </c>
      <c r="B39" s="9"/>
      <c r="C39" s="520" t="str">
        <f>Diagram!A107</f>
        <v>Figur 4. Resultatposter för sjöfartsföretag 2008–2013, miljoner kronor</v>
      </c>
      <c r="D39" s="9"/>
      <c r="E39" s="9"/>
    </row>
    <row r="40" spans="1:5" ht="12.75" x14ac:dyDescent="0.2">
      <c r="B40" s="9"/>
      <c r="D40" s="3"/>
      <c r="E40" s="3"/>
    </row>
    <row r="41" spans="1:5" ht="25.5" x14ac:dyDescent="0.2">
      <c r="A41" s="294" t="str">
        <f>'Tabell 1-12 Sjötransport'!A434</f>
        <v>S12b. Balansräkning för sjötransportföretag fördelat på näringsgren 2012, mnkr</v>
      </c>
      <c r="C41" s="520" t="str">
        <f>Diagram!A134</f>
        <v>Figur 5. Balansräkningsposter för sjöfartsföretag 2008–2013, index 2008=100</v>
      </c>
      <c r="D41" s="9"/>
      <c r="E41" s="9"/>
    </row>
    <row r="42" spans="1:5" ht="22.5" customHeight="1" x14ac:dyDescent="0.2">
      <c r="B42" s="7"/>
      <c r="D42" s="9"/>
      <c r="E42" s="9"/>
    </row>
    <row r="43" spans="1:5" ht="27.75" customHeight="1" x14ac:dyDescent="0.2">
      <c r="D43" s="9"/>
      <c r="E43" s="9"/>
    </row>
    <row r="44" spans="1:5" x14ac:dyDescent="0.2">
      <c r="D44" s="3"/>
      <c r="E44" s="3"/>
    </row>
    <row r="45" spans="1:5" ht="25.5" customHeight="1" x14ac:dyDescent="0.2">
      <c r="A45" s="7"/>
      <c r="D45" s="9"/>
      <c r="E45" s="9"/>
    </row>
    <row r="46" spans="1:5" ht="30.75" customHeight="1" x14ac:dyDescent="0.2">
      <c r="A46" s="6"/>
      <c r="B46" s="7"/>
      <c r="D46" s="9"/>
      <c r="E46" s="9"/>
    </row>
    <row r="47" spans="1:5" ht="12.75" x14ac:dyDescent="0.2">
      <c r="A47" s="3"/>
      <c r="B47" s="6"/>
      <c r="D47" s="9"/>
      <c r="E47" s="9"/>
    </row>
    <row r="48" spans="1:5" x14ac:dyDescent="0.2">
      <c r="A48" s="3"/>
      <c r="B48" s="3"/>
    </row>
    <row r="49" spans="1:2" ht="3" customHeight="1" x14ac:dyDescent="0.2">
      <c r="B49" s="3"/>
    </row>
    <row r="51" spans="1:2" ht="5.25" customHeight="1" x14ac:dyDescent="0.2">
      <c r="A51" s="3"/>
    </row>
    <row r="52" spans="1:2" hidden="1" x14ac:dyDescent="0.2">
      <c r="B52" s="3"/>
    </row>
    <row r="53" spans="1:2" hidden="1" x14ac:dyDescent="0.2"/>
    <row r="54" spans="1:2" hidden="1" x14ac:dyDescent="0.2"/>
    <row r="55" spans="1:2" hidden="1" x14ac:dyDescent="0.2"/>
    <row r="56" spans="1:2" hidden="1" x14ac:dyDescent="0.2"/>
    <row r="57" spans="1:2" hidden="1" x14ac:dyDescent="0.2"/>
    <row r="58" spans="1:2" hidden="1" x14ac:dyDescent="0.2"/>
    <row r="59" spans="1:2" hidden="1" x14ac:dyDescent="0.2"/>
    <row r="60" spans="1:2" hidden="1" x14ac:dyDescent="0.2"/>
    <row r="61" spans="1:2" hidden="1" x14ac:dyDescent="0.2"/>
    <row r="62" spans="1:2" hidden="1" x14ac:dyDescent="0.2"/>
    <row r="63" spans="1:2" hidden="1" x14ac:dyDescent="0.2"/>
    <row r="64" spans="1: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</sheetData>
  <phoneticPr fontId="17" type="noConversion"/>
  <hyperlinks>
    <hyperlink ref="A8" location="'Tabell 1-12'!_Toc104027999" display="2.   Basfakta och nyckeltal för sjöfartsföretag fördelat på näringsgren 2003-2004, belopp i mnkr, nyckeltal i procent."/>
    <hyperlink ref="A10" location="'Tabell 1-12'!_Toc104028000" display="3a.  Basfakta och nyckeltal för sjöfartsföretag fördelat på storleksklass 2004, belopp i mnkr, nyckeltal i procent."/>
    <hyperlink ref="A12" location="'Tabell 1-12'!_Toc104028001" display="3b. Basfakta och nyckeltal för sjöfartsföretag fördelat på storleksklass 2003, belopp i mnkr, nyckeltal i procent."/>
    <hyperlink ref="A14" location="'Tabell 1-12'!_Toc104028003" display="4a.  Basfakta och nyckeltal för sjöfartsföretag efter ägande 2004, belopp i mnkr, nyckeltal i procent."/>
    <hyperlink ref="A16" location="'Tabell 1-12'!_Toc104028009" display="4b.  Basfakta och nyckeltal för sjöfartsföretag efter ägande 2003, belopp i mnkr, nyckeltal i procent."/>
    <hyperlink ref="A18" location="'Tabell 1-12'!_Toc104028011" display="5a.  Nettoomsättning för sjöfartsföretag 2004 fördelat på intäktsslag och näringsgren enligt SNI, mnkr"/>
    <hyperlink ref="A20" location="'Tabell 1-12'!_Toc104028011" display="5b. Nettoomsättning för sjöfartsföretag 2003 fördelat på intäktsslag och näringsgren enligt SNI, mnkr"/>
    <hyperlink ref="A30" location="'Tabell 1-12'!_Toc104028202" display="7b. Rörelsekostnader för sjöfartsföretag 2003 fördelat på kostnadsslag, mnkr"/>
    <hyperlink ref="A22" location="'Tabell 1-12'!_Toc104028203" display="8.   Nettoomsättning för sjöfartsföretag 2004 fördelat på intäktsslag och kundkategori, mnkr "/>
    <hyperlink ref="A32" location="'Tabell 1-12'!_Toc104028207" display="9.   Resultaträkning för sjöfartsföretag 2001-2004, mnkr  "/>
    <hyperlink ref="A7" location="'Tabell 1-12 Sjötransport'!A26" display="2. Basfakta och nyckeltal för sjötransportföretag fördelat på näringsgren 2010–2011, belopp i mnkr, nyckeltal i procent"/>
    <hyperlink ref="A29" location="'Tabell 1-12 Sjötransport'!A292" display="S8b. Rörelsekostnader för sjötransportföretag 2012 fördelat på kostnadsslag och näringsgren, mnkr "/>
    <hyperlink ref="A33" location="'Tabell 1-12 Sjötransport'!A345" display="S10a. Resultaträkning för sjötransportföretag fördelat på näringsgren 2013, mnkr  "/>
    <hyperlink ref="F5" location="EU!A1" display="1a. Antal sjötransportföretag 2008–2010 fördelat på näringsgren"/>
    <hyperlink ref="F7" location="EU!A24" display="1b. Antal sjötransportföretag 2008–2010"/>
    <hyperlink ref="F9" location="EU!A47" display="2a. Nettoomsättning för sjötransportföretag 2008–2010 fördelat på näringsgren, miljoner euro"/>
    <hyperlink ref="F11" location="EU!A71" display="2b. Nettoomsättning för sjötransportföretag 2009–2013, miljoner euro"/>
    <hyperlink ref="F13" location="EU!A95" display="3a. Produktionsvärde för sjötransportföretag 2009–2012 fördelat på näringsgren, miljoner euro"/>
    <hyperlink ref="F15" location="EU!A118" display="3b. Produktionsvärde för sjötransportföretag 2009–2012, miljoner euro"/>
    <hyperlink ref="F17" location="EU!A141" display="4a. Förädlingsvärde för sjötransportföretag 2009–2012 fördelat på näringsgren, miljoner euro"/>
    <hyperlink ref="F19" location="EU!A164" display="4b. Förädlingsvärde för sjötransportföretag 2009–2012, miljoner euro"/>
    <hyperlink ref="F21" location="EU!A187" display="5a. Rörelseresultat för sjötransportföretag 2009–2012 fördelat på näringsgren, miljoner euro"/>
    <hyperlink ref="A5" location="'Tabell 1-12 Sjötransport'!A1" display="1. Basfakta och nyckeltal för sjötransportföretag 2007–2012, belopp i mnkr, nyckeltal i procent"/>
    <hyperlink ref="D13" location="'Tabell 1-12 Hamnar'!A373" display="H11. Balansräkning för hamnföretag 2008–2013, mnkr"/>
    <hyperlink ref="D15" location="'Tabell 1-12 Hamnar'!A396" display="H12a. Balansräkning för hamnföretag fördelat på näringsgren 2013, mnkr"/>
    <hyperlink ref="D11" location="'Tabell 1-12 Hamnar'!A352" display="H10b. Resultaträkning för hamnföretag fördelat på näringsgren 2012, mnkr  "/>
    <hyperlink ref="D17" location="'Tabell 1-12 Hamnar'!A420" display="H12b. Balansräkning för hamnföretag fördelat på näringsgren 2012, mnkr"/>
    <hyperlink ref="D5" location="'Tabell 1-12 Hamnar'!A281" display="H8b. Rörelsekostnader för hamnföretag 2012 fördelat på kostnadsslag, mnkr"/>
    <hyperlink ref="D7" location="'Tabell 1-12 Hamnar'!A311" display="H9. Resultaträkning för hamnföretag 2008–2013, mnkr  "/>
    <hyperlink ref="C13" location="'Tabell 1-12 Hamnar'!A105" display="4a. Basfakta och nyckeltal för hamnföretag efter ägande 2011, belopp i mnkr, nyckeltal i procent"/>
    <hyperlink ref="C15" location="'Tabell 1-12 Hamnar'!A131" display="4b. Basfakta och nyckeltal för hamnföretag efter ägande 2010, belopp i mnkr, nyckeltal i procent"/>
    <hyperlink ref="C17" location="'Tabell 1-12 Hamnar'!A157" display="5a. Nettoomsättning för hamnföretag 2011 fördelat på intäktsslag och näringsgren, mnkr"/>
    <hyperlink ref="C19" location="'Tabell 1-12 Hamnar'!A177" display="5b. Nettoomsättning för hamnföretag 2010 fördelat på intäktsslag och näringsgren, mnkr"/>
    <hyperlink ref="C21" location="'Tabell 1-12 Hamnar'!A197" display="6a. Nettoomsättning för hamnföretag 2011 fördelat på intäktsslag och kundkategori, mnkr "/>
    <hyperlink ref="C23" location="'Tabell 1-12 Hamnar'!A217" display="6b. Nettoomsättning för hamnföretag 2010 fördelat på intäktsslag och kundkategori, mnkr "/>
    <hyperlink ref="C25" location="'Tabell 1-12 Hamnar'!A237" display="7. Tidsserie för nettoomsättning fördelat på intäktsslag för hamnföretag 2006–2011, mnkr"/>
    <hyperlink ref="C27" location="'Tabell 1-12 Hamnar'!A251" display="8a. Rörelsekostnader för hamnföretag 2011 fördelat på kostnadsslag, mnkr"/>
    <hyperlink ref="C33" location="Diagram!A1" display="1. Basfakta och nyckeltal för sjöfartsföretag 2006–2011, index 2006=100"/>
    <hyperlink ref="C35" location="Diagram!A28" display="2. Fördelning av nettoomsättning för sjöfartsföretag 2011, mnkr"/>
    <hyperlink ref="C31" location="'Tabell 1-12'!_Toc104028209" display="10.  Resultaträkning för sjöfartsföretag fördelat på näringsgren 2004, mnkr  "/>
    <hyperlink ref="C39" location="Diagram!A107" display="Figur 4. Resultatposter för sjöfartsföretag 2008–2013, miljoner kronor"/>
    <hyperlink ref="C5" location="'Tabell 1-12 Hamnar'!A1" display="1. Basfakta och nyckeltal för hamnföretag 2006–2011, belopp i mnkr, nyckeltal i procent"/>
    <hyperlink ref="C7" location="'Tabell 1-12 Hamnar'!A26" display="2. Basfakta och nyckeltal för hamnföretag fördelat på näringsgren 2010–2011, belopp i mnkr, nyckeltal i procent"/>
    <hyperlink ref="C9" location="'Tabell 1-12 Hamnar'!A53" display="3a. Basfakta och nyckeltal för hamnföretag fördelat på storleksklass 2011, belopp i mnkr, nyckeltal i procent"/>
    <hyperlink ref="C11" location="'Tabell 1-12 Hamnar'!A79" display="3b. Basfakta och nyckeltal för sjöfartsföretag fördelat på storleksklass 2010, belopp i mnkr, nyckeltal i procent"/>
    <hyperlink ref="C41" location="Diagram!A134" display="Figur 5. Balansräkningsposter för sjöfartsföretag 2008–2013, index 2008=100"/>
    <hyperlink ref="A41" location="'Tabell 1-12 Sjötransport'!A434" display="S12b. Balansräkning för sjötransportföretag fördelat på näringsgren 2012, mnkr"/>
    <hyperlink ref="A39" location="'Tabell 1-12 Sjötransport'!A410" display="S12a. Balansräkning för sjötransportföretag fördelat på näringsgren 2013, mnkr"/>
    <hyperlink ref="A37" location="'Tabell 1-12 Sjötransport'!A387" display="S11. Balansräkning för sjötransportföretag 2008–2013, mnkr"/>
    <hyperlink ref="A38" location="'Tabell 1-12'!_Toc104028211" display="11.  Balansräkning för sjöfartsföretag 2001-2004, mnkr"/>
    <hyperlink ref="C37" location="Diagram!A55" display="Figur 3. Rörelsekostnader för sjötransportföretag 2013 fördelat på kostnadsslag, mnkr"/>
    <hyperlink ref="D9" location="'Tabell 1-12 Hamnar'!A331" display="'Tabell 1-12 Hamnar'!A331"/>
    <hyperlink ref="F23" location="EU!A210" display="EU!A210"/>
    <hyperlink ref="A9" location="'Tabell 1-12 Sjötransport'!A53" display="'Tabell 1-12 Sjötransport'!A53"/>
    <hyperlink ref="A11" location="'Tabell 1-12 Sjötransport'!A79" display="'Tabell 1-12 Sjötransport'!A79"/>
    <hyperlink ref="A13" location="'Tabell 1-12 Sjötransport'!A105" display="'Tabell 1-12 Sjötransport'!A105"/>
    <hyperlink ref="A15" location="'Tabell 1-12 Sjötransport'!A131" display="'Tabell 1-12 Sjötransport'!A131"/>
    <hyperlink ref="A17" location="'Tabell 1-12 Sjötransport'!A157" display="'Tabell 1-12 Sjötransport'!A157"/>
    <hyperlink ref="A19" location="'Tabell 1-12 Sjötransport'!A179" display="'Tabell 1-12 Sjötransport'!A179"/>
    <hyperlink ref="A21" location="'Tabell 1-12 Sjötransport'!A201" display="'Tabell 1-12 Sjötransport'!A201"/>
    <hyperlink ref="A23" location="'Tabell 1-12 Sjötransport'!A223" display="'Tabell 1-12 Sjötransport'!A223"/>
    <hyperlink ref="A25" location="'Tabell 1-12 Sjötransport'!A245" display="'Tabell 1-12 Sjötransport'!A245"/>
    <hyperlink ref="A27" location="'Tabell 1-12 Sjötransport'!A259" display="'Tabell 1-12 Sjötransport'!A259"/>
    <hyperlink ref="A31" location="'Tabell 1-12 Sjötransport'!A325" display="'Tabell 1-12 Sjötransport'!A325"/>
    <hyperlink ref="A35" location="'Tabell 1-12 Sjötransport'!A366" display="'Tabell 1-12 Sjötransport'!A366"/>
  </hyperlinks>
  <pageMargins left="0.74803149606299213" right="0.74803149606299213" top="0.78740157480314965" bottom="0.98425196850393704" header="0.31496062992125984" footer="0.51181102362204722"/>
  <pageSetup paperSize="9" scale="5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AV454"/>
  <sheetViews>
    <sheetView zoomScaleNormal="100" workbookViewId="0">
      <selection activeCell="H1" sqref="H1"/>
    </sheetView>
  </sheetViews>
  <sheetFormatPr defaultRowHeight="11.25" x14ac:dyDescent="0.2"/>
  <cols>
    <col min="1" max="1" width="45.140625" style="16" customWidth="1"/>
    <col min="2" max="2" width="10.5703125" style="16" customWidth="1"/>
    <col min="3" max="4" width="10.42578125" style="16" customWidth="1"/>
    <col min="5" max="5" width="10.5703125" style="16" customWidth="1"/>
    <col min="6" max="6" width="10.85546875" style="16" bestFit="1" customWidth="1"/>
    <col min="7" max="7" width="10.5703125" style="16" customWidth="1"/>
    <col min="8" max="8" width="10.42578125" style="16" customWidth="1"/>
    <col min="9" max="9" width="10.85546875" style="16" customWidth="1"/>
    <col min="10" max="10" width="12.140625" style="383" bestFit="1" customWidth="1"/>
    <col min="11" max="11" width="10.5703125" style="383" customWidth="1"/>
    <col min="12" max="12" width="9.7109375" style="383" customWidth="1"/>
    <col min="13" max="48" width="9.140625" style="383"/>
    <col min="49" max="16384" width="9.140625" style="1"/>
  </cols>
  <sheetData>
    <row r="1" spans="1:9" ht="12.75" x14ac:dyDescent="0.2">
      <c r="A1" s="17" t="s">
        <v>190</v>
      </c>
      <c r="B1" s="18"/>
      <c r="C1" s="18"/>
      <c r="D1" s="18"/>
      <c r="E1" s="18"/>
      <c r="F1" s="18"/>
      <c r="G1" s="18"/>
    </row>
    <row r="2" spans="1:9" ht="13.5" thickBot="1" x14ac:dyDescent="0.25">
      <c r="A2" s="19" t="s">
        <v>195</v>
      </c>
      <c r="B2" s="18"/>
      <c r="C2" s="18"/>
      <c r="D2" s="18"/>
      <c r="E2" s="18"/>
      <c r="F2" s="18"/>
      <c r="G2" s="18"/>
    </row>
    <row r="3" spans="1:9" ht="12.75" thickTop="1" thickBot="1" x14ac:dyDescent="0.25">
      <c r="A3" s="20"/>
      <c r="B3" s="125">
        <v>2008</v>
      </c>
      <c r="C3" s="125">
        <v>2009</v>
      </c>
      <c r="D3" s="125">
        <v>2010</v>
      </c>
      <c r="E3" s="125">
        <v>2011</v>
      </c>
      <c r="F3" s="125">
        <v>2012</v>
      </c>
      <c r="G3" s="125">
        <v>2013</v>
      </c>
      <c r="I3" s="1"/>
    </row>
    <row r="4" spans="1:9" ht="12.75" customHeight="1" x14ac:dyDescent="0.2">
      <c r="A4" s="22" t="s">
        <v>1</v>
      </c>
    </row>
    <row r="5" spans="1:9" ht="12.75" customHeight="1" x14ac:dyDescent="0.2">
      <c r="A5" s="168" t="s">
        <v>0</v>
      </c>
      <c r="B5" s="317">
        <v>1198</v>
      </c>
      <c r="C5" s="317">
        <v>1191</v>
      </c>
      <c r="D5" s="317">
        <v>1248</v>
      </c>
      <c r="E5" s="317">
        <v>1296</v>
      </c>
      <c r="F5" s="222">
        <v>1293</v>
      </c>
      <c r="G5" s="24">
        <v>1245</v>
      </c>
      <c r="H5" s="168"/>
    </row>
    <row r="6" spans="1:9" ht="12.75" customHeight="1" x14ac:dyDescent="0.2">
      <c r="A6" s="168" t="s">
        <v>2</v>
      </c>
      <c r="B6" s="317">
        <v>13688</v>
      </c>
      <c r="C6" s="317">
        <v>13713</v>
      </c>
      <c r="D6" s="317">
        <v>13104</v>
      </c>
      <c r="E6" s="317">
        <v>12494</v>
      </c>
      <c r="F6" s="222">
        <v>12040</v>
      </c>
      <c r="G6" s="24">
        <v>10974</v>
      </c>
      <c r="H6" s="168"/>
    </row>
    <row r="7" spans="1:9" ht="12.75" customHeight="1" x14ac:dyDescent="0.2">
      <c r="A7" s="168" t="s">
        <v>78</v>
      </c>
      <c r="B7" s="317">
        <v>43772.572280650798</v>
      </c>
      <c r="C7" s="317">
        <v>38724.875722999997</v>
      </c>
      <c r="D7" s="317">
        <v>37717.273212</v>
      </c>
      <c r="E7" s="317">
        <v>36204.794611999998</v>
      </c>
      <c r="F7" s="222">
        <v>33837.905182000002</v>
      </c>
      <c r="G7" s="24">
        <v>32192.512220000001</v>
      </c>
      <c r="H7" s="168"/>
    </row>
    <row r="8" spans="1:9" ht="12.75" customHeight="1" x14ac:dyDescent="0.2">
      <c r="A8" s="168" t="s">
        <v>3</v>
      </c>
      <c r="B8" s="317">
        <v>1410.0970609999999</v>
      </c>
      <c r="C8" s="317">
        <v>-2490.517703</v>
      </c>
      <c r="D8" s="317">
        <v>-3993.031293</v>
      </c>
      <c r="E8" s="317">
        <v>-1054.890167</v>
      </c>
      <c r="F8" s="222">
        <v>-396.66997199999997</v>
      </c>
      <c r="G8" s="24">
        <v>-920.44762000000003</v>
      </c>
      <c r="H8" s="168"/>
    </row>
    <row r="9" spans="1:9" ht="12.75" customHeight="1" x14ac:dyDescent="0.2">
      <c r="A9" s="168" t="s">
        <v>4</v>
      </c>
      <c r="B9" s="317">
        <v>8798.5443238117496</v>
      </c>
      <c r="C9" s="317">
        <v>5840.9821526142696</v>
      </c>
      <c r="D9" s="317">
        <v>7117.8783016657699</v>
      </c>
      <c r="E9" s="317">
        <v>6034.5076308045</v>
      </c>
      <c r="F9" s="222">
        <v>6342.3804489571503</v>
      </c>
      <c r="G9" s="24">
        <v>5700.4717521707398</v>
      </c>
      <c r="H9" s="168"/>
    </row>
    <row r="10" spans="1:9" ht="12.75" customHeight="1" x14ac:dyDescent="0.2">
      <c r="A10" s="168" t="s">
        <v>5</v>
      </c>
      <c r="B10" s="317">
        <v>99825.638743000003</v>
      </c>
      <c r="C10" s="317">
        <v>96981.794997999998</v>
      </c>
      <c r="D10" s="317">
        <v>105377.743298</v>
      </c>
      <c r="E10" s="317">
        <v>107592.714505</v>
      </c>
      <c r="F10" s="222">
        <v>102889.585794</v>
      </c>
      <c r="G10" s="24">
        <v>103629.66669300001</v>
      </c>
      <c r="H10" s="168"/>
    </row>
    <row r="11" spans="1:9" ht="12.75" customHeight="1" x14ac:dyDescent="0.2">
      <c r="A11" s="168" t="s">
        <v>6</v>
      </c>
      <c r="B11" s="317">
        <v>7300.7251740000002</v>
      </c>
      <c r="C11" s="317">
        <v>4449.2184219999999</v>
      </c>
      <c r="D11" s="317">
        <v>2209.7329340000001</v>
      </c>
      <c r="E11" s="317">
        <v>2185.0111969999998</v>
      </c>
      <c r="F11" s="222">
        <v>2132.832461</v>
      </c>
      <c r="G11" s="24">
        <v>1117.0855919999999</v>
      </c>
      <c r="H11" s="168"/>
    </row>
    <row r="12" spans="1:9" ht="12.75" customHeight="1" x14ac:dyDescent="0.2">
      <c r="A12" s="168" t="s">
        <v>7</v>
      </c>
      <c r="B12" s="317">
        <v>846.13892299999998</v>
      </c>
      <c r="C12" s="317">
        <v>1770.751585</v>
      </c>
      <c r="D12" s="317">
        <v>663.97951599999999</v>
      </c>
      <c r="E12" s="317">
        <v>-2175.187171</v>
      </c>
      <c r="F12" s="222">
        <v>39.796211</v>
      </c>
      <c r="G12" s="24">
        <v>306.27745199999998</v>
      </c>
      <c r="H12" s="168"/>
    </row>
    <row r="13" spans="1:9" ht="12.75" customHeight="1" x14ac:dyDescent="0.2">
      <c r="A13" s="168"/>
      <c r="B13" s="317"/>
      <c r="C13" s="317"/>
      <c r="D13" s="317"/>
      <c r="E13" s="317"/>
      <c r="F13" s="222"/>
      <c r="G13" s="24"/>
      <c r="I13" s="23"/>
    </row>
    <row r="14" spans="1:9" ht="12.75" customHeight="1" x14ac:dyDescent="0.2">
      <c r="A14" s="22" t="s">
        <v>8</v>
      </c>
      <c r="B14" s="318"/>
      <c r="C14" s="317"/>
      <c r="D14" s="317"/>
      <c r="E14" s="317"/>
      <c r="F14" s="222"/>
      <c r="G14" s="24"/>
      <c r="I14" s="1"/>
    </row>
    <row r="15" spans="1:9" ht="12.75" customHeight="1" x14ac:dyDescent="0.2">
      <c r="A15" s="168" t="s">
        <v>9</v>
      </c>
      <c r="B15" s="309">
        <v>5.4703257499913498</v>
      </c>
      <c r="C15" s="309">
        <v>-1.10012139360642</v>
      </c>
      <c r="D15" s="309">
        <v>-13.8588070382854</v>
      </c>
      <c r="E15" s="309">
        <v>7.3196797582595901</v>
      </c>
      <c r="F15" s="25">
        <v>2.2342120476659399</v>
      </c>
      <c r="G15" s="25">
        <v>-2.64040301387984</v>
      </c>
      <c r="I15" s="68"/>
    </row>
    <row r="16" spans="1:9" ht="12.75" customHeight="1" x14ac:dyDescent="0.2">
      <c r="A16" s="168" t="s">
        <v>10</v>
      </c>
      <c r="B16" s="309">
        <v>5.53420938810872</v>
      </c>
      <c r="C16" s="309">
        <v>3.11875243611395</v>
      </c>
      <c r="D16" s="309">
        <v>-2.1760659118002601</v>
      </c>
      <c r="E16" s="309">
        <v>6.7254043148582197</v>
      </c>
      <c r="F16" s="25">
        <v>3.25087363587325</v>
      </c>
      <c r="G16" s="25">
        <v>1.58455917743343</v>
      </c>
    </row>
    <row r="17" spans="1:9" ht="12.75" customHeight="1" x14ac:dyDescent="0.2">
      <c r="A17" s="168" t="s">
        <v>11</v>
      </c>
      <c r="B17" s="309">
        <v>37.881625515499401</v>
      </c>
      <c r="C17" s="309">
        <v>39.0311016343842</v>
      </c>
      <c r="D17" s="309">
        <v>35.728436904911597</v>
      </c>
      <c r="E17" s="309">
        <v>38.192829945708503</v>
      </c>
      <c r="F17" s="25">
        <v>38.666700268952098</v>
      </c>
      <c r="G17" s="25">
        <v>36.8506716285099</v>
      </c>
      <c r="I17" s="69"/>
    </row>
    <row r="18" spans="1:9" ht="12.75" customHeight="1" x14ac:dyDescent="0.2">
      <c r="A18" s="168" t="s">
        <v>12</v>
      </c>
      <c r="B18" s="309">
        <v>3.22141694565964</v>
      </c>
      <c r="C18" s="309">
        <v>-6.4313123192821502</v>
      </c>
      <c r="D18" s="309">
        <v>-10.5867443559774</v>
      </c>
      <c r="E18" s="309">
        <v>-2.9136753247879499</v>
      </c>
      <c r="F18" s="25">
        <v>-1.1722651560919</v>
      </c>
      <c r="G18" s="25">
        <v>-2.85919785852612</v>
      </c>
      <c r="I18" s="1"/>
    </row>
    <row r="19" spans="1:9" ht="12.75" customHeight="1" x14ac:dyDescent="0.2">
      <c r="A19" s="86" t="s">
        <v>13</v>
      </c>
      <c r="B19" s="343">
        <v>3197.87933084825</v>
      </c>
      <c r="C19" s="343">
        <v>2823.9536004521301</v>
      </c>
      <c r="D19" s="343">
        <v>2878.3022902930402</v>
      </c>
      <c r="E19" s="343">
        <v>2897.7745007203498</v>
      </c>
      <c r="F19" s="87">
        <v>2810.4572410299002</v>
      </c>
      <c r="G19" s="24">
        <v>2933.5258082741002</v>
      </c>
      <c r="I19" s="1"/>
    </row>
    <row r="20" spans="1:9" ht="12.75" customHeight="1" x14ac:dyDescent="0.2">
      <c r="A20" s="86" t="s">
        <v>101</v>
      </c>
      <c r="B20" s="343">
        <v>642.79254265135501</v>
      </c>
      <c r="C20" s="343">
        <v>425.94488096071399</v>
      </c>
      <c r="D20" s="343">
        <v>543.18363107949995</v>
      </c>
      <c r="E20" s="343">
        <v>482.99244683884302</v>
      </c>
      <c r="F20" s="87">
        <v>526.77578479710598</v>
      </c>
      <c r="G20" s="87">
        <v>519.452501564675</v>
      </c>
      <c r="I20" s="1"/>
    </row>
    <row r="21" spans="1:9" ht="12.75" customHeight="1" thickBot="1" x14ac:dyDescent="0.25">
      <c r="A21" s="88" t="s">
        <v>100</v>
      </c>
      <c r="B21" s="327">
        <v>157.732870005884</v>
      </c>
      <c r="C21" s="327">
        <v>135.626749134042</v>
      </c>
      <c r="D21" s="327">
        <v>130.38135157038101</v>
      </c>
      <c r="E21" s="327">
        <v>97.934134088169202</v>
      </c>
      <c r="F21" s="89">
        <v>275.64105075339302</v>
      </c>
      <c r="G21" s="89">
        <v>313.67170759456098</v>
      </c>
      <c r="I21" s="1"/>
    </row>
    <row r="22" spans="1:9" ht="12.75" customHeight="1" thickTop="1" x14ac:dyDescent="0.2">
      <c r="A22" s="86"/>
      <c r="B22" s="87"/>
      <c r="C22" s="87"/>
      <c r="D22" s="87"/>
      <c r="E22" s="87"/>
      <c r="F22" s="87"/>
      <c r="G22" s="87"/>
      <c r="H22" s="1"/>
      <c r="I22" s="1"/>
    </row>
    <row r="23" spans="1:9" ht="12.75" customHeight="1" x14ac:dyDescent="0.2">
      <c r="A23" s="86"/>
      <c r="B23" s="87"/>
      <c r="C23" s="87"/>
      <c r="D23" s="87"/>
      <c r="E23" s="87"/>
      <c r="F23" s="87"/>
      <c r="G23" s="87"/>
      <c r="H23" s="1"/>
      <c r="I23" s="1"/>
    </row>
    <row r="24" spans="1:9" ht="12.75" x14ac:dyDescent="0.2">
      <c r="A24" s="65"/>
      <c r="B24" s="66"/>
      <c r="C24" s="66"/>
      <c r="D24" s="66"/>
      <c r="E24" s="66"/>
      <c r="F24" s="66"/>
      <c r="G24" s="10"/>
      <c r="H24" s="1"/>
      <c r="I24" s="1"/>
    </row>
    <row r="25" spans="1:9" ht="15" x14ac:dyDescent="0.25">
      <c r="A25" s="26"/>
      <c r="B25" s="18"/>
      <c r="C25" s="18"/>
      <c r="D25" s="18"/>
      <c r="E25" s="18"/>
      <c r="F25" s="18"/>
    </row>
    <row r="26" spans="1:9" ht="12.75" x14ac:dyDescent="0.2">
      <c r="A26" s="17" t="s">
        <v>191</v>
      </c>
      <c r="B26" s="18"/>
      <c r="C26" s="18"/>
      <c r="D26" s="18"/>
      <c r="E26" s="18"/>
      <c r="F26" s="18"/>
      <c r="H26" s="28"/>
      <c r="I26" s="28"/>
    </row>
    <row r="27" spans="1:9" ht="13.5" thickBot="1" x14ac:dyDescent="0.25">
      <c r="A27" s="99" t="s">
        <v>194</v>
      </c>
      <c r="B27" s="113"/>
      <c r="C27" s="113"/>
      <c r="D27" s="113"/>
      <c r="E27" s="113"/>
      <c r="F27" s="113"/>
      <c r="G27" s="113"/>
      <c r="H27" s="117"/>
      <c r="I27" s="117"/>
    </row>
    <row r="28" spans="1:9" ht="36" customHeight="1" thickTop="1" x14ac:dyDescent="0.2">
      <c r="A28" s="549"/>
      <c r="B28" s="543" t="s">
        <v>96</v>
      </c>
      <c r="C28" s="543"/>
      <c r="D28" s="543" t="s">
        <v>97</v>
      </c>
      <c r="E28" s="543"/>
      <c r="F28" s="543" t="s">
        <v>98</v>
      </c>
      <c r="G28" s="544"/>
      <c r="H28" s="543" t="s">
        <v>99</v>
      </c>
      <c r="I28" s="544"/>
    </row>
    <row r="29" spans="1:9" ht="14.25" customHeight="1" x14ac:dyDescent="0.2">
      <c r="A29" s="553"/>
      <c r="B29" s="542" t="s">
        <v>93</v>
      </c>
      <c r="C29" s="542"/>
      <c r="D29" s="542" t="s">
        <v>94</v>
      </c>
      <c r="E29" s="542"/>
      <c r="F29" s="542" t="s">
        <v>95</v>
      </c>
      <c r="G29" s="542"/>
      <c r="H29" s="542" t="s">
        <v>102</v>
      </c>
      <c r="I29" s="542"/>
    </row>
    <row r="30" spans="1:9" ht="12" thickBot="1" x14ac:dyDescent="0.25">
      <c r="A30" s="139"/>
      <c r="B30" s="151">
        <v>2012</v>
      </c>
      <c r="C30" s="151">
        <v>2013</v>
      </c>
      <c r="D30" s="151">
        <v>2012</v>
      </c>
      <c r="E30" s="151">
        <v>2013</v>
      </c>
      <c r="F30" s="151">
        <v>2012</v>
      </c>
      <c r="G30" s="151">
        <v>2013</v>
      </c>
      <c r="H30" s="151">
        <v>2012</v>
      </c>
      <c r="I30" s="151">
        <v>2013</v>
      </c>
    </row>
    <row r="31" spans="1:9" ht="12.75" customHeight="1" x14ac:dyDescent="0.2">
      <c r="A31" s="83" t="s">
        <v>1</v>
      </c>
      <c r="B31" s="23"/>
      <c r="C31" s="23"/>
      <c r="E31" s="18"/>
      <c r="H31" s="23"/>
      <c r="I31" s="23"/>
    </row>
    <row r="32" spans="1:9" ht="12.75" customHeight="1" x14ac:dyDescent="0.2">
      <c r="A32" s="74" t="s">
        <v>0</v>
      </c>
      <c r="B32" s="243">
        <v>526</v>
      </c>
      <c r="C32" s="222">
        <v>507</v>
      </c>
      <c r="D32" s="247">
        <v>274</v>
      </c>
      <c r="E32" s="222">
        <v>260</v>
      </c>
      <c r="F32" s="251">
        <v>422</v>
      </c>
      <c r="G32" s="222">
        <v>406</v>
      </c>
      <c r="H32" s="255">
        <v>71</v>
      </c>
      <c r="I32" s="24">
        <v>72</v>
      </c>
    </row>
    <row r="33" spans="1:9" ht="12.75" customHeight="1" x14ac:dyDescent="0.2">
      <c r="A33" s="74" t="s">
        <v>2</v>
      </c>
      <c r="B33" s="243">
        <v>7188</v>
      </c>
      <c r="C33" s="222">
        <v>7034</v>
      </c>
      <c r="D33" s="247">
        <v>3889</v>
      </c>
      <c r="E33" s="222">
        <v>3007</v>
      </c>
      <c r="F33" s="251">
        <v>862</v>
      </c>
      <c r="G33" s="222">
        <v>839</v>
      </c>
      <c r="H33" s="255">
        <v>101</v>
      </c>
      <c r="I33" s="24">
        <v>94</v>
      </c>
    </row>
    <row r="34" spans="1:9" ht="12.75" customHeight="1" x14ac:dyDescent="0.2">
      <c r="A34" s="74" t="s">
        <v>14</v>
      </c>
      <c r="B34" s="243">
        <v>13746.443092</v>
      </c>
      <c r="C34" s="222">
        <v>15059.915443</v>
      </c>
      <c r="D34" s="247">
        <v>18641.589135999999</v>
      </c>
      <c r="E34" s="222">
        <v>15759.755184</v>
      </c>
      <c r="F34" s="251">
        <v>1265.7536210000001</v>
      </c>
      <c r="G34" s="222">
        <v>1218.59485</v>
      </c>
      <c r="H34" s="255">
        <v>184.11933300000001</v>
      </c>
      <c r="I34" s="24">
        <v>154.24674300000001</v>
      </c>
    </row>
    <row r="35" spans="1:9" ht="12.75" customHeight="1" x14ac:dyDescent="0.2">
      <c r="A35" s="74" t="s">
        <v>3</v>
      </c>
      <c r="B35" s="243">
        <v>-18.412327000000001</v>
      </c>
      <c r="C35" s="222">
        <v>-396.576887</v>
      </c>
      <c r="D35" s="247">
        <v>-443.18132800000001</v>
      </c>
      <c r="E35" s="222">
        <v>-616.712808</v>
      </c>
      <c r="F35" s="251">
        <v>54.511077</v>
      </c>
      <c r="G35" s="222">
        <v>76.991765999999998</v>
      </c>
      <c r="H35" s="255">
        <v>10.412606</v>
      </c>
      <c r="I35" s="24">
        <v>15.850308999999999</v>
      </c>
    </row>
    <row r="36" spans="1:9" ht="12.75" customHeight="1" x14ac:dyDescent="0.2">
      <c r="A36" s="74" t="s">
        <v>4</v>
      </c>
      <c r="B36" s="243">
        <v>3150.8027588970099</v>
      </c>
      <c r="C36" s="222">
        <v>2948.0472691709201</v>
      </c>
      <c r="D36" s="247">
        <v>2813.79625670924</v>
      </c>
      <c r="E36" s="222">
        <v>2351.1838562327498</v>
      </c>
      <c r="F36" s="251">
        <v>314.80450050480999</v>
      </c>
      <c r="G36" s="222">
        <v>344.43821167701401</v>
      </c>
      <c r="H36" s="255">
        <v>62.976932846087301</v>
      </c>
      <c r="I36" s="24">
        <v>56.802415090053898</v>
      </c>
    </row>
    <row r="37" spans="1:9" ht="12.75" customHeight="1" x14ac:dyDescent="0.2">
      <c r="A37" s="74" t="s">
        <v>5</v>
      </c>
      <c r="B37" s="243">
        <v>57043.127658999998</v>
      </c>
      <c r="C37" s="222">
        <v>61789.926957000003</v>
      </c>
      <c r="D37" s="247">
        <v>42955.006107000001</v>
      </c>
      <c r="E37" s="222">
        <v>39051.695994000002</v>
      </c>
      <c r="F37" s="251">
        <v>2644.5168610000001</v>
      </c>
      <c r="G37" s="222">
        <v>2554.8560710000002</v>
      </c>
      <c r="H37" s="255">
        <v>246.93516700000001</v>
      </c>
      <c r="I37" s="24">
        <v>233.18767099999999</v>
      </c>
    </row>
    <row r="38" spans="1:9" ht="12.75" customHeight="1" x14ac:dyDescent="0.2">
      <c r="A38" s="74" t="s">
        <v>6</v>
      </c>
      <c r="B38" s="243">
        <v>578.57875100000001</v>
      </c>
      <c r="C38" s="222">
        <v>505.61112900000001</v>
      </c>
      <c r="D38" s="247">
        <v>1394.4469320000001</v>
      </c>
      <c r="E38" s="222">
        <v>525.77763600000003</v>
      </c>
      <c r="F38" s="251">
        <v>146.32645500000001</v>
      </c>
      <c r="G38" s="222">
        <v>78.955918999999994</v>
      </c>
      <c r="H38" s="255">
        <v>13.480323</v>
      </c>
      <c r="I38" s="24">
        <v>6.7409080000000001</v>
      </c>
    </row>
    <row r="39" spans="1:9" ht="12.75" customHeight="1" x14ac:dyDescent="0.2">
      <c r="A39" s="74" t="s">
        <v>7</v>
      </c>
      <c r="B39" s="243">
        <v>-253.053946</v>
      </c>
      <c r="C39" s="222">
        <v>377.471181</v>
      </c>
      <c r="D39" s="247">
        <v>241.16742300000001</v>
      </c>
      <c r="E39" s="222">
        <v>-94.672966000000002</v>
      </c>
      <c r="F39" s="251">
        <v>42.083500000000001</v>
      </c>
      <c r="G39" s="222">
        <v>24.326920000000001</v>
      </c>
      <c r="H39" s="255">
        <v>9.5992339999999992</v>
      </c>
      <c r="I39" s="24">
        <v>-0.84768299999999996</v>
      </c>
    </row>
    <row r="40" spans="1:9" ht="12.75" customHeight="1" x14ac:dyDescent="0.2">
      <c r="A40" s="75"/>
      <c r="B40" s="243"/>
      <c r="C40" s="222"/>
      <c r="D40" s="247"/>
      <c r="E40" s="222"/>
      <c r="F40" s="251"/>
      <c r="G40" s="222"/>
      <c r="H40" s="255"/>
      <c r="I40" s="24"/>
    </row>
    <row r="41" spans="1:9" ht="12.75" customHeight="1" x14ac:dyDescent="0.2">
      <c r="A41" s="75" t="s">
        <v>8</v>
      </c>
      <c r="B41" s="243"/>
      <c r="D41" s="247"/>
      <c r="F41" s="251"/>
      <c r="H41" s="255"/>
    </row>
    <row r="42" spans="1:9" ht="12.75" customHeight="1" x14ac:dyDescent="0.2">
      <c r="A42" s="74" t="s">
        <v>9</v>
      </c>
      <c r="B42" s="244">
        <v>6.6024481270080102</v>
      </c>
      <c r="C42" s="25">
        <v>-0.93479772640980696</v>
      </c>
      <c r="D42" s="248">
        <v>-2.67363894021527</v>
      </c>
      <c r="E42" s="25">
        <v>-5.14443554351781</v>
      </c>
      <c r="F42" s="252">
        <v>3.8801138623421698</v>
      </c>
      <c r="G42" s="25">
        <v>10.0994857880867</v>
      </c>
      <c r="H42" s="256">
        <v>4.02747373549618</v>
      </c>
      <c r="I42" s="25">
        <v>18.2704206097144</v>
      </c>
    </row>
    <row r="43" spans="1:9" ht="12.75" customHeight="1" x14ac:dyDescent="0.2">
      <c r="A43" s="74" t="s">
        <v>10</v>
      </c>
      <c r="B43" s="244">
        <v>4.33596600817864</v>
      </c>
      <c r="C43" s="25">
        <v>2.7607680481758199</v>
      </c>
      <c r="D43" s="248">
        <v>1.8023610888034001</v>
      </c>
      <c r="E43" s="25">
        <v>-0.54567184747300201</v>
      </c>
      <c r="F43" s="252">
        <v>3.1124176309598899</v>
      </c>
      <c r="G43" s="25">
        <v>5.1340811949946401</v>
      </c>
      <c r="H43" s="256">
        <v>6.0449199384143499</v>
      </c>
      <c r="I43" s="25">
        <v>7.77163106345796</v>
      </c>
    </row>
    <row r="44" spans="1:9" ht="12.75" customHeight="1" x14ac:dyDescent="0.2">
      <c r="A44" s="74" t="s">
        <v>11</v>
      </c>
      <c r="B44" s="244">
        <v>35.723532563059401</v>
      </c>
      <c r="C44" s="25">
        <v>31.089388215812001</v>
      </c>
      <c r="D44" s="248">
        <v>42.970064805009997</v>
      </c>
      <c r="E44" s="25">
        <v>46.221079602927503</v>
      </c>
      <c r="F44" s="252">
        <v>32.781510537469998</v>
      </c>
      <c r="G44" s="25">
        <v>33.398351312550702</v>
      </c>
      <c r="H44" s="256">
        <v>32.996948817821902</v>
      </c>
      <c r="I44" s="25">
        <v>32.044020671325796</v>
      </c>
    </row>
    <row r="45" spans="1:9" ht="12.75" customHeight="1" x14ac:dyDescent="0.2">
      <c r="A45" s="74" t="s">
        <v>12</v>
      </c>
      <c r="B45" s="244">
        <v>-0.13394248153339</v>
      </c>
      <c r="C45" s="25">
        <v>-2.63332744795943</v>
      </c>
      <c r="D45" s="248">
        <v>-2.3773795504597999</v>
      </c>
      <c r="E45" s="25">
        <v>-3.9132131229177598</v>
      </c>
      <c r="F45" s="252">
        <v>4.3066103936510096</v>
      </c>
      <c r="G45" s="25">
        <v>6.3180774151474504</v>
      </c>
      <c r="H45" s="256">
        <v>5.6553572242193599</v>
      </c>
      <c r="I45" s="25">
        <v>10.2759440437585</v>
      </c>
    </row>
    <row r="46" spans="1:9" ht="12.75" customHeight="1" x14ac:dyDescent="0.2">
      <c r="A46" s="86" t="s">
        <v>13</v>
      </c>
      <c r="B46" s="246">
        <v>1912.4155664997199</v>
      </c>
      <c r="C46" s="87">
        <v>2141.0172651407402</v>
      </c>
      <c r="D46" s="250">
        <v>4793.4145374132204</v>
      </c>
      <c r="E46" s="87">
        <v>5241.0226750914499</v>
      </c>
      <c r="F46" s="254">
        <v>1468.3916716937399</v>
      </c>
      <c r="G46" s="87">
        <v>1452.43724672229</v>
      </c>
      <c r="H46" s="258">
        <v>1822.96369306931</v>
      </c>
      <c r="I46" s="87">
        <v>1640.92279787234</v>
      </c>
    </row>
    <row r="47" spans="1:9" ht="12.75" customHeight="1" x14ac:dyDescent="0.2">
      <c r="A47" s="74" t="s">
        <v>101</v>
      </c>
      <c r="B47" s="246">
        <v>438.34206439858298</v>
      </c>
      <c r="C47" s="87">
        <v>419.11391372916103</v>
      </c>
      <c r="D47" s="250">
        <v>723.52693666990103</v>
      </c>
      <c r="E47" s="87">
        <v>781.90351055296105</v>
      </c>
      <c r="F47" s="254">
        <v>365.20243678052202</v>
      </c>
      <c r="G47" s="87">
        <v>410.534221307525</v>
      </c>
      <c r="H47" s="258">
        <v>623.53398857512195</v>
      </c>
      <c r="I47" s="87">
        <v>604.28101159631797</v>
      </c>
    </row>
    <row r="48" spans="1:9" ht="12.75" customHeight="1" thickBot="1" x14ac:dyDescent="0.25">
      <c r="A48" s="88" t="s">
        <v>100</v>
      </c>
      <c r="B48" s="245">
        <v>236.12090439851301</v>
      </c>
      <c r="C48" s="81">
        <v>341.82278483566398</v>
      </c>
      <c r="D48" s="249">
        <v>332.31741051556298</v>
      </c>
      <c r="E48" s="81">
        <v>298.29613268335299</v>
      </c>
      <c r="F48" s="253">
        <v>180.672673540673</v>
      </c>
      <c r="G48" s="81">
        <v>193.33840026598199</v>
      </c>
      <c r="H48" s="257">
        <v>167.819212336096</v>
      </c>
      <c r="I48" s="81">
        <v>147.44960984318001</v>
      </c>
    </row>
    <row r="49" spans="1:9" ht="12.75" customHeight="1" thickTop="1" x14ac:dyDescent="0.2">
      <c r="A49" s="86"/>
      <c r="B49" s="87"/>
      <c r="C49" s="87"/>
      <c r="D49" s="87"/>
      <c r="E49" s="87"/>
      <c r="F49" s="87"/>
      <c r="G49" s="87"/>
      <c r="H49" s="87"/>
      <c r="I49" s="131"/>
    </row>
    <row r="50" spans="1:9" ht="12.75" customHeight="1" x14ac:dyDescent="0.2">
      <c r="A50" s="86"/>
      <c r="B50" s="87"/>
      <c r="C50" s="87"/>
      <c r="D50" s="87"/>
      <c r="E50" s="87"/>
      <c r="F50" s="87"/>
      <c r="G50" s="87"/>
      <c r="H50" s="87"/>
      <c r="I50" s="131"/>
    </row>
    <row r="51" spans="1:9" ht="12.75" x14ac:dyDescent="0.2">
      <c r="A51" s="29"/>
      <c r="B51" s="18"/>
      <c r="C51" s="18"/>
      <c r="D51" s="18"/>
      <c r="E51" s="18"/>
      <c r="F51" s="18"/>
      <c r="G51" s="18"/>
    </row>
    <row r="52" spans="1:9" ht="12.75" x14ac:dyDescent="0.2">
      <c r="A52" s="18"/>
      <c r="B52" s="18"/>
      <c r="C52" s="18"/>
      <c r="D52" s="18"/>
      <c r="E52" s="18"/>
      <c r="F52" s="18"/>
      <c r="G52" s="18"/>
    </row>
    <row r="53" spans="1:9" ht="12.75" x14ac:dyDescent="0.2">
      <c r="A53" s="17" t="s">
        <v>192</v>
      </c>
      <c r="B53" s="18"/>
      <c r="C53" s="18"/>
      <c r="D53" s="18"/>
      <c r="E53" s="18"/>
      <c r="F53" s="18"/>
      <c r="G53" s="18"/>
    </row>
    <row r="54" spans="1:9" ht="13.5" thickBot="1" x14ac:dyDescent="0.25">
      <c r="A54" s="19" t="s">
        <v>193</v>
      </c>
      <c r="B54" s="18"/>
      <c r="C54" s="18"/>
      <c r="D54" s="18"/>
      <c r="E54" s="18"/>
      <c r="F54" s="18"/>
      <c r="G54" s="18"/>
    </row>
    <row r="55" spans="1:9" ht="12" customHeight="1" thickTop="1" x14ac:dyDescent="0.2">
      <c r="A55" s="27"/>
      <c r="B55" s="547" t="s">
        <v>15</v>
      </c>
      <c r="C55" s="547"/>
      <c r="D55" s="547"/>
      <c r="E55" s="547"/>
      <c r="F55" s="547"/>
      <c r="G55" s="547"/>
      <c r="H55" s="21"/>
      <c r="I55" s="21"/>
    </row>
    <row r="56" spans="1:9" ht="13.5" thickBot="1" x14ac:dyDescent="0.25">
      <c r="A56" s="167"/>
      <c r="B56" s="122" t="s">
        <v>121</v>
      </c>
      <c r="C56" s="127" t="s">
        <v>131</v>
      </c>
      <c r="D56" s="122" t="s">
        <v>87</v>
      </c>
      <c r="E56" s="122" t="s">
        <v>122</v>
      </c>
      <c r="F56" s="122" t="s">
        <v>88</v>
      </c>
      <c r="G56" s="169" t="s">
        <v>20</v>
      </c>
      <c r="H56" s="21"/>
      <c r="I56" s="21"/>
    </row>
    <row r="57" spans="1:9" ht="12.75" customHeight="1" x14ac:dyDescent="0.2">
      <c r="A57" s="22" t="s">
        <v>1</v>
      </c>
      <c r="B57" s="87"/>
      <c r="C57" s="87"/>
      <c r="D57" s="87"/>
      <c r="E57" s="87"/>
      <c r="F57" s="87"/>
      <c r="G57" s="77"/>
      <c r="H57" s="21"/>
      <c r="I57" s="21"/>
    </row>
    <row r="58" spans="1:9" ht="12.75" customHeight="1" x14ac:dyDescent="0.2">
      <c r="A58" s="168" t="s">
        <v>0</v>
      </c>
      <c r="B58" s="87">
        <v>1155</v>
      </c>
      <c r="C58" s="87">
        <v>31</v>
      </c>
      <c r="D58" s="87">
        <v>28</v>
      </c>
      <c r="E58" s="87">
        <v>22</v>
      </c>
      <c r="F58" s="87">
        <v>9</v>
      </c>
      <c r="G58" s="77">
        <v>1245</v>
      </c>
      <c r="H58" s="21"/>
      <c r="I58" s="21"/>
    </row>
    <row r="59" spans="1:9" ht="12.75" customHeight="1" x14ac:dyDescent="0.2">
      <c r="A59" s="168" t="s">
        <v>2</v>
      </c>
      <c r="B59" s="87">
        <v>719</v>
      </c>
      <c r="C59" s="87">
        <v>412</v>
      </c>
      <c r="D59" s="87">
        <v>817</v>
      </c>
      <c r="E59" s="87">
        <v>2179</v>
      </c>
      <c r="F59" s="87">
        <v>6847</v>
      </c>
      <c r="G59" s="77">
        <v>10974</v>
      </c>
      <c r="H59" s="21"/>
      <c r="I59" s="21"/>
    </row>
    <row r="60" spans="1:9" ht="12.75" customHeight="1" x14ac:dyDescent="0.2">
      <c r="A60" s="168" t="s">
        <v>14</v>
      </c>
      <c r="B60" s="87">
        <v>6837.5289160000002</v>
      </c>
      <c r="C60" s="87">
        <v>875.63867800000003</v>
      </c>
      <c r="D60" s="87">
        <v>5142.1171350000004</v>
      </c>
      <c r="E60" s="87">
        <v>7914.0652140000002</v>
      </c>
      <c r="F60" s="87">
        <v>11423.162276999999</v>
      </c>
      <c r="G60" s="77">
        <v>32192.512220000001</v>
      </c>
      <c r="H60" s="21"/>
      <c r="I60" s="21"/>
    </row>
    <row r="61" spans="1:9" ht="12.75" customHeight="1" x14ac:dyDescent="0.2">
      <c r="A61" s="168" t="s">
        <v>3</v>
      </c>
      <c r="B61" s="87">
        <v>-691.54181500000004</v>
      </c>
      <c r="C61" s="87">
        <v>51.542808000000001</v>
      </c>
      <c r="D61" s="87">
        <v>-161.81740300000001</v>
      </c>
      <c r="E61" s="87">
        <v>174.17513500000001</v>
      </c>
      <c r="F61" s="87">
        <v>-292.80634500000002</v>
      </c>
      <c r="G61" s="77">
        <v>-920.44762000000003</v>
      </c>
      <c r="H61" s="21"/>
      <c r="I61" s="21"/>
    </row>
    <row r="62" spans="1:9" ht="12.75" customHeight="1" x14ac:dyDescent="0.2">
      <c r="A62" s="168" t="s">
        <v>4</v>
      </c>
      <c r="B62" s="87">
        <v>403.468639759312</v>
      </c>
      <c r="C62" s="87">
        <v>267.57761655804001</v>
      </c>
      <c r="D62" s="87">
        <v>273.33821847520602</v>
      </c>
      <c r="E62" s="87">
        <v>2012.51551909982</v>
      </c>
      <c r="F62" s="87">
        <v>2743.4202171148299</v>
      </c>
      <c r="G62" s="77">
        <v>5700.3202110071998</v>
      </c>
      <c r="H62" s="21"/>
      <c r="I62" s="21"/>
    </row>
    <row r="63" spans="1:9" ht="12.75" customHeight="1" x14ac:dyDescent="0.2">
      <c r="A63" s="168" t="s">
        <v>5</v>
      </c>
      <c r="B63" s="87">
        <v>54984.760072999998</v>
      </c>
      <c r="C63" s="87">
        <v>908.53941899999995</v>
      </c>
      <c r="D63" s="87">
        <v>30461.222167</v>
      </c>
      <c r="E63" s="87">
        <v>13006.881321999999</v>
      </c>
      <c r="F63" s="87">
        <v>4268.2637119999999</v>
      </c>
      <c r="G63" s="77">
        <v>103629.66669300001</v>
      </c>
      <c r="H63" s="21"/>
      <c r="I63" s="21"/>
    </row>
    <row r="64" spans="1:9" ht="12.75" customHeight="1" x14ac:dyDescent="0.2">
      <c r="A64" s="168" t="s">
        <v>6</v>
      </c>
      <c r="B64" s="87">
        <v>681.27282000000002</v>
      </c>
      <c r="C64" s="87">
        <v>46.789180000000002</v>
      </c>
      <c r="D64" s="87">
        <v>29.204934000000002</v>
      </c>
      <c r="E64" s="87">
        <v>308.21169600000002</v>
      </c>
      <c r="F64" s="87">
        <v>51.606962000000003</v>
      </c>
      <c r="G64" s="77">
        <v>1117.0855919999999</v>
      </c>
      <c r="H64" s="21"/>
      <c r="I64" s="21"/>
    </row>
    <row r="65" spans="1:9" ht="12.75" customHeight="1" x14ac:dyDescent="0.2">
      <c r="A65" s="168" t="s">
        <v>7</v>
      </c>
      <c r="B65" s="87">
        <v>414.80035800000002</v>
      </c>
      <c r="C65" s="87">
        <v>-142.40566200000001</v>
      </c>
      <c r="D65" s="87">
        <v>9.1119719999999997</v>
      </c>
      <c r="E65" s="87">
        <v>-26.704177999999999</v>
      </c>
      <c r="F65" s="87">
        <v>51.474961999999998</v>
      </c>
      <c r="G65" s="77">
        <v>306.27745199999998</v>
      </c>
      <c r="H65" s="21"/>
      <c r="I65" s="18"/>
    </row>
    <row r="66" spans="1:9" ht="12.75" customHeight="1" x14ac:dyDescent="0.2">
      <c r="A66" s="168" t="s">
        <v>79</v>
      </c>
      <c r="B66" s="87"/>
      <c r="C66" s="87"/>
      <c r="D66" s="87"/>
      <c r="E66" s="87"/>
      <c r="F66" s="87"/>
      <c r="G66" s="77"/>
      <c r="H66" s="21"/>
      <c r="I66" s="21"/>
    </row>
    <row r="67" spans="1:9" ht="12.75" customHeight="1" x14ac:dyDescent="0.2">
      <c r="A67" s="22" t="s">
        <v>8</v>
      </c>
      <c r="B67" s="87"/>
      <c r="C67" s="87"/>
      <c r="D67" s="87"/>
      <c r="E67" s="87"/>
      <c r="F67" s="87"/>
      <c r="G67" s="77"/>
      <c r="H67" s="21"/>
      <c r="I67" s="21"/>
    </row>
    <row r="68" spans="1:9" ht="12.75" customHeight="1" x14ac:dyDescent="0.2">
      <c r="A68" s="168" t="s">
        <v>9</v>
      </c>
      <c r="B68" s="157">
        <v>3.2088737117422301</v>
      </c>
      <c r="C68" s="157">
        <v>13.801861376151701</v>
      </c>
      <c r="D68" s="157">
        <v>-5.9899128250374396</v>
      </c>
      <c r="E68" s="157">
        <v>-4.8160248407656603</v>
      </c>
      <c r="F68" s="157">
        <v>-42.567570887770799</v>
      </c>
      <c r="G68" s="158">
        <v>-2.6404030138798502</v>
      </c>
      <c r="H68" s="21"/>
      <c r="I68" s="21"/>
    </row>
    <row r="69" spans="1:9" ht="12.75" customHeight="1" x14ac:dyDescent="0.2">
      <c r="A69" s="168" t="s">
        <v>10</v>
      </c>
      <c r="B69" s="157">
        <v>3.5503104026850001</v>
      </c>
      <c r="C69" s="157">
        <v>7.8720273996168801</v>
      </c>
      <c r="D69" s="157">
        <v>0.13957605095550199</v>
      </c>
      <c r="E69" s="157">
        <v>-0.15018995735233601</v>
      </c>
      <c r="F69" s="157">
        <v>-9.47828731756635</v>
      </c>
      <c r="G69" s="158">
        <v>1.58455917743343</v>
      </c>
      <c r="H69" s="21"/>
      <c r="I69" s="21"/>
    </row>
    <row r="70" spans="1:9" ht="12.75" customHeight="1" x14ac:dyDescent="0.2">
      <c r="A70" s="168" t="s">
        <v>11</v>
      </c>
      <c r="B70" s="157">
        <v>30.578442461061499</v>
      </c>
      <c r="C70" s="157">
        <v>46.464431465686303</v>
      </c>
      <c r="D70" s="157">
        <v>46.192123738183099</v>
      </c>
      <c r="E70" s="157">
        <v>44.114905914303399</v>
      </c>
      <c r="F70" s="157">
        <v>26.8010257344664</v>
      </c>
      <c r="G70" s="158">
        <v>36.8506716285099</v>
      </c>
      <c r="H70" s="21"/>
      <c r="I70" s="21"/>
    </row>
    <row r="71" spans="1:9" ht="12.75" customHeight="1" x14ac:dyDescent="0.2">
      <c r="A71" s="168" t="s">
        <v>12</v>
      </c>
      <c r="B71" s="157">
        <v>-10.113914302896401</v>
      </c>
      <c r="C71" s="157">
        <v>5.8863101065528802</v>
      </c>
      <c r="D71" s="157">
        <v>-3.14690231186264</v>
      </c>
      <c r="E71" s="157">
        <v>2.2008301712232998</v>
      </c>
      <c r="F71" s="157">
        <v>-2.5632687157876801</v>
      </c>
      <c r="G71" s="158">
        <v>-2.85919785852612</v>
      </c>
      <c r="H71" s="21"/>
      <c r="I71" s="21"/>
    </row>
    <row r="72" spans="1:9" ht="12.75" customHeight="1" x14ac:dyDescent="0.2">
      <c r="A72" s="86" t="s">
        <v>13</v>
      </c>
      <c r="B72" s="87">
        <v>9509.7759610570192</v>
      </c>
      <c r="C72" s="87">
        <v>2125.3365970873801</v>
      </c>
      <c r="D72" s="87">
        <v>6293.9010220318196</v>
      </c>
      <c r="E72" s="87">
        <v>3631.9711858650799</v>
      </c>
      <c r="F72" s="87">
        <v>1668.3455932525201</v>
      </c>
      <c r="G72" s="77">
        <v>2933.5258082741002</v>
      </c>
      <c r="H72" s="21"/>
      <c r="I72" s="21"/>
    </row>
    <row r="73" spans="1:9" ht="12.75" customHeight="1" x14ac:dyDescent="0.2">
      <c r="A73" s="168" t="s">
        <v>101</v>
      </c>
      <c r="B73" s="87">
        <v>561.15248923409195</v>
      </c>
      <c r="C73" s="87">
        <v>649.46023436417499</v>
      </c>
      <c r="D73" s="87">
        <v>334.56330290722798</v>
      </c>
      <c r="E73" s="87">
        <v>923.59592432300099</v>
      </c>
      <c r="F73" s="87">
        <v>400.73319952020302</v>
      </c>
      <c r="G73" s="77">
        <v>519.47514224596398</v>
      </c>
      <c r="H73" s="21"/>
      <c r="I73" s="21"/>
    </row>
    <row r="74" spans="1:9" ht="12.75" customHeight="1" thickBot="1" x14ac:dyDescent="0.25">
      <c r="A74" s="90" t="s">
        <v>100</v>
      </c>
      <c r="B74" s="109">
        <v>495.70670359717201</v>
      </c>
      <c r="C74" s="109">
        <v>140.09333866089901</v>
      </c>
      <c r="D74" s="109">
        <v>247.13482291243801</v>
      </c>
      <c r="E74" s="109">
        <v>215.435467299306</v>
      </c>
      <c r="F74" s="109">
        <v>137.47732986995101</v>
      </c>
      <c r="G74" s="110">
        <v>313.67170759456098</v>
      </c>
      <c r="H74" s="21"/>
    </row>
    <row r="75" spans="1:9" ht="12.75" customHeight="1" thickTop="1" x14ac:dyDescent="0.2">
      <c r="A75" s="132"/>
      <c r="B75" s="133"/>
      <c r="C75" s="133"/>
      <c r="D75" s="133"/>
      <c r="E75" s="133"/>
      <c r="F75" s="133"/>
      <c r="G75" s="134"/>
      <c r="H75" s="21"/>
    </row>
    <row r="76" spans="1:9" ht="12.75" customHeight="1" x14ac:dyDescent="0.2">
      <c r="A76" s="132"/>
      <c r="B76" s="133"/>
      <c r="C76" s="133"/>
      <c r="D76" s="133"/>
      <c r="E76" s="133"/>
      <c r="F76" s="133"/>
      <c r="G76" s="134"/>
      <c r="H76" s="21"/>
    </row>
    <row r="77" spans="1:9" x14ac:dyDescent="0.2">
      <c r="A77" s="65"/>
      <c r="B77" s="66"/>
      <c r="C77" s="66"/>
      <c r="D77" s="66"/>
      <c r="E77" s="66"/>
      <c r="F77" s="66"/>
      <c r="G77" s="52"/>
    </row>
    <row r="78" spans="1:9" ht="12.75" x14ac:dyDescent="0.2">
      <c r="A78" s="62"/>
      <c r="B78" s="67"/>
      <c r="C78" s="67"/>
      <c r="D78" s="67"/>
      <c r="E78" s="67"/>
      <c r="F78" s="67"/>
      <c r="G78" s="18"/>
    </row>
    <row r="79" spans="1:9" ht="12.75" x14ac:dyDescent="0.2">
      <c r="A79" s="17" t="s">
        <v>196</v>
      </c>
      <c r="B79" s="18"/>
      <c r="C79" s="18"/>
      <c r="D79" s="18"/>
      <c r="E79" s="18"/>
      <c r="F79" s="18"/>
      <c r="G79" s="18"/>
    </row>
    <row r="80" spans="1:9" ht="13.5" thickBot="1" x14ac:dyDescent="0.25">
      <c r="A80" s="19" t="s">
        <v>197</v>
      </c>
      <c r="B80" s="18"/>
      <c r="C80" s="18"/>
      <c r="D80" s="18"/>
      <c r="E80" s="18"/>
      <c r="F80" s="18"/>
      <c r="G80" s="18"/>
    </row>
    <row r="81" spans="1:9" ht="12" customHeight="1" thickTop="1" x14ac:dyDescent="0.2">
      <c r="A81" s="27"/>
      <c r="B81" s="547" t="s">
        <v>15</v>
      </c>
      <c r="C81" s="547"/>
      <c r="D81" s="547"/>
      <c r="E81" s="547"/>
      <c r="F81" s="547"/>
      <c r="G81" s="547"/>
    </row>
    <row r="82" spans="1:9" ht="13.5" customHeight="1" thickBot="1" x14ac:dyDescent="0.25">
      <c r="A82" s="167"/>
      <c r="B82" s="122" t="s">
        <v>121</v>
      </c>
      <c r="C82" s="122" t="s">
        <v>131</v>
      </c>
      <c r="D82" s="122" t="s">
        <v>87</v>
      </c>
      <c r="E82" s="122" t="s">
        <v>122</v>
      </c>
      <c r="F82" s="122" t="s">
        <v>88</v>
      </c>
      <c r="G82" s="169" t="s">
        <v>20</v>
      </c>
    </row>
    <row r="83" spans="1:9" ht="12.75" customHeight="1" x14ac:dyDescent="0.2">
      <c r="A83" s="22" t="s">
        <v>1</v>
      </c>
      <c r="B83" s="23"/>
      <c r="C83" s="23"/>
      <c r="D83" s="23"/>
      <c r="E83" s="23"/>
      <c r="F83" s="23"/>
      <c r="G83" s="30"/>
    </row>
    <row r="84" spans="1:9" ht="12.75" customHeight="1" x14ac:dyDescent="0.2">
      <c r="A84" s="168" t="s">
        <v>0</v>
      </c>
      <c r="B84" s="259">
        <v>1202</v>
      </c>
      <c r="C84" s="259">
        <v>31</v>
      </c>
      <c r="D84" s="259">
        <v>26</v>
      </c>
      <c r="E84" s="259">
        <v>23</v>
      </c>
      <c r="F84" s="259">
        <v>11</v>
      </c>
      <c r="G84" s="266">
        <v>1293</v>
      </c>
      <c r="H84" s="24"/>
      <c r="I84" s="173"/>
    </row>
    <row r="85" spans="1:9" ht="12.75" customHeight="1" x14ac:dyDescent="0.2">
      <c r="A85" s="168" t="s">
        <v>2</v>
      </c>
      <c r="B85" s="259">
        <v>776</v>
      </c>
      <c r="C85" s="259">
        <v>419</v>
      </c>
      <c r="D85" s="259">
        <v>756</v>
      </c>
      <c r="E85" s="259">
        <v>2146</v>
      </c>
      <c r="F85" s="259">
        <v>7943</v>
      </c>
      <c r="G85" s="266">
        <v>12040</v>
      </c>
      <c r="H85" s="24"/>
      <c r="I85" s="173"/>
    </row>
    <row r="86" spans="1:9" ht="12.75" customHeight="1" x14ac:dyDescent="0.2">
      <c r="A86" s="168" t="s">
        <v>14</v>
      </c>
      <c r="B86" s="259">
        <v>6077.395477</v>
      </c>
      <c r="C86" s="259">
        <v>1824.3932569999999</v>
      </c>
      <c r="D86" s="259">
        <v>5304.8960029999998</v>
      </c>
      <c r="E86" s="259">
        <v>7734.0798679999998</v>
      </c>
      <c r="F86" s="259">
        <v>12897.140577</v>
      </c>
      <c r="G86" s="266">
        <v>33837.905182000002</v>
      </c>
      <c r="H86" s="24"/>
      <c r="I86" s="173"/>
    </row>
    <row r="87" spans="1:9" ht="12.75" customHeight="1" x14ac:dyDescent="0.2">
      <c r="A87" s="168" t="s">
        <v>3</v>
      </c>
      <c r="B87" s="259">
        <v>-219.025488</v>
      </c>
      <c r="C87" s="259">
        <v>168.230434</v>
      </c>
      <c r="D87" s="259">
        <v>-225.24302599999999</v>
      </c>
      <c r="E87" s="259">
        <v>-33.717658999999998</v>
      </c>
      <c r="F87" s="259">
        <v>-86.914232999999996</v>
      </c>
      <c r="G87" s="266">
        <v>-396.66997199999997</v>
      </c>
      <c r="H87" s="24"/>
      <c r="I87" s="173"/>
    </row>
    <row r="88" spans="1:9" ht="12.75" customHeight="1" x14ac:dyDescent="0.2">
      <c r="A88" s="168" t="s">
        <v>4</v>
      </c>
      <c r="B88" s="259">
        <v>567.30768714049702</v>
      </c>
      <c r="C88" s="259">
        <v>475.04292909620898</v>
      </c>
      <c r="D88" s="259">
        <v>152.02222934325101</v>
      </c>
      <c r="E88" s="259">
        <v>2004.43488773025</v>
      </c>
      <c r="F88" s="259">
        <v>3143.4086241152299</v>
      </c>
      <c r="G88" s="77">
        <v>6342.1952945451903</v>
      </c>
      <c r="H88" s="24"/>
      <c r="I88" s="173"/>
    </row>
    <row r="89" spans="1:9" ht="12.75" customHeight="1" x14ac:dyDescent="0.2">
      <c r="A89" s="168" t="s">
        <v>5</v>
      </c>
      <c r="B89" s="259">
        <v>51353.511492999998</v>
      </c>
      <c r="C89" s="259">
        <v>2955.4136140000001</v>
      </c>
      <c r="D89" s="259">
        <v>29971.647604999998</v>
      </c>
      <c r="E89" s="259">
        <v>10089.151136</v>
      </c>
      <c r="F89" s="259">
        <v>8519.8619460000009</v>
      </c>
      <c r="G89" s="265">
        <v>102889.585794</v>
      </c>
      <c r="H89" s="24"/>
      <c r="I89" s="173"/>
    </row>
    <row r="90" spans="1:9" ht="12.75" customHeight="1" x14ac:dyDescent="0.2">
      <c r="A90" s="168" t="s">
        <v>6</v>
      </c>
      <c r="B90" s="259">
        <v>814.78948200000002</v>
      </c>
      <c r="C90" s="259">
        <v>81.400807</v>
      </c>
      <c r="D90" s="259">
        <v>187.25850600000001</v>
      </c>
      <c r="E90" s="259">
        <v>704.519586</v>
      </c>
      <c r="F90" s="259">
        <v>344.86408</v>
      </c>
      <c r="G90" s="265">
        <v>2132.832461</v>
      </c>
      <c r="H90" s="24"/>
      <c r="I90" s="173"/>
    </row>
    <row r="91" spans="1:9" ht="12.75" customHeight="1" x14ac:dyDescent="0.2">
      <c r="A91" s="168" t="s">
        <v>7</v>
      </c>
      <c r="B91" s="259">
        <v>-28.752333</v>
      </c>
      <c r="C91" s="259">
        <v>-137.69303500000001</v>
      </c>
      <c r="D91" s="259">
        <v>86.696089000000001</v>
      </c>
      <c r="E91" s="259">
        <v>535.61441000000002</v>
      </c>
      <c r="F91" s="259">
        <v>-416.06891999999999</v>
      </c>
      <c r="G91" s="265">
        <v>39.7962109999999</v>
      </c>
      <c r="H91" s="24"/>
      <c r="I91" s="173"/>
    </row>
    <row r="92" spans="1:9" ht="12.75" customHeight="1" x14ac:dyDescent="0.2">
      <c r="A92" s="168" t="s">
        <v>79</v>
      </c>
      <c r="B92" s="259"/>
      <c r="C92" s="259"/>
      <c r="D92" s="259"/>
      <c r="E92" s="259"/>
      <c r="F92" s="259"/>
      <c r="G92" s="77"/>
      <c r="H92" s="24"/>
    </row>
    <row r="93" spans="1:9" ht="12.75" customHeight="1" x14ac:dyDescent="0.2">
      <c r="A93" s="22" t="s">
        <v>8</v>
      </c>
      <c r="B93" s="259"/>
      <c r="C93" s="259"/>
      <c r="D93" s="259"/>
      <c r="E93" s="259"/>
      <c r="F93" s="259"/>
      <c r="G93" s="77"/>
      <c r="H93" s="24"/>
    </row>
    <row r="94" spans="1:9" ht="12.75" customHeight="1" x14ac:dyDescent="0.2">
      <c r="A94" s="168" t="s">
        <v>9</v>
      </c>
      <c r="B94" s="261">
        <v>3.7998024199968401</v>
      </c>
      <c r="C94" s="261">
        <v>27.6108681914451</v>
      </c>
      <c r="D94" s="261">
        <v>5.4099463030252304</v>
      </c>
      <c r="E94" s="261">
        <v>-10.8751681398538</v>
      </c>
      <c r="F94" s="261">
        <v>-6.81784263121975</v>
      </c>
      <c r="G94" s="262">
        <v>2.2342120476659399</v>
      </c>
      <c r="H94" s="25"/>
      <c r="I94" s="173"/>
    </row>
    <row r="95" spans="1:9" ht="12.75" customHeight="1" x14ac:dyDescent="0.2">
      <c r="A95" s="168" t="s">
        <v>10</v>
      </c>
      <c r="B95" s="261">
        <v>3.5073592119796002</v>
      </c>
      <c r="C95" s="261">
        <v>6.8918469494469896</v>
      </c>
      <c r="D95" s="261">
        <v>4.4386800967501401</v>
      </c>
      <c r="E95" s="261">
        <v>-0.29346624508728097</v>
      </c>
      <c r="F95" s="261">
        <v>0.46055215740229299</v>
      </c>
      <c r="G95" s="262">
        <v>3.25087363587325</v>
      </c>
      <c r="H95" s="25"/>
      <c r="I95" s="173"/>
    </row>
    <row r="96" spans="1:9" ht="12.75" customHeight="1" x14ac:dyDescent="0.2">
      <c r="A96" s="168" t="s">
        <v>11</v>
      </c>
      <c r="B96" s="261">
        <v>33.558599001862298</v>
      </c>
      <c r="C96" s="261">
        <v>18.344219827363901</v>
      </c>
      <c r="D96" s="261">
        <v>47.426826928794299</v>
      </c>
      <c r="E96" s="261">
        <v>37.451993675833499</v>
      </c>
      <c r="F96" s="261">
        <v>47.126956714657602</v>
      </c>
      <c r="G96" s="262">
        <v>38.666700268952098</v>
      </c>
      <c r="H96" s="25"/>
      <c r="I96" s="173"/>
    </row>
    <row r="97" spans="1:9" ht="12.75" customHeight="1" x14ac:dyDescent="0.2">
      <c r="A97" s="168" t="s">
        <v>12</v>
      </c>
      <c r="B97" s="261">
        <v>-3.60393673291306</v>
      </c>
      <c r="C97" s="261">
        <v>9.2211716610175998</v>
      </c>
      <c r="D97" s="261">
        <v>-4.2459461198225501</v>
      </c>
      <c r="E97" s="261">
        <v>-0.43596212575341903</v>
      </c>
      <c r="F97" s="261">
        <v>-0.67390312202223901</v>
      </c>
      <c r="G97" s="262">
        <v>-1.1722651560919</v>
      </c>
      <c r="H97" s="25"/>
      <c r="I97" s="173"/>
    </row>
    <row r="98" spans="1:9" ht="12.75" customHeight="1" x14ac:dyDescent="0.2">
      <c r="A98" s="86" t="s">
        <v>13</v>
      </c>
      <c r="B98" s="259">
        <v>7831.69520231959</v>
      </c>
      <c r="C98" s="259">
        <v>4354.1605178997597</v>
      </c>
      <c r="D98" s="259">
        <v>7017.0582050264502</v>
      </c>
      <c r="E98" s="259">
        <v>3603.9514762348599</v>
      </c>
      <c r="F98" s="259">
        <v>1623.7115166813501</v>
      </c>
      <c r="G98" s="264">
        <v>2810.4572410299002</v>
      </c>
      <c r="H98" s="87"/>
      <c r="I98" s="173"/>
    </row>
    <row r="99" spans="1:9" ht="12.75" customHeight="1" x14ac:dyDescent="0.2">
      <c r="A99" s="168" t="s">
        <v>101</v>
      </c>
      <c r="B99" s="259">
        <v>731.06660713981603</v>
      </c>
      <c r="C99" s="259">
        <v>1133.75400738952</v>
      </c>
      <c r="D99" s="259">
        <v>201.08760495139001</v>
      </c>
      <c r="E99" s="259">
        <v>934.17282746050705</v>
      </c>
      <c r="F99" s="259">
        <v>395.74576660143902</v>
      </c>
      <c r="G99" s="264">
        <v>526.78707287586701</v>
      </c>
      <c r="H99" s="87"/>
      <c r="I99" s="173"/>
    </row>
    <row r="100" spans="1:9" ht="12.75" customHeight="1" thickBot="1" x14ac:dyDescent="0.25">
      <c r="A100" s="90" t="s">
        <v>100</v>
      </c>
      <c r="B100" s="260">
        <v>290.85854882221798</v>
      </c>
      <c r="C100" s="260">
        <v>520.64112345696697</v>
      </c>
      <c r="D100" s="260">
        <v>375.08549077543603</v>
      </c>
      <c r="E100" s="260">
        <v>222.097472572344</v>
      </c>
      <c r="F100" s="260">
        <v>198.69449562153</v>
      </c>
      <c r="G100" s="263">
        <v>275.64105075339302</v>
      </c>
      <c r="H100" s="87"/>
      <c r="I100" s="173"/>
    </row>
    <row r="101" spans="1:9" ht="12.75" customHeight="1" thickTop="1" x14ac:dyDescent="0.2">
      <c r="A101" s="132"/>
      <c r="B101" s="133"/>
      <c r="C101" s="133"/>
      <c r="D101" s="133"/>
      <c r="E101" s="133"/>
      <c r="F101" s="133"/>
      <c r="G101" s="134"/>
    </row>
    <row r="102" spans="1:9" ht="12.75" customHeight="1" x14ac:dyDescent="0.2">
      <c r="A102" s="132"/>
      <c r="B102" s="133"/>
      <c r="C102" s="133"/>
      <c r="D102" s="133"/>
      <c r="E102" s="133"/>
      <c r="F102" s="133"/>
      <c r="G102" s="134"/>
    </row>
    <row r="103" spans="1:9" ht="12.75" x14ac:dyDescent="0.2">
      <c r="A103" s="18"/>
      <c r="B103" s="18"/>
      <c r="C103" s="18"/>
      <c r="D103" s="18"/>
      <c r="E103" s="18"/>
      <c r="F103" s="18"/>
      <c r="G103" s="18"/>
    </row>
    <row r="104" spans="1:9" ht="12.75" x14ac:dyDescent="0.2">
      <c r="A104" s="18"/>
      <c r="B104" s="18"/>
      <c r="C104" s="18"/>
      <c r="D104" s="18"/>
      <c r="E104" s="18"/>
      <c r="F104" s="18"/>
      <c r="G104" s="18"/>
    </row>
    <row r="105" spans="1:9" ht="12.75" x14ac:dyDescent="0.2">
      <c r="A105" s="17" t="s">
        <v>198</v>
      </c>
      <c r="B105" s="18"/>
      <c r="C105" s="18"/>
      <c r="D105" s="18"/>
      <c r="E105" s="18"/>
      <c r="F105" s="18"/>
      <c r="G105" s="18"/>
    </row>
    <row r="106" spans="1:9" ht="13.5" thickBot="1" x14ac:dyDescent="0.25">
      <c r="A106" s="19" t="s">
        <v>199</v>
      </c>
      <c r="B106" s="18"/>
      <c r="C106" s="18"/>
      <c r="D106" s="18"/>
      <c r="E106" s="18"/>
      <c r="F106" s="18"/>
      <c r="G106" s="18"/>
    </row>
    <row r="107" spans="1:9" ht="13.5" customHeight="1" thickTop="1" x14ac:dyDescent="0.2">
      <c r="A107" s="37"/>
      <c r="B107" s="547" t="s">
        <v>16</v>
      </c>
      <c r="C107" s="547"/>
      <c r="D107" s="547"/>
      <c r="E107" s="547"/>
      <c r="F107" s="107"/>
      <c r="G107" s="18"/>
      <c r="H107" s="18"/>
      <c r="I107" s="18"/>
    </row>
    <row r="108" spans="1:9" ht="34.5" thickBot="1" x14ac:dyDescent="0.25">
      <c r="A108" s="165"/>
      <c r="B108" s="122" t="s">
        <v>123</v>
      </c>
      <c r="C108" s="122" t="s">
        <v>17</v>
      </c>
      <c r="D108" s="122" t="s">
        <v>18</v>
      </c>
      <c r="E108" s="169" t="s">
        <v>20</v>
      </c>
      <c r="F108" s="18"/>
      <c r="G108" s="18"/>
      <c r="H108" s="18"/>
      <c r="I108" s="18"/>
    </row>
    <row r="109" spans="1:9" ht="12.75" customHeight="1" x14ac:dyDescent="0.2">
      <c r="A109" s="38" t="s">
        <v>1</v>
      </c>
      <c r="B109" s="30"/>
      <c r="C109" s="30"/>
      <c r="D109" s="30"/>
      <c r="E109" s="30"/>
      <c r="F109" s="18"/>
      <c r="G109" s="18"/>
      <c r="H109" s="18"/>
      <c r="I109" s="18"/>
    </row>
    <row r="110" spans="1:9" ht="12.75" customHeight="1" x14ac:dyDescent="0.2">
      <c r="A110" s="142" t="s">
        <v>0</v>
      </c>
      <c r="B110" s="34">
        <v>3</v>
      </c>
      <c r="C110" s="34">
        <v>1175</v>
      </c>
      <c r="D110" s="34">
        <v>67</v>
      </c>
      <c r="E110" s="31">
        <v>1245</v>
      </c>
      <c r="F110" s="18"/>
      <c r="G110" s="64"/>
      <c r="H110" s="64"/>
      <c r="I110" s="18"/>
    </row>
    <row r="111" spans="1:9" ht="12.75" customHeight="1" x14ac:dyDescent="0.2">
      <c r="A111" s="142" t="s">
        <v>2</v>
      </c>
      <c r="B111" s="34">
        <v>85</v>
      </c>
      <c r="C111" s="34">
        <v>6705</v>
      </c>
      <c r="D111" s="34">
        <v>4184</v>
      </c>
      <c r="E111" s="31">
        <v>10974</v>
      </c>
      <c r="F111" s="18"/>
      <c r="G111" s="64"/>
      <c r="H111" s="64"/>
      <c r="I111" s="18"/>
    </row>
    <row r="112" spans="1:9" ht="12.75" customHeight="1" x14ac:dyDescent="0.2">
      <c r="A112" s="142" t="s">
        <v>14</v>
      </c>
      <c r="B112" s="35">
        <v>181.15732199999999</v>
      </c>
      <c r="C112" s="35">
        <v>22268.395149</v>
      </c>
      <c r="D112" s="35">
        <v>9742.9597489999996</v>
      </c>
      <c r="E112" s="31">
        <v>32192.512220000001</v>
      </c>
      <c r="F112" s="18"/>
      <c r="G112" s="64"/>
      <c r="H112" s="64"/>
      <c r="I112" s="18"/>
    </row>
    <row r="113" spans="1:9" ht="12.75" customHeight="1" x14ac:dyDescent="0.2">
      <c r="A113" s="142" t="s">
        <v>3</v>
      </c>
      <c r="B113" s="35">
        <v>19.125166</v>
      </c>
      <c r="C113" s="35">
        <v>-1000.388706</v>
      </c>
      <c r="D113" s="35">
        <v>60.815919999999998</v>
      </c>
      <c r="E113" s="31">
        <v>-920.44762000000003</v>
      </c>
      <c r="F113" s="18"/>
      <c r="G113" s="64"/>
      <c r="H113" s="64"/>
      <c r="I113" s="18"/>
    </row>
    <row r="114" spans="1:9" ht="12.75" customHeight="1" x14ac:dyDescent="0.2">
      <c r="A114" s="142" t="s">
        <v>4</v>
      </c>
      <c r="B114" s="35">
        <v>-152.64779463288701</v>
      </c>
      <c r="C114" s="35">
        <v>3911.5786291741101</v>
      </c>
      <c r="D114" s="35">
        <v>1940.9039528364899</v>
      </c>
      <c r="E114" s="31">
        <v>5699.8347873777202</v>
      </c>
      <c r="F114" s="18"/>
      <c r="G114" s="64"/>
      <c r="H114" s="64"/>
      <c r="I114" s="18"/>
    </row>
    <row r="115" spans="1:9" ht="12.75" customHeight="1" x14ac:dyDescent="0.2">
      <c r="A115" s="142" t="s">
        <v>5</v>
      </c>
      <c r="B115" s="35">
        <v>661.23223399999995</v>
      </c>
      <c r="C115" s="35">
        <v>89706.916410999998</v>
      </c>
      <c r="D115" s="35">
        <v>13261.518048</v>
      </c>
      <c r="E115" s="31">
        <v>103629.66669300001</v>
      </c>
      <c r="F115" s="18"/>
      <c r="G115" s="64"/>
      <c r="H115" s="64"/>
      <c r="I115" s="18"/>
    </row>
    <row r="116" spans="1:9" ht="12.75" customHeight="1" x14ac:dyDescent="0.2">
      <c r="A116" s="142" t="s">
        <v>6</v>
      </c>
      <c r="B116" s="35">
        <v>11.979286999999999</v>
      </c>
      <c r="C116" s="35">
        <v>830.08540000000005</v>
      </c>
      <c r="D116" s="35">
        <v>275.02090500000003</v>
      </c>
      <c r="E116" s="31">
        <v>1117.0855919999999</v>
      </c>
      <c r="F116" s="18"/>
      <c r="G116" s="64"/>
      <c r="H116" s="64"/>
      <c r="I116" s="18"/>
    </row>
    <row r="117" spans="1:9" ht="12.75" customHeight="1" x14ac:dyDescent="0.2">
      <c r="A117" s="142" t="s">
        <v>7</v>
      </c>
      <c r="B117" s="35">
        <v>11.417287</v>
      </c>
      <c r="C117" s="35">
        <v>220.075322</v>
      </c>
      <c r="D117" s="35">
        <v>74.784842999999995</v>
      </c>
      <c r="E117" s="31">
        <v>306.27745199999998</v>
      </c>
      <c r="F117" s="18"/>
      <c r="G117" s="64"/>
      <c r="H117" s="64"/>
      <c r="I117" s="18"/>
    </row>
    <row r="118" spans="1:9" ht="12.75" customHeight="1" x14ac:dyDescent="0.2">
      <c r="A118" s="142"/>
      <c r="B118" s="18"/>
      <c r="C118" s="18"/>
      <c r="D118" s="18"/>
      <c r="E118" s="32"/>
      <c r="F118" s="18"/>
      <c r="G118" s="18"/>
      <c r="H118" s="18"/>
      <c r="I118" s="18"/>
    </row>
    <row r="119" spans="1:9" ht="12.75" customHeight="1" x14ac:dyDescent="0.2">
      <c r="A119" s="38" t="s">
        <v>8</v>
      </c>
      <c r="B119" s="18"/>
      <c r="C119" s="18"/>
      <c r="D119" s="18"/>
      <c r="E119" s="32"/>
      <c r="F119" s="18"/>
      <c r="G119" s="18"/>
      <c r="H119" s="18"/>
      <c r="I119" s="18"/>
    </row>
    <row r="120" spans="1:9" ht="12.75" customHeight="1" x14ac:dyDescent="0.2">
      <c r="A120" s="142" t="s">
        <v>9</v>
      </c>
      <c r="B120" s="36">
        <v>7.0057656661566403</v>
      </c>
      <c r="C120" s="36">
        <v>-3.9243972419693298</v>
      </c>
      <c r="D120" s="36">
        <v>2.0814827255767101</v>
      </c>
      <c r="E120" s="33">
        <v>-2.6404030138798502</v>
      </c>
      <c r="F120" s="18"/>
      <c r="G120" s="18"/>
      <c r="H120" s="18"/>
      <c r="I120" s="18"/>
    </row>
    <row r="121" spans="1:9" ht="12.75" customHeight="1" x14ac:dyDescent="0.2">
      <c r="A121" s="142" t="s">
        <v>10</v>
      </c>
      <c r="B121" s="36">
        <v>2.9252743598098698</v>
      </c>
      <c r="C121" s="36">
        <v>1.50380731605037</v>
      </c>
      <c r="D121" s="36">
        <v>2.06395198149862</v>
      </c>
      <c r="E121" s="33">
        <v>1.58455917743343</v>
      </c>
      <c r="F121" s="18"/>
      <c r="G121" s="18"/>
      <c r="H121" s="18"/>
      <c r="I121" s="18"/>
    </row>
    <row r="122" spans="1:9" ht="12.75" customHeight="1" x14ac:dyDescent="0.2">
      <c r="A122" s="142" t="s">
        <v>11</v>
      </c>
      <c r="B122" s="36">
        <v>12.963039965774</v>
      </c>
      <c r="C122" s="36">
        <v>33.547317770933603</v>
      </c>
      <c r="D122" s="36">
        <v>60.387114092465403</v>
      </c>
      <c r="E122" s="33">
        <v>36.8506716285099</v>
      </c>
      <c r="F122" s="18"/>
    </row>
    <row r="123" spans="1:9" ht="12.75" customHeight="1" x14ac:dyDescent="0.2">
      <c r="A123" s="142" t="s">
        <v>12</v>
      </c>
      <c r="B123" s="36">
        <v>10.557213911563601</v>
      </c>
      <c r="C123" s="36">
        <v>-4.4924149194690601</v>
      </c>
      <c r="D123" s="36">
        <v>0.62420374882737295</v>
      </c>
      <c r="E123" s="33">
        <v>-2.85919785852612</v>
      </c>
      <c r="F123" s="18"/>
    </row>
    <row r="124" spans="1:9" ht="12.75" customHeight="1" x14ac:dyDescent="0.2">
      <c r="A124" s="91" t="s">
        <v>13</v>
      </c>
      <c r="B124" s="35">
        <v>2131.2626117647101</v>
      </c>
      <c r="C124" s="35">
        <v>3321.1625874720398</v>
      </c>
      <c r="D124" s="35">
        <v>2328.62326696941</v>
      </c>
      <c r="E124" s="123">
        <v>2933.5258082741002</v>
      </c>
      <c r="F124" s="18"/>
    </row>
    <row r="125" spans="1:9" ht="12.75" customHeight="1" x14ac:dyDescent="0.2">
      <c r="A125" s="142" t="s">
        <v>101</v>
      </c>
      <c r="B125" s="35">
        <v>-1795.8564074457299</v>
      </c>
      <c r="C125" s="35">
        <v>583.38234588726505</v>
      </c>
      <c r="D125" s="35">
        <v>463.88717802019403</v>
      </c>
      <c r="E125" s="123">
        <v>519.39445848165803</v>
      </c>
      <c r="F125" s="18"/>
    </row>
    <row r="126" spans="1:9" ht="12.75" customHeight="1" thickBot="1" x14ac:dyDescent="0.25">
      <c r="A126" s="90" t="s">
        <v>100</v>
      </c>
      <c r="B126" s="109">
        <v>94.885636633524598</v>
      </c>
      <c r="C126" s="109">
        <v>345.70744000744799</v>
      </c>
      <c r="D126" s="109">
        <v>215.65436015284601</v>
      </c>
      <c r="E126" s="110">
        <v>313.67170759456098</v>
      </c>
      <c r="F126" s="18"/>
    </row>
    <row r="127" spans="1:9" ht="12.75" customHeight="1" thickTop="1" x14ac:dyDescent="0.2">
      <c r="A127" s="132"/>
      <c r="B127" s="133"/>
      <c r="C127" s="133"/>
      <c r="D127" s="133"/>
      <c r="E127" s="134"/>
      <c r="F127" s="18"/>
    </row>
    <row r="128" spans="1:9" ht="12.75" customHeight="1" x14ac:dyDescent="0.2">
      <c r="A128" s="132"/>
      <c r="B128" s="133"/>
      <c r="C128" s="133"/>
      <c r="D128" s="133"/>
      <c r="E128" s="134"/>
      <c r="F128" s="63"/>
    </row>
    <row r="129" spans="1:8" ht="12.75" x14ac:dyDescent="0.2">
      <c r="A129" s="18"/>
      <c r="B129" s="18"/>
      <c r="C129" s="18"/>
      <c r="D129" s="18"/>
      <c r="E129" s="18"/>
      <c r="F129" s="18"/>
      <c r="G129" s="18"/>
    </row>
    <row r="130" spans="1:8" ht="12.75" x14ac:dyDescent="0.2">
      <c r="A130" s="29"/>
      <c r="B130" s="18"/>
      <c r="C130" s="18"/>
      <c r="D130" s="18"/>
      <c r="E130" s="18"/>
      <c r="F130" s="18"/>
      <c r="G130" s="18"/>
    </row>
    <row r="131" spans="1:8" ht="12.75" x14ac:dyDescent="0.2">
      <c r="A131" s="17" t="s">
        <v>200</v>
      </c>
      <c r="B131" s="18"/>
      <c r="C131" s="18"/>
      <c r="D131" s="18"/>
      <c r="E131" s="18"/>
      <c r="F131" s="18"/>
      <c r="G131" s="18"/>
    </row>
    <row r="132" spans="1:8" ht="13.5" thickBot="1" x14ac:dyDescent="0.25">
      <c r="A132" s="19" t="s">
        <v>201</v>
      </c>
      <c r="B132" s="18"/>
      <c r="C132" s="18"/>
      <c r="D132" s="18"/>
      <c r="E132" s="18"/>
      <c r="F132" s="18"/>
      <c r="G132" s="18"/>
    </row>
    <row r="133" spans="1:8" ht="13.5" customHeight="1" thickTop="1" x14ac:dyDescent="0.2">
      <c r="A133" s="37"/>
      <c r="B133" s="547" t="s">
        <v>16</v>
      </c>
      <c r="C133" s="547"/>
      <c r="D133" s="547"/>
      <c r="E133" s="547"/>
      <c r="F133" s="18"/>
    </row>
    <row r="134" spans="1:8" ht="34.5" thickBot="1" x14ac:dyDescent="0.25">
      <c r="A134" s="165"/>
      <c r="B134" s="122" t="s">
        <v>123</v>
      </c>
      <c r="C134" s="122" t="s">
        <v>17</v>
      </c>
      <c r="D134" s="122" t="s">
        <v>18</v>
      </c>
      <c r="E134" s="169" t="s">
        <v>20</v>
      </c>
      <c r="F134" s="18"/>
    </row>
    <row r="135" spans="1:8" ht="12.75" customHeight="1" x14ac:dyDescent="0.2">
      <c r="A135" s="38" t="s">
        <v>1</v>
      </c>
      <c r="B135" s="30"/>
      <c r="C135" s="30"/>
      <c r="D135" s="30"/>
      <c r="E135" s="30"/>
      <c r="F135" s="18"/>
    </row>
    <row r="136" spans="1:8" ht="12.75" customHeight="1" x14ac:dyDescent="0.2">
      <c r="A136" s="142" t="s">
        <v>0</v>
      </c>
      <c r="B136" s="272">
        <v>3</v>
      </c>
      <c r="C136" s="272">
        <v>1223</v>
      </c>
      <c r="D136" s="272">
        <v>67</v>
      </c>
      <c r="E136" s="269">
        <v>1293</v>
      </c>
      <c r="F136" s="24"/>
      <c r="G136" s="64"/>
      <c r="H136" s="64"/>
    </row>
    <row r="137" spans="1:8" ht="12.75" customHeight="1" x14ac:dyDescent="0.2">
      <c r="A137" s="142" t="s">
        <v>2</v>
      </c>
      <c r="B137" s="272">
        <v>83</v>
      </c>
      <c r="C137" s="272">
        <v>7910</v>
      </c>
      <c r="D137" s="272">
        <v>4047</v>
      </c>
      <c r="E137" s="269">
        <v>12040</v>
      </c>
      <c r="F137" s="24"/>
      <c r="G137" s="64"/>
      <c r="H137" s="64"/>
    </row>
    <row r="138" spans="1:8" ht="12.75" customHeight="1" x14ac:dyDescent="0.2">
      <c r="A138" s="142" t="s">
        <v>14</v>
      </c>
      <c r="B138" s="273">
        <v>175.985985</v>
      </c>
      <c r="C138" s="273">
        <v>22568.136288000002</v>
      </c>
      <c r="D138" s="273">
        <v>11093.782909</v>
      </c>
      <c r="E138" s="269">
        <v>33837.905182000002</v>
      </c>
      <c r="F138" s="24"/>
      <c r="G138" s="64"/>
      <c r="H138" s="64"/>
    </row>
    <row r="139" spans="1:8" ht="12.75" customHeight="1" x14ac:dyDescent="0.2">
      <c r="A139" s="142" t="s">
        <v>3</v>
      </c>
      <c r="B139" s="273">
        <v>18.583013999999999</v>
      </c>
      <c r="C139" s="273">
        <v>-444.64598799999999</v>
      </c>
      <c r="D139" s="273">
        <v>29.393001999999999</v>
      </c>
      <c r="E139" s="269">
        <v>-396.66997199999997</v>
      </c>
      <c r="F139" s="24"/>
      <c r="G139" s="64"/>
      <c r="H139" s="64"/>
    </row>
    <row r="140" spans="1:8" ht="12.75" customHeight="1" x14ac:dyDescent="0.2">
      <c r="A140" s="142" t="s">
        <v>4</v>
      </c>
      <c r="B140" s="273">
        <v>-156.665240835948</v>
      </c>
      <c r="C140" s="273">
        <v>4463.35241692827</v>
      </c>
      <c r="D140" s="273">
        <v>2035.7146476519599</v>
      </c>
      <c r="E140" s="269">
        <v>6342.4018237442797</v>
      </c>
      <c r="F140" s="24"/>
      <c r="G140" s="64"/>
      <c r="H140" s="64"/>
    </row>
    <row r="141" spans="1:8" ht="12.75" customHeight="1" x14ac:dyDescent="0.2">
      <c r="A141" s="142" t="s">
        <v>5</v>
      </c>
      <c r="B141" s="273">
        <v>665.63254300000006</v>
      </c>
      <c r="C141" s="273">
        <v>89584.030809000004</v>
      </c>
      <c r="D141" s="273">
        <v>12639.922441999999</v>
      </c>
      <c r="E141" s="269">
        <v>102889.585794</v>
      </c>
      <c r="F141" s="24"/>
      <c r="G141" s="64"/>
      <c r="H141" s="64"/>
    </row>
    <row r="142" spans="1:8" ht="12.75" customHeight="1" x14ac:dyDescent="0.2">
      <c r="A142" s="142" t="s">
        <v>6</v>
      </c>
      <c r="B142" s="273">
        <v>67.869162000000003</v>
      </c>
      <c r="C142" s="273">
        <v>1919.63843</v>
      </c>
      <c r="D142" s="273">
        <v>145.32486900000001</v>
      </c>
      <c r="E142" s="269">
        <v>2132.832461</v>
      </c>
      <c r="F142" s="24"/>
      <c r="G142" s="64"/>
      <c r="H142" s="267"/>
    </row>
    <row r="143" spans="1:8" ht="12.75" customHeight="1" x14ac:dyDescent="0.2">
      <c r="A143" s="142" t="s">
        <v>7</v>
      </c>
      <c r="B143" s="273">
        <v>-12.161837999999999</v>
      </c>
      <c r="C143" s="273">
        <v>-47.520569999999999</v>
      </c>
      <c r="D143" s="273">
        <v>99.478618999999995</v>
      </c>
      <c r="E143" s="269">
        <v>39.796211</v>
      </c>
      <c r="F143" s="24"/>
      <c r="G143" s="64"/>
      <c r="H143" s="64"/>
    </row>
    <row r="144" spans="1:8" ht="12.75" customHeight="1" x14ac:dyDescent="0.2">
      <c r="A144" s="142"/>
      <c r="B144" s="268"/>
      <c r="C144" s="268"/>
      <c r="D144" s="268"/>
      <c r="E144" s="270"/>
      <c r="F144" s="24"/>
    </row>
    <row r="145" spans="1:8" ht="12.75" customHeight="1" x14ac:dyDescent="0.2">
      <c r="A145" s="38" t="s">
        <v>8</v>
      </c>
      <c r="B145" s="268"/>
      <c r="C145" s="268"/>
      <c r="D145" s="268"/>
      <c r="E145" s="270"/>
      <c r="F145" s="24"/>
    </row>
    <row r="146" spans="1:8" ht="12.75" customHeight="1" x14ac:dyDescent="0.2">
      <c r="A146" s="142" t="s">
        <v>9</v>
      </c>
      <c r="B146" s="274">
        <v>3.7829411392583099</v>
      </c>
      <c r="C146" s="274">
        <v>2.54285708287343</v>
      </c>
      <c r="D146" s="274">
        <v>0.65849678265852396</v>
      </c>
      <c r="E146" s="271">
        <v>2.2342120476659399</v>
      </c>
      <c r="F146" s="25"/>
    </row>
    <row r="147" spans="1:8" ht="12.75" customHeight="1" x14ac:dyDescent="0.2">
      <c r="A147" s="142" t="s">
        <v>10</v>
      </c>
      <c r="B147" s="274">
        <v>2.8748598866584301</v>
      </c>
      <c r="C147" s="274">
        <v>3.2871871436334001</v>
      </c>
      <c r="D147" s="274">
        <v>3.0133070270327398</v>
      </c>
      <c r="E147" s="271">
        <v>3.25087363587325</v>
      </c>
      <c r="F147" s="25"/>
    </row>
    <row r="148" spans="1:8" ht="12.75" customHeight="1" x14ac:dyDescent="0.2">
      <c r="A148" s="142" t="s">
        <v>11</v>
      </c>
      <c r="B148" s="274">
        <v>10.1444621193281</v>
      </c>
      <c r="C148" s="274">
        <v>37.010729143983603</v>
      </c>
      <c r="D148" s="274">
        <v>51.905223173414001</v>
      </c>
      <c r="E148" s="271">
        <v>38.666700268952098</v>
      </c>
      <c r="F148" s="25"/>
    </row>
    <row r="149" spans="1:8" ht="12.75" customHeight="1" x14ac:dyDescent="0.2">
      <c r="A149" s="142" t="s">
        <v>12</v>
      </c>
      <c r="B149" s="274">
        <v>10.559371531772801</v>
      </c>
      <c r="C149" s="274">
        <v>-1.9702379599525399</v>
      </c>
      <c r="D149" s="274">
        <v>0.26495021798339402</v>
      </c>
      <c r="E149" s="271">
        <v>-1.1722651560919</v>
      </c>
      <c r="F149" s="25"/>
    </row>
    <row r="150" spans="1:8" ht="12.75" customHeight="1" x14ac:dyDescent="0.2">
      <c r="A150" s="91" t="s">
        <v>13</v>
      </c>
      <c r="B150" s="273">
        <v>2120.3130722891601</v>
      </c>
      <c r="C150" s="273">
        <v>2853.1145749683901</v>
      </c>
      <c r="D150" s="273">
        <v>2741.2362018779299</v>
      </c>
      <c r="E150" s="276">
        <v>2810.4572410299002</v>
      </c>
      <c r="F150" s="87"/>
    </row>
    <row r="151" spans="1:8" ht="12.75" customHeight="1" x14ac:dyDescent="0.2">
      <c r="A151" s="142" t="s">
        <v>101</v>
      </c>
      <c r="B151" s="273">
        <v>-1887.5330221198601</v>
      </c>
      <c r="C151" s="273">
        <v>564.26705650167798</v>
      </c>
      <c r="D151" s="273">
        <v>503.01819808548498</v>
      </c>
      <c r="E151" s="276">
        <v>526.77756011165104</v>
      </c>
      <c r="F151" s="87"/>
    </row>
    <row r="152" spans="1:8" ht="12.75" customHeight="1" thickBot="1" x14ac:dyDescent="0.25">
      <c r="A152" s="90" t="s">
        <v>100</v>
      </c>
      <c r="B152" s="277">
        <v>121.013478338262</v>
      </c>
      <c r="C152" s="277">
        <v>297.28247315117102</v>
      </c>
      <c r="D152" s="277">
        <v>204.55703713876301</v>
      </c>
      <c r="E152" s="275">
        <v>275.64105075339302</v>
      </c>
      <c r="F152" s="87"/>
    </row>
    <row r="153" spans="1:8" ht="12.75" customHeight="1" thickTop="1" x14ac:dyDescent="0.2">
      <c r="A153" s="132"/>
      <c r="B153" s="133"/>
      <c r="C153" s="133"/>
      <c r="D153" s="133"/>
      <c r="E153" s="134"/>
      <c r="F153" s="18"/>
    </row>
    <row r="154" spans="1:8" ht="12.75" customHeight="1" x14ac:dyDescent="0.2">
      <c r="A154" s="132"/>
      <c r="B154" s="133"/>
      <c r="C154" s="133"/>
      <c r="D154" s="133"/>
      <c r="E154" s="134"/>
      <c r="F154" s="18"/>
    </row>
    <row r="155" spans="1:8" ht="12.75" x14ac:dyDescent="0.2">
      <c r="A155" s="29"/>
      <c r="B155" s="18"/>
      <c r="C155" s="18"/>
      <c r="D155" s="18"/>
      <c r="E155" s="18"/>
      <c r="F155" s="18"/>
      <c r="G155" s="18"/>
      <c r="H155" s="18"/>
    </row>
    <row r="156" spans="1:8" ht="15" x14ac:dyDescent="0.25">
      <c r="A156" s="26"/>
      <c r="B156" s="18"/>
      <c r="C156" s="18"/>
      <c r="D156" s="18"/>
      <c r="E156" s="18"/>
      <c r="F156" s="18"/>
      <c r="G156" s="18"/>
      <c r="H156" s="18"/>
    </row>
    <row r="157" spans="1:8" ht="12.75" x14ac:dyDescent="0.2">
      <c r="A157" s="17" t="s">
        <v>202</v>
      </c>
      <c r="B157" s="18"/>
      <c r="C157" s="18"/>
      <c r="D157" s="18"/>
      <c r="E157" s="18"/>
      <c r="F157" s="18"/>
      <c r="G157" s="18"/>
      <c r="H157" s="18"/>
    </row>
    <row r="158" spans="1:8" ht="13.5" thickBot="1" x14ac:dyDescent="0.25">
      <c r="A158" s="99" t="s">
        <v>203</v>
      </c>
      <c r="B158" s="113"/>
      <c r="C158" s="113"/>
      <c r="D158" s="113"/>
      <c r="E158" s="113"/>
      <c r="F158" s="113"/>
      <c r="G158" s="113"/>
      <c r="H158" s="18"/>
    </row>
    <row r="159" spans="1:8" ht="60" customHeight="1" thickTop="1" x14ac:dyDescent="0.2">
      <c r="A159" s="554" t="s">
        <v>19</v>
      </c>
      <c r="B159" s="155" t="s">
        <v>155</v>
      </c>
      <c r="C159" s="155" t="s">
        <v>97</v>
      </c>
      <c r="D159" s="155" t="s">
        <v>156</v>
      </c>
      <c r="E159" s="155" t="s">
        <v>99</v>
      </c>
      <c r="F159" s="538" t="s">
        <v>120</v>
      </c>
      <c r="G159" s="128" t="s">
        <v>154</v>
      </c>
      <c r="H159" s="18"/>
    </row>
    <row r="160" spans="1:8" ht="12" thickBot="1" x14ac:dyDescent="0.25">
      <c r="A160" s="555"/>
      <c r="B160" s="122" t="s">
        <v>93</v>
      </c>
      <c r="C160" s="122" t="s">
        <v>103</v>
      </c>
      <c r="D160" s="122" t="s">
        <v>95</v>
      </c>
      <c r="E160" s="122" t="s">
        <v>102</v>
      </c>
      <c r="F160" s="551" t="s">
        <v>150</v>
      </c>
      <c r="G160" s="551"/>
      <c r="H160" s="112"/>
    </row>
    <row r="161" spans="1:9" ht="12.75" customHeight="1" x14ac:dyDescent="0.2">
      <c r="A161" s="142" t="s">
        <v>21</v>
      </c>
      <c r="B161" s="35">
        <v>5684.0650237318696</v>
      </c>
      <c r="C161" s="35">
        <v>6224.9918157000302</v>
      </c>
      <c r="D161" s="35">
        <v>22.755450713962201</v>
      </c>
      <c r="E161" s="40">
        <v>26.359308485585402</v>
      </c>
      <c r="F161" s="31">
        <v>11958.171598631499</v>
      </c>
      <c r="G161" s="156" t="s">
        <v>275</v>
      </c>
      <c r="H161" s="112"/>
      <c r="I161" s="40"/>
    </row>
    <row r="162" spans="1:9" ht="12.75" customHeight="1" x14ac:dyDescent="0.2">
      <c r="A162" s="142" t="s">
        <v>22</v>
      </c>
      <c r="B162" s="35">
        <v>275.32333113204101</v>
      </c>
      <c r="C162" s="40">
        <v>1582.99417639386</v>
      </c>
      <c r="D162" s="40">
        <v>0.91696703365464804</v>
      </c>
      <c r="E162" s="40">
        <v>40.145021956367401</v>
      </c>
      <c r="F162" s="31">
        <v>1899.37949651592</v>
      </c>
      <c r="G162" s="156" t="s">
        <v>276</v>
      </c>
      <c r="H162" s="112"/>
      <c r="I162" s="112"/>
    </row>
    <row r="163" spans="1:9" ht="12.75" customHeight="1" x14ac:dyDescent="0.2">
      <c r="A163" s="142" t="s">
        <v>23</v>
      </c>
      <c r="B163" s="35">
        <v>1500.4111728146399</v>
      </c>
      <c r="C163" s="40">
        <v>2767.0737422492998</v>
      </c>
      <c r="D163" s="119">
        <v>0</v>
      </c>
      <c r="E163" s="119">
        <v>0</v>
      </c>
      <c r="F163" s="31">
        <v>4267.4849150639402</v>
      </c>
      <c r="G163" s="156">
        <v>0</v>
      </c>
      <c r="H163" s="112"/>
      <c r="I163" s="112"/>
    </row>
    <row r="164" spans="1:9" ht="12.75" customHeight="1" x14ac:dyDescent="0.2">
      <c r="A164" s="142" t="s">
        <v>24</v>
      </c>
      <c r="B164" s="35">
        <v>2814.80572460555</v>
      </c>
      <c r="C164" s="35">
        <v>2.2779290649327</v>
      </c>
      <c r="D164" s="35">
        <v>778.39033808834404</v>
      </c>
      <c r="E164" s="40">
        <v>1.6687289101546801</v>
      </c>
      <c r="F164" s="31">
        <v>3597.14272066898</v>
      </c>
      <c r="G164" s="156" t="s">
        <v>277</v>
      </c>
      <c r="H164" s="112"/>
      <c r="I164" s="112"/>
    </row>
    <row r="165" spans="1:9" ht="12.75" customHeight="1" x14ac:dyDescent="0.2">
      <c r="A165" s="142" t="s">
        <v>80</v>
      </c>
      <c r="B165" s="35">
        <v>850.35435917094696</v>
      </c>
      <c r="C165" s="35">
        <v>1604.95504535843</v>
      </c>
      <c r="D165" s="35">
        <v>105.354048925542</v>
      </c>
      <c r="E165" s="40">
        <v>1.3312077224529999</v>
      </c>
      <c r="F165" s="31">
        <v>2561.9946611773698</v>
      </c>
      <c r="G165" s="156" t="s">
        <v>279</v>
      </c>
      <c r="H165" s="112"/>
      <c r="I165" s="112"/>
    </row>
    <row r="166" spans="1:9" ht="12.75" customHeight="1" x14ac:dyDescent="0.2">
      <c r="A166" s="501" t="s">
        <v>26</v>
      </c>
      <c r="B166" s="35">
        <v>587.26452309378999</v>
      </c>
      <c r="C166" s="119">
        <v>760.59372006993306</v>
      </c>
      <c r="D166" s="35">
        <v>10.066338741640999</v>
      </c>
      <c r="E166" s="40">
        <v>13.6300507833965</v>
      </c>
      <c r="F166" s="31">
        <v>1371.55463268876</v>
      </c>
      <c r="G166" s="156">
        <v>0</v>
      </c>
      <c r="H166" s="112"/>
      <c r="I166" s="112"/>
    </row>
    <row r="167" spans="1:9" ht="12.75" customHeight="1" x14ac:dyDescent="0.2">
      <c r="A167" s="142" t="s">
        <v>124</v>
      </c>
      <c r="B167" s="35">
        <v>899.55338593272199</v>
      </c>
      <c r="C167" s="119">
        <v>587.30846362611601</v>
      </c>
      <c r="D167" s="40">
        <v>9.0029930960520002</v>
      </c>
      <c r="E167" s="119">
        <v>0.48825556792205899</v>
      </c>
      <c r="F167" s="31">
        <v>1496.3530982228101</v>
      </c>
      <c r="G167" s="362" t="s">
        <v>90</v>
      </c>
      <c r="H167" s="112"/>
      <c r="I167" s="114"/>
    </row>
    <row r="168" spans="1:9" ht="12.75" customHeight="1" x14ac:dyDescent="0.2">
      <c r="A168" s="142" t="s">
        <v>28</v>
      </c>
      <c r="B168" s="40">
        <v>34.160154419459303</v>
      </c>
      <c r="C168" s="40">
        <v>14.6289637747686</v>
      </c>
      <c r="D168" s="40">
        <v>12.265974679461999</v>
      </c>
      <c r="E168" s="40">
        <v>9.2386936105466706</v>
      </c>
      <c r="F168" s="31">
        <v>70.293786484236605</v>
      </c>
      <c r="G168" s="120">
        <v>0</v>
      </c>
      <c r="H168" s="112"/>
      <c r="I168" s="112"/>
    </row>
    <row r="169" spans="1:9" ht="12.75" customHeight="1" x14ac:dyDescent="0.2">
      <c r="A169" s="142" t="s">
        <v>125</v>
      </c>
      <c r="B169" s="35">
        <v>55.735489280225103</v>
      </c>
      <c r="C169" s="35">
        <v>1342.7758064560701</v>
      </c>
      <c r="D169" s="35">
        <v>0.62424086846399995</v>
      </c>
      <c r="E169" s="119">
        <v>0</v>
      </c>
      <c r="F169" s="31">
        <v>1399.1355366047601</v>
      </c>
      <c r="G169" s="120">
        <v>0</v>
      </c>
      <c r="H169" s="112"/>
      <c r="I169" s="114"/>
    </row>
    <row r="170" spans="1:9" ht="12.75" customHeight="1" x14ac:dyDescent="0.2">
      <c r="A170" s="142" t="s">
        <v>126</v>
      </c>
      <c r="B170" s="40">
        <v>45.6900899522606</v>
      </c>
      <c r="C170" s="40">
        <v>280.97082580136299</v>
      </c>
      <c r="D170" s="40">
        <v>10.8044743238584</v>
      </c>
      <c r="E170" s="40">
        <v>31.9244023149455</v>
      </c>
      <c r="F170" s="31">
        <v>369.38979239242798</v>
      </c>
      <c r="G170" s="156" t="s">
        <v>280</v>
      </c>
      <c r="H170" s="112"/>
      <c r="I170" s="112"/>
    </row>
    <row r="171" spans="1:9" ht="12.75" customHeight="1" x14ac:dyDescent="0.2">
      <c r="A171" s="142" t="s">
        <v>148</v>
      </c>
      <c r="B171" s="40">
        <v>848.652216178853</v>
      </c>
      <c r="C171" s="40">
        <v>31.411503213678898</v>
      </c>
      <c r="D171" s="40">
        <v>82.6220328745366</v>
      </c>
      <c r="E171" s="119">
        <v>0</v>
      </c>
      <c r="F171" s="31">
        <v>962.68575226706901</v>
      </c>
      <c r="G171" s="156" t="s">
        <v>278</v>
      </c>
      <c r="H171" s="112"/>
      <c r="I171" s="112"/>
    </row>
    <row r="172" spans="1:9" ht="12.75" customHeight="1" x14ac:dyDescent="0.2">
      <c r="A172" s="142" t="s">
        <v>149</v>
      </c>
      <c r="B172" s="40">
        <v>646.760370042452</v>
      </c>
      <c r="C172" s="40">
        <v>4.37364</v>
      </c>
      <c r="D172" s="40">
        <v>11.274632695224801</v>
      </c>
      <c r="E172" s="40">
        <v>21.469911</v>
      </c>
      <c r="F172" s="31">
        <v>683.87855373767695</v>
      </c>
      <c r="G172" s="120">
        <v>0</v>
      </c>
      <c r="H172" s="112"/>
      <c r="I172" s="112"/>
    </row>
    <row r="173" spans="1:9" ht="12.75" customHeight="1" x14ac:dyDescent="0.2">
      <c r="A173" s="142" t="s">
        <v>30</v>
      </c>
      <c r="B173" s="35">
        <v>817.13960264519403</v>
      </c>
      <c r="C173" s="40">
        <v>555.39955229150905</v>
      </c>
      <c r="D173" s="40">
        <v>174.51735795925799</v>
      </c>
      <c r="E173" s="40">
        <v>7.9911626486288698</v>
      </c>
      <c r="F173" s="31">
        <v>1555.04767554459</v>
      </c>
      <c r="G173" s="354" t="s">
        <v>90</v>
      </c>
    </row>
    <row r="174" spans="1:9" ht="12.75" customHeight="1" thickBot="1" x14ac:dyDescent="0.25">
      <c r="A174" s="78" t="s">
        <v>31</v>
      </c>
      <c r="B174" s="80">
        <v>15059.915443</v>
      </c>
      <c r="C174" s="80">
        <v>15759.755184</v>
      </c>
      <c r="D174" s="80">
        <v>1218.59485</v>
      </c>
      <c r="E174" s="80">
        <v>154.24674300000001</v>
      </c>
      <c r="F174" s="80">
        <v>32192.512220000001</v>
      </c>
      <c r="G174" s="376" t="s">
        <v>90</v>
      </c>
      <c r="H174" s="112"/>
    </row>
    <row r="175" spans="1:9" ht="12.75" customHeight="1" thickTop="1" x14ac:dyDescent="0.2">
      <c r="A175" s="76"/>
      <c r="B175" s="93"/>
      <c r="C175" s="93"/>
      <c r="D175" s="93"/>
      <c r="E175" s="93"/>
      <c r="F175" s="112"/>
      <c r="G175" s="136"/>
      <c r="H175" s="112"/>
    </row>
    <row r="176" spans="1:9" ht="12.75" customHeight="1" x14ac:dyDescent="0.2">
      <c r="A176" s="76"/>
      <c r="B176" s="93"/>
      <c r="C176" s="93"/>
      <c r="D176" s="93"/>
      <c r="E176" s="93"/>
      <c r="F176" s="93"/>
      <c r="G176" s="138"/>
      <c r="H176" s="112"/>
    </row>
    <row r="177" spans="1:9" ht="15" x14ac:dyDescent="0.25">
      <c r="A177" s="26"/>
      <c r="B177" s="18"/>
      <c r="C177" s="18"/>
      <c r="D177" s="18"/>
      <c r="E177" s="18"/>
      <c r="F177" s="18"/>
      <c r="G177" s="135"/>
    </row>
    <row r="178" spans="1:9" ht="15" x14ac:dyDescent="0.25">
      <c r="A178" s="26"/>
      <c r="B178" s="18"/>
      <c r="C178" s="18"/>
      <c r="D178" s="18"/>
      <c r="E178" s="18"/>
      <c r="F178" s="18"/>
      <c r="G178" s="18"/>
    </row>
    <row r="179" spans="1:9" ht="12.75" x14ac:dyDescent="0.2">
      <c r="A179" s="17" t="s">
        <v>204</v>
      </c>
      <c r="B179" s="18"/>
      <c r="C179" s="18"/>
      <c r="D179" s="18"/>
      <c r="E179" s="18"/>
      <c r="F179" s="18"/>
      <c r="G179" s="18"/>
    </row>
    <row r="180" spans="1:9" ht="13.5" thickBot="1" x14ac:dyDescent="0.25">
      <c r="A180" s="99" t="s">
        <v>205</v>
      </c>
      <c r="B180" s="113"/>
      <c r="C180" s="113"/>
      <c r="D180" s="113"/>
      <c r="E180" s="113"/>
      <c r="F180" s="113"/>
      <c r="G180" s="113"/>
    </row>
    <row r="181" spans="1:9" ht="60" customHeight="1" thickTop="1" x14ac:dyDescent="0.2">
      <c r="A181" s="549" t="s">
        <v>19</v>
      </c>
      <c r="B181" s="155" t="s">
        <v>155</v>
      </c>
      <c r="C181" s="155" t="s">
        <v>97</v>
      </c>
      <c r="D181" s="155" t="s">
        <v>157</v>
      </c>
      <c r="E181" s="155" t="s">
        <v>99</v>
      </c>
      <c r="F181" s="145" t="s">
        <v>120</v>
      </c>
      <c r="G181" s="128" t="s">
        <v>154</v>
      </c>
    </row>
    <row r="182" spans="1:9" ht="13.5" customHeight="1" thickBot="1" x14ac:dyDescent="0.25">
      <c r="A182" s="550"/>
      <c r="B182" s="122" t="s">
        <v>93</v>
      </c>
      <c r="C182" s="122" t="s">
        <v>103</v>
      </c>
      <c r="D182" s="122" t="s">
        <v>95</v>
      </c>
      <c r="E182" s="122" t="s">
        <v>102</v>
      </c>
      <c r="F182" s="551" t="s">
        <v>150</v>
      </c>
      <c r="G182" s="551"/>
    </row>
    <row r="183" spans="1:9" ht="12.75" customHeight="1" x14ac:dyDescent="0.2">
      <c r="A183" s="142" t="s">
        <v>21</v>
      </c>
      <c r="B183" s="386">
        <v>4782.0875742134704</v>
      </c>
      <c r="C183" s="386">
        <v>6888.8232118548603</v>
      </c>
      <c r="D183" s="386">
        <v>19.905080483588101</v>
      </c>
      <c r="E183" s="387">
        <v>6.2218404494885302</v>
      </c>
      <c r="F183" s="385">
        <v>11697.0377070014</v>
      </c>
      <c r="G183" s="156" t="s">
        <v>282</v>
      </c>
      <c r="I183" s="112"/>
    </row>
    <row r="184" spans="1:9" ht="12.75" customHeight="1" x14ac:dyDescent="0.2">
      <c r="A184" s="142" t="s">
        <v>22</v>
      </c>
      <c r="B184" s="386">
        <v>223.92242710272399</v>
      </c>
      <c r="C184" s="387">
        <v>2280.1010244879199</v>
      </c>
      <c r="D184" s="387">
        <v>11.190856477175499</v>
      </c>
      <c r="E184" s="387">
        <v>54.789788594990398</v>
      </c>
      <c r="F184" s="385">
        <v>2570.0040966628098</v>
      </c>
      <c r="G184" s="156" t="s">
        <v>283</v>
      </c>
      <c r="I184" s="112"/>
    </row>
    <row r="185" spans="1:9" ht="12.75" customHeight="1" x14ac:dyDescent="0.2">
      <c r="A185" s="142" t="s">
        <v>23</v>
      </c>
      <c r="B185" s="386">
        <v>1523.0831045958801</v>
      </c>
      <c r="C185" s="387">
        <v>4571.4566123219101</v>
      </c>
      <c r="D185" s="390">
        <v>11.654391</v>
      </c>
      <c r="E185" s="390">
        <v>0.76973880121829796</v>
      </c>
      <c r="F185" s="385">
        <v>6106.9638467190098</v>
      </c>
      <c r="G185" s="156" t="s">
        <v>284</v>
      </c>
      <c r="I185" s="112"/>
    </row>
    <row r="186" spans="1:9" ht="12.75" customHeight="1" x14ac:dyDescent="0.2">
      <c r="A186" s="142" t="s">
        <v>24</v>
      </c>
      <c r="B186" s="386">
        <v>2541.3222858285699</v>
      </c>
      <c r="C186" s="386">
        <v>0</v>
      </c>
      <c r="D186" s="386">
        <v>711.14018519348804</v>
      </c>
      <c r="E186" s="387">
        <v>0.40987513607435699</v>
      </c>
      <c r="F186" s="385">
        <v>3252.8723461581299</v>
      </c>
      <c r="G186" s="156" t="s">
        <v>285</v>
      </c>
      <c r="I186" s="112"/>
    </row>
    <row r="187" spans="1:9" ht="12.75" customHeight="1" x14ac:dyDescent="0.2">
      <c r="A187" s="142" t="s">
        <v>80</v>
      </c>
      <c r="B187" s="386">
        <v>588.12269368715295</v>
      </c>
      <c r="C187" s="386">
        <v>1834.8728295487799</v>
      </c>
      <c r="D187" s="386">
        <v>125.32488609799201</v>
      </c>
      <c r="E187" s="387">
        <v>0</v>
      </c>
      <c r="F187" s="385">
        <v>2548.32040933392</v>
      </c>
      <c r="G187" s="156" t="s">
        <v>286</v>
      </c>
      <c r="I187" s="112"/>
    </row>
    <row r="188" spans="1:9" ht="12.75" customHeight="1" x14ac:dyDescent="0.2">
      <c r="A188" s="501" t="s">
        <v>26</v>
      </c>
      <c r="B188" s="386">
        <v>371.699424173333</v>
      </c>
      <c r="C188" s="390">
        <v>649.34530271669905</v>
      </c>
      <c r="D188" s="386">
        <v>36.006571557209</v>
      </c>
      <c r="E188" s="387">
        <v>20.508034321150902</v>
      </c>
      <c r="F188" s="385">
        <v>1077.55933276839</v>
      </c>
      <c r="G188" s="156" t="s">
        <v>287</v>
      </c>
      <c r="I188" s="278"/>
    </row>
    <row r="189" spans="1:9" ht="12.75" customHeight="1" x14ac:dyDescent="0.2">
      <c r="A189" s="142" t="s">
        <v>124</v>
      </c>
      <c r="B189" s="386">
        <v>1130.85955870619</v>
      </c>
      <c r="C189" s="390">
        <v>210.16455984996401</v>
      </c>
      <c r="D189" s="387">
        <v>5.4809977187380001</v>
      </c>
      <c r="E189" s="390">
        <v>0.14091639881123699</v>
      </c>
      <c r="F189" s="385">
        <v>1346.6460326737099</v>
      </c>
      <c r="G189" s="348" t="s">
        <v>90</v>
      </c>
      <c r="I189" s="114"/>
    </row>
    <row r="190" spans="1:9" ht="12.75" customHeight="1" x14ac:dyDescent="0.2">
      <c r="A190" s="142" t="s">
        <v>28</v>
      </c>
      <c r="B190" s="387">
        <v>8.8243061815384092</v>
      </c>
      <c r="C190" s="387">
        <v>7.8470329144309998</v>
      </c>
      <c r="D190" s="387">
        <v>16.872180760486</v>
      </c>
      <c r="E190" s="387">
        <v>0.39835921048568701</v>
      </c>
      <c r="F190" s="385">
        <v>33.941879066941098</v>
      </c>
      <c r="G190" s="391">
        <v>0</v>
      </c>
      <c r="I190" s="112"/>
    </row>
    <row r="191" spans="1:9" ht="12.75" customHeight="1" x14ac:dyDescent="0.2">
      <c r="A191" s="142" t="s">
        <v>125</v>
      </c>
      <c r="B191" s="386">
        <v>0</v>
      </c>
      <c r="C191" s="386">
        <v>1402.827</v>
      </c>
      <c r="D191" s="386">
        <v>0.72299999366400003</v>
      </c>
      <c r="E191" s="390">
        <v>0</v>
      </c>
      <c r="F191" s="385">
        <v>1403.5499999936601</v>
      </c>
      <c r="G191" s="391">
        <v>0</v>
      </c>
      <c r="I191" s="114"/>
    </row>
    <row r="192" spans="1:9" ht="12.75" customHeight="1" x14ac:dyDescent="0.2">
      <c r="A192" s="142" t="s">
        <v>126</v>
      </c>
      <c r="B192" s="387">
        <v>0.68729854042940397</v>
      </c>
      <c r="C192" s="387">
        <v>301.350797334726</v>
      </c>
      <c r="D192" s="387">
        <v>8.4125931997997903</v>
      </c>
      <c r="E192" s="387">
        <v>53.862641076727797</v>
      </c>
      <c r="F192" s="385">
        <v>364.31333015168298</v>
      </c>
      <c r="G192" s="156" t="s">
        <v>288</v>
      </c>
      <c r="I192" s="112"/>
    </row>
    <row r="193" spans="1:9" ht="12.75" customHeight="1" x14ac:dyDescent="0.2">
      <c r="A193" s="142" t="s">
        <v>148</v>
      </c>
      <c r="B193" s="387">
        <v>869.98097767713102</v>
      </c>
      <c r="C193" s="387">
        <v>28.274989867184001</v>
      </c>
      <c r="D193" s="387">
        <v>104.321232043602</v>
      </c>
      <c r="E193" s="390">
        <v>3.3558872509898299</v>
      </c>
      <c r="F193" s="385">
        <v>1005.93308683891</v>
      </c>
      <c r="G193" s="156" t="s">
        <v>289</v>
      </c>
      <c r="I193" s="112"/>
    </row>
    <row r="194" spans="1:9" ht="12.75" customHeight="1" x14ac:dyDescent="0.2">
      <c r="A194" s="142" t="s">
        <v>149</v>
      </c>
      <c r="B194" s="387">
        <v>626.397527801568</v>
      </c>
      <c r="C194" s="387">
        <v>4.066179</v>
      </c>
      <c r="D194" s="387">
        <v>75.400756000000001</v>
      </c>
      <c r="E194" s="387">
        <v>12.167878999999999</v>
      </c>
      <c r="F194" s="385">
        <v>718.03234180156801</v>
      </c>
      <c r="G194" s="391">
        <v>0</v>
      </c>
      <c r="I194" s="112"/>
    </row>
    <row r="195" spans="1:9" ht="12.75" customHeight="1" x14ac:dyDescent="0.2">
      <c r="A195" s="142" t="s">
        <v>30</v>
      </c>
      <c r="B195" s="386">
        <v>1079.45591349201</v>
      </c>
      <c r="C195" s="387">
        <v>462.45959610351599</v>
      </c>
      <c r="D195" s="387">
        <v>139.320890474257</v>
      </c>
      <c r="E195" s="387">
        <v>31.494372760062902</v>
      </c>
      <c r="F195" s="385">
        <v>1712.7307728298499</v>
      </c>
      <c r="G195" s="325" t="s">
        <v>90</v>
      </c>
    </row>
    <row r="196" spans="1:9" ht="12.75" customHeight="1" thickBot="1" x14ac:dyDescent="0.25">
      <c r="A196" s="78" t="s">
        <v>31</v>
      </c>
      <c r="B196" s="389">
        <v>13746.443092</v>
      </c>
      <c r="C196" s="389">
        <v>18641.589135999999</v>
      </c>
      <c r="D196" s="389">
        <v>1265.7536210000001</v>
      </c>
      <c r="E196" s="389">
        <v>184.11933300000001</v>
      </c>
      <c r="F196" s="389">
        <v>33837.905182000002</v>
      </c>
      <c r="G196" s="364" t="s">
        <v>90</v>
      </c>
    </row>
    <row r="197" spans="1:9" ht="12.75" customHeight="1" thickTop="1" x14ac:dyDescent="0.2">
      <c r="A197" s="76"/>
      <c r="B197" s="93"/>
      <c r="C197" s="93"/>
      <c r="D197" s="93"/>
      <c r="E197" s="93"/>
      <c r="F197" s="93"/>
      <c r="G197" s="136"/>
    </row>
    <row r="198" spans="1:9" ht="12.75" customHeight="1" x14ac:dyDescent="0.2">
      <c r="A198" s="76"/>
      <c r="B198" s="93"/>
      <c r="C198" s="93"/>
      <c r="D198" s="93"/>
      <c r="E198" s="93"/>
      <c r="F198" s="93"/>
      <c r="G198" s="118"/>
    </row>
    <row r="199" spans="1:9" ht="12.75" customHeight="1" x14ac:dyDescent="0.2">
      <c r="A199" s="76"/>
      <c r="B199" s="93"/>
      <c r="C199" s="93"/>
      <c r="D199" s="93"/>
      <c r="E199" s="93"/>
      <c r="F199" s="93"/>
      <c r="G199" s="135"/>
    </row>
    <row r="200" spans="1:9" ht="15" x14ac:dyDescent="0.25">
      <c r="A200" s="26"/>
      <c r="B200" s="18"/>
      <c r="C200" s="18"/>
      <c r="D200" s="18"/>
      <c r="E200" s="18"/>
      <c r="F200" s="18"/>
      <c r="G200" s="18"/>
    </row>
    <row r="201" spans="1:9" ht="12.75" x14ac:dyDescent="0.2">
      <c r="A201" s="17" t="s">
        <v>180</v>
      </c>
      <c r="B201" s="18"/>
      <c r="C201" s="18"/>
      <c r="D201" s="18"/>
      <c r="E201" s="18"/>
      <c r="F201" s="18"/>
      <c r="G201" s="221"/>
      <c r="H201" s="18"/>
      <c r="I201" s="18"/>
    </row>
    <row r="202" spans="1:9" ht="13.5" thickBot="1" x14ac:dyDescent="0.25">
      <c r="A202" s="19" t="s">
        <v>206</v>
      </c>
      <c r="B202" s="18"/>
      <c r="C202" s="18"/>
      <c r="D202" s="18"/>
      <c r="E202" s="18"/>
      <c r="G202" s="221"/>
      <c r="H202" s="18"/>
      <c r="I202" s="18"/>
    </row>
    <row r="203" spans="1:9" ht="13.5" customHeight="1" thickTop="1" x14ac:dyDescent="0.2">
      <c r="A203" s="223"/>
      <c r="B203" s="547" t="s">
        <v>50</v>
      </c>
      <c r="C203" s="547"/>
      <c r="D203" s="547"/>
      <c r="E203" s="547"/>
      <c r="F203" s="547"/>
      <c r="G203" s="221"/>
      <c r="H203" s="279"/>
      <c r="I203" s="18"/>
    </row>
    <row r="204" spans="1:9" ht="34.5" thickBot="1" x14ac:dyDescent="0.25">
      <c r="A204" s="229"/>
      <c r="B204" s="232" t="s">
        <v>51</v>
      </c>
      <c r="C204" s="232" t="s">
        <v>83</v>
      </c>
      <c r="D204" s="232" t="s">
        <v>52</v>
      </c>
      <c r="E204" s="232" t="s">
        <v>53</v>
      </c>
      <c r="F204" s="234" t="s">
        <v>20</v>
      </c>
      <c r="G204" s="221"/>
      <c r="H204" s="279"/>
      <c r="I204" s="18"/>
    </row>
    <row r="205" spans="1:9" ht="12.75" customHeight="1" x14ac:dyDescent="0.2">
      <c r="A205" s="233" t="s">
        <v>21</v>
      </c>
      <c r="B205" s="301">
        <v>8.3587525855178892</v>
      </c>
      <c r="C205" s="301">
        <v>2268.4786173204898</v>
      </c>
      <c r="D205" s="301">
        <v>620.41531794432399</v>
      </c>
      <c r="E205" s="301">
        <v>9060.973</v>
      </c>
      <c r="F205" s="302">
        <v>11958.171598631499</v>
      </c>
      <c r="G205" s="238"/>
      <c r="H205" s="279"/>
      <c r="I205" s="18"/>
    </row>
    <row r="206" spans="1:9" ht="12.75" customHeight="1" x14ac:dyDescent="0.2">
      <c r="A206" s="233" t="s">
        <v>22</v>
      </c>
      <c r="B206" s="301">
        <v>2.4628030071279299</v>
      </c>
      <c r="C206" s="301">
        <v>150.07526820734</v>
      </c>
      <c r="D206" s="301">
        <v>201.65760104608401</v>
      </c>
      <c r="E206" s="301">
        <v>1544.93412916793</v>
      </c>
      <c r="F206" s="302">
        <v>1899.37949651592</v>
      </c>
      <c r="G206" s="238"/>
      <c r="H206" s="279"/>
      <c r="I206" s="18"/>
    </row>
    <row r="207" spans="1:9" ht="12.75" customHeight="1" x14ac:dyDescent="0.2">
      <c r="A207" s="233" t="s">
        <v>23</v>
      </c>
      <c r="B207" s="305">
        <v>0</v>
      </c>
      <c r="C207" s="301">
        <v>890.10689187238904</v>
      </c>
      <c r="D207" s="301">
        <v>739.50162506097001</v>
      </c>
      <c r="E207" s="301">
        <v>2637.3201131175301</v>
      </c>
      <c r="F207" s="302">
        <v>4267.4849150639402</v>
      </c>
      <c r="G207" s="238"/>
      <c r="H207" s="279"/>
      <c r="I207" s="18"/>
    </row>
    <row r="208" spans="1:9" ht="12.75" customHeight="1" x14ac:dyDescent="0.2">
      <c r="A208" s="233" t="s">
        <v>24</v>
      </c>
      <c r="B208" s="301">
        <v>156.491756202982</v>
      </c>
      <c r="C208" s="301">
        <v>84.565497546663195</v>
      </c>
      <c r="D208" s="301">
        <v>3126.7392400251701</v>
      </c>
      <c r="E208" s="301">
        <v>229.47752709640901</v>
      </c>
      <c r="F208" s="302">
        <v>3597.14272066898</v>
      </c>
      <c r="G208" s="238"/>
      <c r="H208" s="279"/>
      <c r="I208" s="18"/>
    </row>
    <row r="209" spans="1:9" ht="12.75" customHeight="1" x14ac:dyDescent="0.2">
      <c r="A209" s="233" t="s">
        <v>25</v>
      </c>
      <c r="B209" s="305">
        <v>0</v>
      </c>
      <c r="C209" s="301">
        <v>1008.51228216053</v>
      </c>
      <c r="D209" s="301">
        <v>882.77753663861199</v>
      </c>
      <c r="E209" s="301">
        <v>670.60869793725897</v>
      </c>
      <c r="F209" s="302">
        <v>2561.9946611773798</v>
      </c>
      <c r="G209" s="238"/>
      <c r="H209" s="279"/>
      <c r="I209" s="18"/>
    </row>
    <row r="210" spans="1:9" ht="12.75" customHeight="1" x14ac:dyDescent="0.2">
      <c r="A210" s="235" t="s">
        <v>26</v>
      </c>
      <c r="B210" s="305">
        <v>6.6392124293318297E-2</v>
      </c>
      <c r="C210" s="301">
        <v>478.95683905102402</v>
      </c>
      <c r="D210" s="301">
        <v>368.56747528706501</v>
      </c>
      <c r="E210" s="301">
        <v>524.63530728858905</v>
      </c>
      <c r="F210" s="302">
        <v>1371.55463268876</v>
      </c>
      <c r="G210" s="238"/>
      <c r="H210" s="239"/>
      <c r="I210" s="18"/>
    </row>
    <row r="211" spans="1:9" ht="12.75" customHeight="1" x14ac:dyDescent="0.2">
      <c r="A211" s="233" t="s">
        <v>124</v>
      </c>
      <c r="B211" s="306">
        <v>8.0297917591359003</v>
      </c>
      <c r="C211" s="301">
        <v>1081.1194945898001</v>
      </c>
      <c r="D211" s="301">
        <v>3.0451979820012198</v>
      </c>
      <c r="E211" s="301">
        <v>404.02596997868898</v>
      </c>
      <c r="F211" s="302">
        <v>1496.3530982228101</v>
      </c>
      <c r="G211" s="238"/>
      <c r="H211" s="279"/>
      <c r="I211" s="18"/>
    </row>
    <row r="212" spans="1:9" ht="12.75" customHeight="1" x14ac:dyDescent="0.2">
      <c r="A212" s="233" t="s">
        <v>28</v>
      </c>
      <c r="B212" s="305">
        <v>1.2413155789999999</v>
      </c>
      <c r="C212" s="301">
        <v>17.548837838969</v>
      </c>
      <c r="D212" s="301">
        <v>38.828905959306603</v>
      </c>
      <c r="E212" s="301">
        <v>12.7260641627014</v>
      </c>
      <c r="F212" s="302">
        <v>70.293786484236605</v>
      </c>
      <c r="G212" s="238"/>
      <c r="H212" s="279"/>
      <c r="I212" s="18"/>
    </row>
    <row r="213" spans="1:9" ht="12.75" customHeight="1" x14ac:dyDescent="0.2">
      <c r="A213" s="233" t="s">
        <v>125</v>
      </c>
      <c r="B213" s="305">
        <v>0</v>
      </c>
      <c r="C213" s="305">
        <v>55.935489280225099</v>
      </c>
      <c r="D213" s="305">
        <v>55.935064614867301</v>
      </c>
      <c r="E213" s="303">
        <v>1287.3863044397599</v>
      </c>
      <c r="F213" s="302">
        <v>1399.1355366047601</v>
      </c>
      <c r="G213" s="238"/>
      <c r="H213" s="279"/>
      <c r="I213" s="18"/>
    </row>
    <row r="214" spans="1:9" ht="12.75" customHeight="1" x14ac:dyDescent="0.2">
      <c r="A214" s="233" t="s">
        <v>126</v>
      </c>
      <c r="B214" s="301">
        <v>2.853348</v>
      </c>
      <c r="C214" s="301">
        <v>98.938839999999999</v>
      </c>
      <c r="D214" s="301">
        <v>156.95194000000001</v>
      </c>
      <c r="E214" s="301">
        <v>110.74566439242798</v>
      </c>
      <c r="F214" s="302">
        <v>369.38979239242798</v>
      </c>
      <c r="G214" s="238"/>
      <c r="H214" s="279"/>
      <c r="I214" s="18"/>
    </row>
    <row r="215" spans="1:9" ht="12.75" customHeight="1" x14ac:dyDescent="0.2">
      <c r="A215" s="233" t="s">
        <v>148</v>
      </c>
      <c r="B215" s="301">
        <v>1.45067659210912</v>
      </c>
      <c r="C215" s="301">
        <v>6.4277000809743097</v>
      </c>
      <c r="D215" s="301">
        <v>544.30168320637199</v>
      </c>
      <c r="E215" s="301">
        <v>410.62703669795098</v>
      </c>
      <c r="F215" s="302">
        <v>962.68575226706901</v>
      </c>
      <c r="G215" s="238"/>
      <c r="H215" s="279"/>
      <c r="I215" s="18"/>
    </row>
    <row r="216" spans="1:9" ht="12.75" customHeight="1" x14ac:dyDescent="0.2">
      <c r="A216" s="233" t="s">
        <v>149</v>
      </c>
      <c r="B216" s="301">
        <v>2.4895647277343702</v>
      </c>
      <c r="C216" s="301">
        <v>7.4752292533371802</v>
      </c>
      <c r="D216" s="301">
        <v>299.30190938478597</v>
      </c>
      <c r="E216" s="301">
        <v>374.985884098665</v>
      </c>
      <c r="F216" s="302">
        <v>683.87855373767695</v>
      </c>
      <c r="G216" s="238"/>
      <c r="H216" s="279"/>
      <c r="I216" s="18"/>
    </row>
    <row r="217" spans="1:9" ht="12.75" customHeight="1" x14ac:dyDescent="0.2">
      <c r="A217" s="228" t="s">
        <v>30</v>
      </c>
      <c r="B217" s="301">
        <v>30.973332426437199</v>
      </c>
      <c r="C217" s="301">
        <v>367.98922256562702</v>
      </c>
      <c r="D217" s="301">
        <v>861.60050000000001</v>
      </c>
      <c r="E217" s="301">
        <v>294.39457994490999</v>
      </c>
      <c r="F217" s="302">
        <v>1555.04767554459</v>
      </c>
      <c r="G217" s="238"/>
      <c r="H217" s="279"/>
      <c r="I217" s="18"/>
    </row>
    <row r="218" spans="1:9" ht="12.75" customHeight="1" thickBot="1" x14ac:dyDescent="0.25">
      <c r="A218" s="227" t="s">
        <v>31</v>
      </c>
      <c r="B218" s="304">
        <v>214.417733</v>
      </c>
      <c r="C218" s="304">
        <v>6515.7302099999997</v>
      </c>
      <c r="D218" s="304">
        <v>7899.6239999999998</v>
      </c>
      <c r="E218" s="304">
        <v>17562.940279999999</v>
      </c>
      <c r="F218" s="304">
        <v>32192.512220000001</v>
      </c>
      <c r="G218" s="238"/>
      <c r="H218" s="282"/>
      <c r="I218" s="64"/>
    </row>
    <row r="219" spans="1:9" ht="12.75" customHeight="1" thickTop="1" x14ac:dyDescent="0.2">
      <c r="A219" s="76"/>
      <c r="B219" s="77"/>
      <c r="C219" s="77"/>
      <c r="D219" s="77"/>
      <c r="E219" s="77"/>
      <c r="F219" s="77"/>
      <c r="G219" s="221"/>
      <c r="H219" s="282"/>
      <c r="I219" s="64"/>
    </row>
    <row r="220" spans="1:9" ht="12.75" customHeight="1" x14ac:dyDescent="0.2">
      <c r="A220" s="76"/>
      <c r="B220" s="77"/>
      <c r="C220" s="77"/>
      <c r="D220" s="77"/>
      <c r="E220" s="77"/>
      <c r="F220" s="77"/>
      <c r="G220" s="221"/>
      <c r="H220" s="282"/>
      <c r="I220" s="64"/>
    </row>
    <row r="221" spans="1:9" ht="12.75" customHeight="1" x14ac:dyDescent="0.2">
      <c r="A221" s="76"/>
      <c r="B221" s="77"/>
      <c r="C221" s="77"/>
      <c r="D221" s="77"/>
      <c r="E221" s="77"/>
      <c r="F221" s="77"/>
      <c r="G221" s="64"/>
      <c r="H221" s="282"/>
      <c r="I221" s="64"/>
    </row>
    <row r="222" spans="1:9" ht="12.75" customHeight="1" x14ac:dyDescent="0.2">
      <c r="A222" s="76"/>
      <c r="B222" s="77"/>
      <c r="C222" s="77"/>
      <c r="D222" s="77"/>
      <c r="E222" s="77"/>
      <c r="F222" s="77"/>
      <c r="G222" s="64"/>
      <c r="H222" s="282"/>
      <c r="I222" s="64"/>
    </row>
    <row r="223" spans="1:9" ht="12.75" customHeight="1" x14ac:dyDescent="0.2">
      <c r="A223" s="17" t="s">
        <v>181</v>
      </c>
      <c r="B223" s="18"/>
      <c r="C223" s="18"/>
      <c r="D223" s="18"/>
      <c r="E223" s="18"/>
      <c r="F223" s="18"/>
      <c r="G223" s="64"/>
      <c r="H223" s="282"/>
      <c r="I223" s="64"/>
    </row>
    <row r="224" spans="1:9" ht="13.5" thickBot="1" x14ac:dyDescent="0.25">
      <c r="A224" s="19" t="s">
        <v>207</v>
      </c>
      <c r="B224" s="18"/>
      <c r="C224" s="18"/>
      <c r="D224" s="18"/>
      <c r="E224" s="18"/>
      <c r="G224" s="18"/>
      <c r="H224" s="278"/>
    </row>
    <row r="225" spans="1:9" ht="13.5" thickTop="1" x14ac:dyDescent="0.2">
      <c r="A225" s="27"/>
      <c r="B225" s="547" t="s">
        <v>50</v>
      </c>
      <c r="C225" s="547"/>
      <c r="D225" s="547"/>
      <c r="E225" s="547"/>
      <c r="F225" s="547"/>
      <c r="G225" s="18"/>
      <c r="H225" s="280"/>
      <c r="I225" s="43"/>
    </row>
    <row r="226" spans="1:9" ht="34.5" thickBot="1" x14ac:dyDescent="0.25">
      <c r="A226" s="167"/>
      <c r="B226" s="122" t="s">
        <v>51</v>
      </c>
      <c r="C226" s="122" t="s">
        <v>83</v>
      </c>
      <c r="D226" s="122" t="s">
        <v>52</v>
      </c>
      <c r="E226" s="122" t="s">
        <v>53</v>
      </c>
      <c r="F226" s="169" t="s">
        <v>20</v>
      </c>
      <c r="G226" s="18"/>
      <c r="H226" s="280"/>
      <c r="I226" s="43"/>
    </row>
    <row r="227" spans="1:9" ht="12.75" x14ac:dyDescent="0.2">
      <c r="A227" s="142" t="s">
        <v>21</v>
      </c>
      <c r="B227" s="384">
        <v>10.5335541835475</v>
      </c>
      <c r="C227" s="384">
        <v>2210.9867533109</v>
      </c>
      <c r="D227" s="384">
        <v>571.94743345377196</v>
      </c>
      <c r="E227" s="384">
        <v>8903.9699660531805</v>
      </c>
      <c r="F227" s="385">
        <v>11697.4377070014</v>
      </c>
      <c r="G227" s="1"/>
      <c r="H227" s="279"/>
      <c r="I227" s="18"/>
    </row>
    <row r="228" spans="1:9" ht="12.75" customHeight="1" x14ac:dyDescent="0.2">
      <c r="A228" s="142" t="s">
        <v>22</v>
      </c>
      <c r="B228" s="384">
        <v>7.131418</v>
      </c>
      <c r="C228" s="384">
        <v>276.81851500423699</v>
      </c>
      <c r="D228" s="384">
        <v>300.39742886249797</v>
      </c>
      <c r="E228" s="384">
        <v>1985.65673430472</v>
      </c>
      <c r="F228" s="385">
        <v>2570.0040966628098</v>
      </c>
      <c r="G228" s="1"/>
      <c r="H228" s="279"/>
      <c r="I228" s="18"/>
    </row>
    <row r="229" spans="1:9" ht="12.75" customHeight="1" x14ac:dyDescent="0.2">
      <c r="A229" s="142" t="s">
        <v>23</v>
      </c>
      <c r="B229" s="390">
        <v>0.30499999999999999</v>
      </c>
      <c r="C229" s="384">
        <v>916.39888413700396</v>
      </c>
      <c r="D229" s="384">
        <v>231.64787805448</v>
      </c>
      <c r="E229" s="384">
        <v>4958.6120518733696</v>
      </c>
      <c r="F229" s="385">
        <v>6106.9638467190098</v>
      </c>
      <c r="G229" s="1"/>
      <c r="H229" s="279"/>
      <c r="I229" s="18"/>
    </row>
    <row r="230" spans="1:9" ht="12.75" customHeight="1" x14ac:dyDescent="0.2">
      <c r="A230" s="142" t="s">
        <v>24</v>
      </c>
      <c r="B230" s="384">
        <v>164.7363</v>
      </c>
      <c r="C230" s="384">
        <v>76.624341381794096</v>
      </c>
      <c r="D230" s="384">
        <v>2808.9146613390399</v>
      </c>
      <c r="E230" s="384">
        <v>202.597071403363</v>
      </c>
      <c r="F230" s="385">
        <v>3252.8723461581299</v>
      </c>
      <c r="G230" s="1"/>
      <c r="H230" s="279"/>
      <c r="I230" s="18"/>
    </row>
    <row r="231" spans="1:9" ht="12.75" customHeight="1" x14ac:dyDescent="0.2">
      <c r="A231" s="142" t="s">
        <v>25</v>
      </c>
      <c r="B231" s="390">
        <v>0.16159999999999999</v>
      </c>
      <c r="C231" s="384">
        <v>1126.0002794096699</v>
      </c>
      <c r="D231" s="384">
        <v>573.51372827605496</v>
      </c>
      <c r="E231" s="384">
        <v>848.64484724080899</v>
      </c>
      <c r="F231" s="385">
        <v>2548.32040933392</v>
      </c>
      <c r="G231" s="1"/>
      <c r="H231" s="279"/>
      <c r="I231" s="382"/>
    </row>
    <row r="232" spans="1:9" ht="12.75" customHeight="1" x14ac:dyDescent="0.2">
      <c r="A232" s="501" t="s">
        <v>26</v>
      </c>
      <c r="B232" s="390">
        <v>6.6699999999999995E-2</v>
      </c>
      <c r="C232" s="384">
        <v>327.039755036874</v>
      </c>
      <c r="D232" s="384">
        <v>117.39069494729701</v>
      </c>
      <c r="E232" s="384">
        <v>633.06215380833396</v>
      </c>
      <c r="F232" s="385">
        <v>1077.55933276839</v>
      </c>
      <c r="G232" s="1"/>
      <c r="H232" s="279"/>
      <c r="I232" s="382"/>
    </row>
    <row r="233" spans="1:9" ht="12.75" customHeight="1" x14ac:dyDescent="0.2">
      <c r="A233" s="142" t="s">
        <v>124</v>
      </c>
      <c r="B233" s="391">
        <v>5.6718999999999999</v>
      </c>
      <c r="C233" s="384">
        <v>665.62170128406296</v>
      </c>
      <c r="D233" s="384">
        <v>124.61904932168601</v>
      </c>
      <c r="E233" s="384">
        <v>550.73340828602204</v>
      </c>
      <c r="F233" s="385">
        <v>1346.6460326737099</v>
      </c>
      <c r="G233" s="1"/>
      <c r="H233" s="279"/>
      <c r="I233" s="382"/>
    </row>
    <row r="234" spans="1:9" ht="12.75" customHeight="1" x14ac:dyDescent="0.2">
      <c r="A234" s="142" t="s">
        <v>28</v>
      </c>
      <c r="B234" s="390">
        <v>2.5999999999999999E-3</v>
      </c>
      <c r="C234" s="384">
        <v>3.9229034077690601</v>
      </c>
      <c r="D234" s="384">
        <v>26.093481330668201</v>
      </c>
      <c r="E234" s="384">
        <v>3.9229034077690601</v>
      </c>
      <c r="F234" s="385">
        <v>33.941879066941098</v>
      </c>
      <c r="G234" s="1"/>
      <c r="H234" s="279"/>
      <c r="I234" s="382"/>
    </row>
    <row r="235" spans="1:9" ht="12.75" x14ac:dyDescent="0.2">
      <c r="A235" s="142" t="s">
        <v>125</v>
      </c>
      <c r="B235" s="390">
        <v>0</v>
      </c>
      <c r="C235" s="390">
        <v>0</v>
      </c>
      <c r="D235" s="390">
        <v>0.72299999366400003</v>
      </c>
      <c r="E235" s="387">
        <v>1402.827</v>
      </c>
      <c r="F235" s="385">
        <v>1403.5499999936601</v>
      </c>
      <c r="G235" s="18"/>
      <c r="H235" s="279"/>
      <c r="I235" s="382"/>
    </row>
    <row r="236" spans="1:9" ht="12.75" x14ac:dyDescent="0.2">
      <c r="A236" s="142" t="s">
        <v>126</v>
      </c>
      <c r="B236" s="384">
        <v>8.1001999999999992</v>
      </c>
      <c r="C236" s="384">
        <v>16.411100397455201</v>
      </c>
      <c r="D236" s="384">
        <v>157.023586562909</v>
      </c>
      <c r="E236" s="384">
        <v>182.77840429704301</v>
      </c>
      <c r="F236" s="385">
        <v>364.31333015168298</v>
      </c>
      <c r="G236" s="18"/>
      <c r="H236" s="279"/>
      <c r="I236" s="18"/>
    </row>
    <row r="237" spans="1:9" ht="12.75" x14ac:dyDescent="0.2">
      <c r="A237" s="142" t="s">
        <v>148</v>
      </c>
      <c r="B237" s="384">
        <v>6.26649228428776</v>
      </c>
      <c r="C237" s="384">
        <v>2.29442615023369</v>
      </c>
      <c r="D237" s="384">
        <v>589.56709978958895</v>
      </c>
      <c r="E237" s="384">
        <v>407.75187659863099</v>
      </c>
      <c r="F237" s="385">
        <v>1005.93308683891</v>
      </c>
      <c r="G237" s="18"/>
      <c r="H237" s="279"/>
      <c r="I237" s="18"/>
    </row>
    <row r="238" spans="1:9" ht="12.75" x14ac:dyDescent="0.2">
      <c r="A238" s="142" t="s">
        <v>149</v>
      </c>
      <c r="B238" s="384">
        <v>1.9594651893648201</v>
      </c>
      <c r="C238" s="384">
        <v>3.5330623093848601</v>
      </c>
      <c r="D238" s="384">
        <v>355.775363604196</v>
      </c>
      <c r="E238" s="384">
        <v>356.706672127172</v>
      </c>
      <c r="F238" s="385">
        <v>718.03234180156801</v>
      </c>
      <c r="G238" s="18"/>
      <c r="H238" s="279"/>
      <c r="I238" s="18"/>
    </row>
    <row r="239" spans="1:9" ht="12.75" x14ac:dyDescent="0.2">
      <c r="A239" s="168" t="s">
        <v>30</v>
      </c>
      <c r="B239" s="384">
        <v>37.895334392125498</v>
      </c>
      <c r="C239" s="384">
        <v>398.95835380868402</v>
      </c>
      <c r="D239" s="384">
        <v>996.44462260672799</v>
      </c>
      <c r="E239" s="384">
        <v>279.30928343839003</v>
      </c>
      <c r="F239" s="385">
        <v>1712.7307728298499</v>
      </c>
      <c r="G239" s="18"/>
      <c r="H239" s="279"/>
      <c r="I239" s="18"/>
    </row>
    <row r="240" spans="1:9" ht="13.5" thickBot="1" x14ac:dyDescent="0.25">
      <c r="A240" s="78" t="s">
        <v>31</v>
      </c>
      <c r="B240" s="388">
        <v>242.8306</v>
      </c>
      <c r="C240" s="388">
        <v>6024.6100999999999</v>
      </c>
      <c r="D240" s="388">
        <v>6854.0589</v>
      </c>
      <c r="E240" s="388">
        <v>20716.5723728388</v>
      </c>
      <c r="F240" s="388">
        <v>33838.305200000003</v>
      </c>
      <c r="G240" s="18"/>
      <c r="H240" s="281"/>
      <c r="I240" s="48"/>
    </row>
    <row r="241" spans="1:9" ht="13.5" thickTop="1" x14ac:dyDescent="0.2">
      <c r="A241" s="76"/>
      <c r="B241" s="77"/>
      <c r="C241" s="77"/>
      <c r="D241" s="77"/>
      <c r="E241" s="77"/>
      <c r="F241" s="77"/>
      <c r="G241" s="18"/>
      <c r="H241" s="48"/>
      <c r="I241" s="48"/>
    </row>
    <row r="242" spans="1:9" ht="12.75" x14ac:dyDescent="0.2">
      <c r="A242" s="76"/>
      <c r="B242" s="77"/>
      <c r="C242" s="77"/>
      <c r="D242" s="77"/>
      <c r="E242" s="77"/>
      <c r="F242" s="77"/>
      <c r="G242" s="18"/>
      <c r="H242" s="48"/>
      <c r="I242" s="48"/>
    </row>
    <row r="243" spans="1:9" ht="12.75" customHeight="1" x14ac:dyDescent="0.2">
      <c r="A243" s="76"/>
      <c r="B243" s="77"/>
      <c r="C243" s="77"/>
      <c r="D243" s="77"/>
      <c r="E243" s="77"/>
      <c r="F243" s="77"/>
      <c r="G243" s="48"/>
      <c r="H243" s="48"/>
      <c r="I243" s="48"/>
    </row>
    <row r="244" spans="1:9" ht="12.75" customHeight="1" x14ac:dyDescent="0.2">
      <c r="A244" s="29"/>
      <c r="B244" s="18"/>
      <c r="C244" s="18"/>
      <c r="D244" s="18"/>
      <c r="E244" s="18"/>
      <c r="F244" s="18"/>
      <c r="G244" s="48"/>
      <c r="H244" s="48"/>
      <c r="I244" s="48"/>
    </row>
    <row r="245" spans="1:9" ht="12.75" customHeight="1" x14ac:dyDescent="0.2">
      <c r="A245" s="17" t="s">
        <v>208</v>
      </c>
      <c r="B245" s="18"/>
      <c r="C245" s="18"/>
      <c r="D245" s="18"/>
      <c r="E245" s="18"/>
      <c r="F245" s="18"/>
      <c r="G245" s="48"/>
      <c r="H245" s="48"/>
      <c r="I245" s="48"/>
    </row>
    <row r="246" spans="1:9" ht="12.75" customHeight="1" thickBot="1" x14ac:dyDescent="0.25">
      <c r="A246" s="19" t="s">
        <v>209</v>
      </c>
      <c r="B246" s="18"/>
      <c r="C246" s="18"/>
      <c r="D246" s="18"/>
      <c r="E246" s="18"/>
      <c r="F246" s="18"/>
      <c r="G246" s="48"/>
      <c r="H246" s="48"/>
      <c r="I246" s="48"/>
    </row>
    <row r="247" spans="1:9" ht="12.75" customHeight="1" thickTop="1" thickBot="1" x14ac:dyDescent="0.25">
      <c r="A247" s="42" t="s">
        <v>19</v>
      </c>
      <c r="B247" s="125">
        <v>2008</v>
      </c>
      <c r="C247" s="125">
        <v>2009</v>
      </c>
      <c r="D247" s="125">
        <v>2010</v>
      </c>
      <c r="E247" s="125">
        <v>2011</v>
      </c>
      <c r="F247" s="125">
        <v>2012</v>
      </c>
      <c r="G247" s="125">
        <v>2013</v>
      </c>
      <c r="H247" s="48"/>
      <c r="I247" s="48"/>
    </row>
    <row r="248" spans="1:9" ht="12.75" customHeight="1" x14ac:dyDescent="0.2">
      <c r="A248" s="168" t="s">
        <v>21</v>
      </c>
      <c r="B248" s="370">
        <v>11667.166210335599</v>
      </c>
      <c r="C248" s="350">
        <v>9959.9035160296098</v>
      </c>
      <c r="D248" s="350">
        <v>9744.2656983022607</v>
      </c>
      <c r="E248" s="350">
        <v>10206.3545868602</v>
      </c>
      <c r="F248" s="24">
        <v>11760.1100372568</v>
      </c>
      <c r="G248" s="222">
        <v>11958.171598631499</v>
      </c>
      <c r="H248" s="48"/>
      <c r="I248" s="48"/>
    </row>
    <row r="249" spans="1:9" ht="12.75" customHeight="1" x14ac:dyDescent="0.2">
      <c r="A249" s="168" t="s">
        <v>22</v>
      </c>
      <c r="B249" s="370">
        <v>11074.045683738101</v>
      </c>
      <c r="C249" s="350">
        <v>7409.1038216095503</v>
      </c>
      <c r="D249" s="350">
        <v>6548.1706802937097</v>
      </c>
      <c r="E249" s="350">
        <v>5389.0237208759399</v>
      </c>
      <c r="F249" s="24">
        <v>2630.8909088707001</v>
      </c>
      <c r="G249" s="222">
        <v>1899.37949651592</v>
      </c>
      <c r="H249" s="48"/>
      <c r="I249" s="48"/>
    </row>
    <row r="250" spans="1:9" ht="12.75" customHeight="1" x14ac:dyDescent="0.2">
      <c r="A250" s="44" t="s">
        <v>32</v>
      </c>
      <c r="B250" s="378">
        <v>22741.211894073698</v>
      </c>
      <c r="C250" s="378">
        <v>17369.007337639199</v>
      </c>
      <c r="D250" s="378">
        <v>16292.436378595999</v>
      </c>
      <c r="E250" s="378">
        <v>15595.3783077362</v>
      </c>
      <c r="F250" s="45">
        <v>14391.0009461275</v>
      </c>
      <c r="G250" s="45">
        <v>13857.551095147401</v>
      </c>
      <c r="H250" s="48"/>
      <c r="I250" s="383"/>
    </row>
    <row r="251" spans="1:9" ht="12.75" customHeight="1" x14ac:dyDescent="0.2">
      <c r="A251" s="548" t="s">
        <v>91</v>
      </c>
      <c r="B251" s="310"/>
      <c r="C251" s="310"/>
      <c r="D251" s="337"/>
      <c r="E251" s="350"/>
      <c r="F251" s="18"/>
      <c r="G251" s="18"/>
      <c r="H251" s="48"/>
      <c r="I251" s="48"/>
    </row>
    <row r="252" spans="1:9" ht="12.75" customHeight="1" x14ac:dyDescent="0.2">
      <c r="A252" s="548"/>
      <c r="B252" s="370">
        <v>3959.3597159034198</v>
      </c>
      <c r="C252" s="370">
        <v>5172.8687743403598</v>
      </c>
      <c r="D252" s="370">
        <v>5201.7277964222503</v>
      </c>
      <c r="E252" s="370">
        <v>5128.5792556029101</v>
      </c>
      <c r="F252" s="40">
        <v>4976.9010407986098</v>
      </c>
      <c r="G252" s="225">
        <v>5243.7070266737301</v>
      </c>
      <c r="H252" s="175"/>
      <c r="I252" s="175"/>
    </row>
    <row r="253" spans="1:9" ht="12.75" customHeight="1" x14ac:dyDescent="0.2">
      <c r="A253" s="168" t="s">
        <v>143</v>
      </c>
      <c r="B253" s="350">
        <v>846.64019047442696</v>
      </c>
      <c r="C253" s="350">
        <v>1209.4851210116665</v>
      </c>
      <c r="D253" s="350">
        <v>358.512218945722</v>
      </c>
      <c r="E253" s="350">
        <v>1100.512121</v>
      </c>
      <c r="F253" s="24">
        <v>1346.6460326737099</v>
      </c>
      <c r="G253" s="222">
        <v>1496.3530982228101</v>
      </c>
      <c r="H253" s="48"/>
      <c r="I253" s="48"/>
    </row>
    <row r="254" spans="1:9" ht="12.75" customHeight="1" thickBot="1" x14ac:dyDescent="0.25">
      <c r="A254" s="78" t="s">
        <v>84</v>
      </c>
      <c r="B254" s="360">
        <v>27547.211800451543</v>
      </c>
      <c r="C254" s="360">
        <v>23751.361232991225</v>
      </c>
      <c r="D254" s="360">
        <v>21852.676393963971</v>
      </c>
      <c r="E254" s="360">
        <v>21824.46968433911</v>
      </c>
      <c r="F254" s="47">
        <v>20714.548019599901</v>
      </c>
      <c r="G254" s="47">
        <v>20597.611220043898</v>
      </c>
      <c r="H254" s="48"/>
      <c r="I254" s="48"/>
    </row>
    <row r="255" spans="1:9" ht="12.75" customHeight="1" thickTop="1" x14ac:dyDescent="0.2">
      <c r="A255" s="76"/>
      <c r="B255" s="77"/>
      <c r="C255" s="77"/>
      <c r="D255" s="77"/>
      <c r="E255" s="77"/>
      <c r="F255" s="77"/>
      <c r="G255" s="77"/>
      <c r="H255" s="48"/>
      <c r="I255" s="48"/>
    </row>
    <row r="256" spans="1:9" ht="12.75" customHeight="1" x14ac:dyDescent="0.2">
      <c r="A256" s="76"/>
      <c r="B256" s="77"/>
      <c r="C256" s="77"/>
      <c r="D256" s="77"/>
      <c r="E256" s="77"/>
      <c r="F256" s="77"/>
      <c r="G256" s="77"/>
      <c r="H256" s="48"/>
      <c r="I256" s="48"/>
    </row>
    <row r="257" spans="1:9" ht="12.75" customHeight="1" x14ac:dyDescent="0.2">
      <c r="A257" s="29"/>
      <c r="B257" s="18"/>
      <c r="C257" s="18"/>
      <c r="D257" s="18"/>
      <c r="E257" s="18"/>
      <c r="F257" s="18"/>
      <c r="G257" s="48"/>
      <c r="H257" s="48"/>
      <c r="I257" s="48"/>
    </row>
    <row r="258" spans="1:9" ht="12.75" customHeight="1" x14ac:dyDescent="0.2">
      <c r="A258" s="29"/>
      <c r="B258" s="18"/>
      <c r="C258" s="18"/>
      <c r="D258" s="18"/>
      <c r="E258" s="18"/>
      <c r="F258" s="18"/>
      <c r="G258" s="48"/>
      <c r="H258" s="48"/>
      <c r="I258" s="49"/>
    </row>
    <row r="259" spans="1:9" ht="12.75" customHeight="1" x14ac:dyDescent="0.2">
      <c r="A259" s="17" t="s">
        <v>306</v>
      </c>
      <c r="B259" s="18"/>
      <c r="C259" s="18"/>
      <c r="D259" s="18"/>
      <c r="E259" s="18"/>
      <c r="F259" s="18"/>
      <c r="G259" s="48"/>
      <c r="H259" s="212"/>
      <c r="I259" s="212"/>
    </row>
    <row r="260" spans="1:9" ht="12.75" customHeight="1" thickBot="1" x14ac:dyDescent="0.25">
      <c r="A260" s="99" t="s">
        <v>307</v>
      </c>
      <c r="B260" s="113"/>
      <c r="C260" s="113"/>
      <c r="D260" s="113"/>
      <c r="E260" s="113"/>
      <c r="F260" s="113"/>
      <c r="G260" s="240"/>
      <c r="H260" s="212"/>
      <c r="I260" s="212"/>
    </row>
    <row r="261" spans="1:9" ht="60" customHeight="1" thickTop="1" x14ac:dyDescent="0.2">
      <c r="A261" s="236" t="s">
        <v>33</v>
      </c>
      <c r="B261" s="155" t="s">
        <v>155</v>
      </c>
      <c r="C261" s="155" t="s">
        <v>97</v>
      </c>
      <c r="D261" s="155" t="s">
        <v>158</v>
      </c>
      <c r="E261" s="155" t="s">
        <v>99</v>
      </c>
      <c r="F261" s="237" t="s">
        <v>120</v>
      </c>
      <c r="G261" s="128" t="s">
        <v>154</v>
      </c>
      <c r="H261" s="212"/>
      <c r="I261" s="210"/>
    </row>
    <row r="262" spans="1:9" ht="12.75" customHeight="1" thickBot="1" x14ac:dyDescent="0.25">
      <c r="A262" s="61"/>
      <c r="B262" s="232" t="s">
        <v>93</v>
      </c>
      <c r="C262" s="232" t="s">
        <v>103</v>
      </c>
      <c r="D262" s="232" t="s">
        <v>95</v>
      </c>
      <c r="E262" s="232" t="s">
        <v>102</v>
      </c>
      <c r="F262" s="552" t="s">
        <v>150</v>
      </c>
      <c r="G262" s="552"/>
      <c r="H262" s="212"/>
      <c r="I262" s="210"/>
    </row>
    <row r="263" spans="1:9" ht="12.75" customHeight="1" x14ac:dyDescent="0.2">
      <c r="A263" s="235" t="s">
        <v>34</v>
      </c>
      <c r="B263" s="225">
        <v>449.71818999999999</v>
      </c>
      <c r="C263" s="225">
        <v>9.1364699999999992</v>
      </c>
      <c r="D263" s="225">
        <v>8.5912690000000005</v>
      </c>
      <c r="E263" s="225">
        <v>15.144308000000001</v>
      </c>
      <c r="F263" s="51">
        <v>482.590237</v>
      </c>
      <c r="G263" s="222">
        <v>0</v>
      </c>
      <c r="H263" s="212"/>
      <c r="I263" s="217"/>
    </row>
    <row r="264" spans="1:9" ht="12.75" customHeight="1" x14ac:dyDescent="0.2">
      <c r="A264" s="241" t="s">
        <v>342</v>
      </c>
      <c r="B264" s="51">
        <v>449.71818999999999</v>
      </c>
      <c r="C264" s="51">
        <v>9.1364699999999992</v>
      </c>
      <c r="D264" s="51">
        <v>8.5912690000000005</v>
      </c>
      <c r="E264" s="51">
        <v>15.144308000000001</v>
      </c>
      <c r="F264" s="51">
        <v>482.590237</v>
      </c>
      <c r="G264" s="367" t="s">
        <v>90</v>
      </c>
      <c r="H264" s="212"/>
      <c r="I264" s="217"/>
    </row>
    <row r="265" spans="1:9" ht="22.5" x14ac:dyDescent="0.2">
      <c r="A265" s="497" t="s">
        <v>266</v>
      </c>
      <c r="B265" s="225">
        <v>133.945375222938</v>
      </c>
      <c r="C265" s="225">
        <v>1588.87668578538</v>
      </c>
      <c r="D265" s="225">
        <v>111.637522539397</v>
      </c>
      <c r="E265" s="225">
        <v>9.9426376311505607</v>
      </c>
      <c r="F265" s="51">
        <v>1844.4022211788599</v>
      </c>
      <c r="G265" s="222" t="s">
        <v>290</v>
      </c>
      <c r="H265" s="219"/>
      <c r="I265" s="217"/>
    </row>
    <row r="266" spans="1:9" ht="12.75" x14ac:dyDescent="0.2">
      <c r="A266" s="235" t="s">
        <v>267</v>
      </c>
      <c r="B266" s="225">
        <v>252.25025917794599</v>
      </c>
      <c r="C266" s="225">
        <v>7.9983989138546603</v>
      </c>
      <c r="D266" s="225">
        <v>25.499683589531699</v>
      </c>
      <c r="E266" s="225">
        <v>0</v>
      </c>
      <c r="F266" s="51">
        <v>285.74834168133202</v>
      </c>
      <c r="G266" s="222" t="s">
        <v>290</v>
      </c>
      <c r="H266" s="212"/>
      <c r="I266" s="217"/>
    </row>
    <row r="267" spans="1:9" ht="12.75" x14ac:dyDescent="0.2">
      <c r="A267" s="235" t="s">
        <v>268</v>
      </c>
      <c r="B267" s="225">
        <v>273.67238059910602</v>
      </c>
      <c r="C267" s="225">
        <v>139.15466730076301</v>
      </c>
      <c r="D267" s="225">
        <v>65.950565871017801</v>
      </c>
      <c r="E267" s="230">
        <v>1.81117536883488</v>
      </c>
      <c r="F267" s="51">
        <v>480.58878913972097</v>
      </c>
      <c r="G267" s="222" t="s">
        <v>278</v>
      </c>
      <c r="H267" s="212"/>
      <c r="I267" s="217"/>
    </row>
    <row r="268" spans="1:9" ht="12.75" customHeight="1" x14ac:dyDescent="0.2">
      <c r="A268" s="241" t="s">
        <v>281</v>
      </c>
      <c r="B268" s="51">
        <v>659.86801500000001</v>
      </c>
      <c r="C268" s="51">
        <v>1736.0297519999999</v>
      </c>
      <c r="D268" s="51">
        <v>203.087772</v>
      </c>
      <c r="E268" s="242">
        <v>11.753812999999999</v>
      </c>
      <c r="F268" s="51">
        <v>2610.7393520000001</v>
      </c>
      <c r="G268" s="341" t="s">
        <v>90</v>
      </c>
      <c r="H268" s="212"/>
      <c r="I268" s="217"/>
    </row>
    <row r="269" spans="1:9" ht="12.75" customHeight="1" x14ac:dyDescent="0.2">
      <c r="A269" s="235" t="s">
        <v>35</v>
      </c>
      <c r="B269" s="225">
        <v>1626.0318724932899</v>
      </c>
      <c r="C269" s="225">
        <v>3870.24877657758</v>
      </c>
      <c r="D269" s="225">
        <v>1.5649164670619999</v>
      </c>
      <c r="E269" s="225">
        <v>0</v>
      </c>
      <c r="F269" s="51">
        <v>5497.8455655379403</v>
      </c>
      <c r="G269" s="222">
        <v>0</v>
      </c>
      <c r="H269" s="212"/>
      <c r="I269" s="217"/>
    </row>
    <row r="270" spans="1:9" ht="12.75" x14ac:dyDescent="0.2">
      <c r="A270" s="235" t="s">
        <v>36</v>
      </c>
      <c r="B270" s="225">
        <v>0</v>
      </c>
      <c r="C270" s="225">
        <v>46.381731554874598</v>
      </c>
      <c r="D270" s="225">
        <v>199.55989642090199</v>
      </c>
      <c r="E270" s="230">
        <v>0.13088147889964299</v>
      </c>
      <c r="F270" s="51">
        <v>246.07250945467601</v>
      </c>
      <c r="G270" s="222">
        <v>0</v>
      </c>
      <c r="H270" s="212"/>
      <c r="I270" s="217"/>
    </row>
    <row r="271" spans="1:9" ht="12.75" customHeight="1" x14ac:dyDescent="0.2">
      <c r="A271" s="235" t="s">
        <v>81</v>
      </c>
      <c r="B271" s="225">
        <v>263.042326970033</v>
      </c>
      <c r="C271" s="225">
        <v>101.614851034514</v>
      </c>
      <c r="D271" s="225">
        <v>4.2132737649352299</v>
      </c>
      <c r="E271" s="225">
        <v>0</v>
      </c>
      <c r="F271" s="51">
        <v>368.870451769483</v>
      </c>
      <c r="G271" s="324" t="s">
        <v>90</v>
      </c>
      <c r="H271" s="212"/>
      <c r="I271" s="217"/>
    </row>
    <row r="272" spans="1:9" ht="22.5" x14ac:dyDescent="0.2">
      <c r="A272" s="497" t="s">
        <v>343</v>
      </c>
      <c r="B272" s="225">
        <v>565.15773767728899</v>
      </c>
      <c r="C272" s="225">
        <v>20.278724101246901</v>
      </c>
      <c r="D272" s="225">
        <v>7.2037851212412196</v>
      </c>
      <c r="E272" s="225">
        <v>0.55839897152139695</v>
      </c>
      <c r="F272" s="51">
        <v>593.19864587129803</v>
      </c>
      <c r="G272" s="231" t="s">
        <v>276</v>
      </c>
      <c r="H272" s="212"/>
      <c r="I272" s="217"/>
    </row>
    <row r="273" spans="1:9" ht="12.75" customHeight="1" x14ac:dyDescent="0.2">
      <c r="A273" s="235" t="s">
        <v>37</v>
      </c>
      <c r="B273" s="225">
        <v>1145.6776015436201</v>
      </c>
      <c r="C273" s="225">
        <v>1931.12970541198</v>
      </c>
      <c r="D273" s="225">
        <v>134.52890124929201</v>
      </c>
      <c r="E273" s="225">
        <v>9.7262245176999205</v>
      </c>
      <c r="F273" s="51">
        <v>3221.0624327225901</v>
      </c>
      <c r="G273" s="222" t="s">
        <v>291</v>
      </c>
      <c r="H273" s="212"/>
      <c r="I273" s="217"/>
    </row>
    <row r="274" spans="1:9" ht="12.75" customHeight="1" x14ac:dyDescent="0.2">
      <c r="A274" s="235" t="s">
        <v>38</v>
      </c>
      <c r="B274" s="225">
        <v>56.436978104205799</v>
      </c>
      <c r="C274" s="225">
        <v>51.740245233688903</v>
      </c>
      <c r="D274" s="225">
        <v>9.3648278421264806</v>
      </c>
      <c r="E274" s="225">
        <v>2.7371134429439099</v>
      </c>
      <c r="F274" s="51">
        <v>120.279164622965</v>
      </c>
      <c r="G274" s="222" t="s">
        <v>276</v>
      </c>
      <c r="H274" s="212"/>
      <c r="I274" s="217"/>
    </row>
    <row r="275" spans="1:9" ht="22.5" x14ac:dyDescent="0.2">
      <c r="A275" s="497" t="s">
        <v>39</v>
      </c>
      <c r="B275" s="225">
        <v>525.02017585686997</v>
      </c>
      <c r="C275" s="225">
        <v>308.88741605171202</v>
      </c>
      <c r="D275" s="225">
        <v>107.442423876192</v>
      </c>
      <c r="E275" s="230">
        <v>11.825285777495999</v>
      </c>
      <c r="F275" s="51">
        <v>953.17530156227099</v>
      </c>
      <c r="G275" s="346" t="s">
        <v>90</v>
      </c>
      <c r="H275" s="212"/>
      <c r="I275" s="217"/>
    </row>
    <row r="276" spans="1:9" ht="12.75" customHeight="1" x14ac:dyDescent="0.2">
      <c r="A276" s="235" t="s">
        <v>40</v>
      </c>
      <c r="B276" s="225">
        <v>7.3332651320250202</v>
      </c>
      <c r="C276" s="225">
        <v>288.79448185819803</v>
      </c>
      <c r="D276" s="225">
        <v>5.9977995705735996</v>
      </c>
      <c r="E276" s="230">
        <v>0.56363389699888999</v>
      </c>
      <c r="F276" s="51">
        <v>302.68918045779498</v>
      </c>
      <c r="G276" s="222" t="s">
        <v>276</v>
      </c>
      <c r="H276" s="212"/>
      <c r="I276" s="217"/>
    </row>
    <row r="277" spans="1:9" ht="12.75" customHeight="1" x14ac:dyDescent="0.2">
      <c r="A277" s="235" t="s">
        <v>41</v>
      </c>
      <c r="B277" s="225">
        <v>470.24301549097999</v>
      </c>
      <c r="C277" s="225">
        <v>718.20258921915297</v>
      </c>
      <c r="D277" s="225">
        <v>3.8318064623650101</v>
      </c>
      <c r="E277" s="225">
        <v>8.4773347008208599E-2</v>
      </c>
      <c r="F277" s="51">
        <v>1192.36218451951</v>
      </c>
      <c r="G277" s="222">
        <v>0.14779837078920399</v>
      </c>
      <c r="H277" s="212"/>
      <c r="I277" s="217"/>
    </row>
    <row r="278" spans="1:9" ht="12.75" customHeight="1" x14ac:dyDescent="0.2">
      <c r="A278" s="235" t="s">
        <v>42</v>
      </c>
      <c r="B278" s="225">
        <v>120.99536088074299</v>
      </c>
      <c r="C278" s="225">
        <v>630.93558751155194</v>
      </c>
      <c r="D278" s="225">
        <v>15.929146776030001</v>
      </c>
      <c r="E278" s="230">
        <v>0</v>
      </c>
      <c r="F278" s="51">
        <v>767.86009516832496</v>
      </c>
      <c r="G278" s="222">
        <v>0</v>
      </c>
      <c r="H278" s="212"/>
      <c r="I278" s="217"/>
    </row>
    <row r="279" spans="1:9" ht="12.75" customHeight="1" x14ac:dyDescent="0.2">
      <c r="A279" s="235" t="s">
        <v>43</v>
      </c>
      <c r="B279" s="225">
        <v>19.201264526316699</v>
      </c>
      <c r="C279" s="225">
        <v>143.31581554541199</v>
      </c>
      <c r="D279" s="225">
        <v>5.21735516336686</v>
      </c>
      <c r="E279" s="225">
        <v>0</v>
      </c>
      <c r="F279" s="51">
        <v>167.73443523509599</v>
      </c>
      <c r="G279" s="222" t="s">
        <v>291</v>
      </c>
      <c r="H279" s="212"/>
      <c r="I279" s="217"/>
    </row>
    <row r="280" spans="1:9" ht="12.75" customHeight="1" x14ac:dyDescent="0.2">
      <c r="A280" s="235" t="s">
        <v>44</v>
      </c>
      <c r="B280" s="225">
        <v>4544.6730238056998</v>
      </c>
      <c r="C280" s="225">
        <v>1314.0887974637701</v>
      </c>
      <c r="D280" s="225">
        <v>2.7165275255002301</v>
      </c>
      <c r="E280" s="225">
        <v>6.6878422172304899E-2</v>
      </c>
      <c r="F280" s="51">
        <v>5861.5452272171497</v>
      </c>
      <c r="G280" s="231">
        <v>0.45693078924313701</v>
      </c>
      <c r="H280" s="212"/>
      <c r="I280" s="217"/>
    </row>
    <row r="281" spans="1:9" ht="12.75" customHeight="1" x14ac:dyDescent="0.2">
      <c r="A281" s="235" t="s">
        <v>45</v>
      </c>
      <c r="B281" s="225">
        <v>616.79338483836602</v>
      </c>
      <c r="C281" s="225">
        <v>930.90648108209302</v>
      </c>
      <c r="D281" s="225">
        <v>14.133278673554299</v>
      </c>
      <c r="E281" s="225">
        <v>38.083109219316697</v>
      </c>
      <c r="F281" s="51">
        <v>1599.9162538133301</v>
      </c>
      <c r="G281" s="231" t="s">
        <v>276</v>
      </c>
      <c r="H281" s="212"/>
      <c r="I281" s="217"/>
    </row>
    <row r="282" spans="1:9" ht="12.75" customHeight="1" x14ac:dyDescent="0.2">
      <c r="A282" s="235" t="s">
        <v>305</v>
      </c>
      <c r="B282" s="225">
        <v>885.31118968056501</v>
      </c>
      <c r="C282" s="225">
        <v>1266.16647735422</v>
      </c>
      <c r="D282" s="225">
        <v>166.124727086858</v>
      </c>
      <c r="E282" s="225">
        <v>15.727294925943101</v>
      </c>
      <c r="F282" s="51">
        <v>2333.3296890475899</v>
      </c>
      <c r="G282" s="359" t="s">
        <v>90</v>
      </c>
      <c r="H282" s="212"/>
      <c r="I282" s="217"/>
    </row>
    <row r="283" spans="1:9" ht="12.75" customHeight="1" x14ac:dyDescent="0.2">
      <c r="A283" s="241" t="s">
        <v>271</v>
      </c>
      <c r="B283" s="51">
        <v>10845.917197000001</v>
      </c>
      <c r="C283" s="51">
        <v>11622.69168</v>
      </c>
      <c r="D283" s="51">
        <v>677.828666</v>
      </c>
      <c r="E283" s="51">
        <v>79.503594000000007</v>
      </c>
      <c r="F283" s="51">
        <v>23225.941137000002</v>
      </c>
      <c r="G283" s="316" t="s">
        <v>90</v>
      </c>
      <c r="H283" s="212"/>
      <c r="I283" s="217"/>
    </row>
    <row r="284" spans="1:9" ht="12.75" customHeight="1" x14ac:dyDescent="0.2">
      <c r="A284" s="235" t="s">
        <v>46</v>
      </c>
      <c r="B284" s="225">
        <v>3547.7277399999998</v>
      </c>
      <c r="C284" s="225">
        <v>2453.0265260000001</v>
      </c>
      <c r="D284" s="225">
        <v>439.38934499999999</v>
      </c>
      <c r="E284" s="230">
        <v>32.611215000000001</v>
      </c>
      <c r="F284" s="51">
        <v>6472.7548260000003</v>
      </c>
      <c r="G284" s="353" t="s">
        <v>90</v>
      </c>
      <c r="H284" s="212"/>
      <c r="I284" s="217"/>
    </row>
    <row r="285" spans="1:9" ht="12.75" customHeight="1" x14ac:dyDescent="0.2">
      <c r="A285" s="235" t="s">
        <v>47</v>
      </c>
      <c r="B285" s="225">
        <v>475.80949500000003</v>
      </c>
      <c r="C285" s="225">
        <v>766.04522399999996</v>
      </c>
      <c r="D285" s="225">
        <v>113.23124</v>
      </c>
      <c r="E285" s="230">
        <v>9.5575119999999991</v>
      </c>
      <c r="F285" s="51">
        <v>1364.6434710000001</v>
      </c>
      <c r="G285" s="368" t="s">
        <v>90</v>
      </c>
      <c r="H285" s="212"/>
      <c r="I285" s="217"/>
    </row>
    <row r="286" spans="1:9" ht="12.75" customHeight="1" x14ac:dyDescent="0.2">
      <c r="A286" s="235" t="s">
        <v>48</v>
      </c>
      <c r="B286" s="225">
        <v>95.920789999999997</v>
      </c>
      <c r="C286" s="225">
        <v>187.66877700000001</v>
      </c>
      <c r="D286" s="225">
        <v>6.524114</v>
      </c>
      <c r="E286" s="225">
        <v>0.70998099999999997</v>
      </c>
      <c r="F286" s="51">
        <v>290.82366200000001</v>
      </c>
      <c r="G286" s="311" t="s">
        <v>90</v>
      </c>
      <c r="H286" s="212"/>
      <c r="I286" s="217"/>
    </row>
    <row r="287" spans="1:9" ht="12.75" customHeight="1" thickBot="1" x14ac:dyDescent="0.25">
      <c r="A287" s="82" t="s">
        <v>49</v>
      </c>
      <c r="B287" s="47">
        <v>16074.961427</v>
      </c>
      <c r="C287" s="47">
        <v>16774.598429000001</v>
      </c>
      <c r="D287" s="47">
        <v>1448.6524059999499</v>
      </c>
      <c r="E287" s="47">
        <v>149.28042299998501</v>
      </c>
      <c r="F287" s="47">
        <v>34447.492684999903</v>
      </c>
      <c r="G287" s="308" t="s">
        <v>90</v>
      </c>
      <c r="H287" s="212"/>
      <c r="I287" s="217"/>
    </row>
    <row r="288" spans="1:9" ht="12.75" customHeight="1" thickTop="1" x14ac:dyDescent="0.2">
      <c r="A288" s="215"/>
      <c r="B288" s="213"/>
      <c r="C288" s="213"/>
      <c r="D288" s="213"/>
      <c r="E288" s="213"/>
      <c r="F288" s="213"/>
      <c r="G288" s="216"/>
      <c r="H288" s="211"/>
      <c r="I288" s="211"/>
    </row>
    <row r="289" spans="1:9" ht="12.75" customHeight="1" x14ac:dyDescent="0.2">
      <c r="A289" s="215"/>
      <c r="B289" s="213"/>
      <c r="C289" s="213"/>
      <c r="D289" s="213"/>
      <c r="E289" s="213"/>
      <c r="F289" s="213"/>
      <c r="G289" s="216"/>
      <c r="H289" s="211"/>
      <c r="I289" s="211"/>
    </row>
    <row r="290" spans="1:9" ht="12.75" customHeight="1" x14ac:dyDescent="0.2">
      <c r="A290" s="29"/>
      <c r="B290" s="18"/>
      <c r="C290" s="18"/>
      <c r="D290" s="18"/>
      <c r="E290" s="18"/>
      <c r="F290" s="18"/>
      <c r="G290" s="18"/>
      <c r="H290" s="1"/>
      <c r="I290" s="1"/>
    </row>
    <row r="291" spans="1:9" ht="12.75" customHeight="1" x14ac:dyDescent="0.2">
      <c r="A291" s="142"/>
      <c r="B291" s="18"/>
      <c r="C291" s="18"/>
      <c r="D291" s="18"/>
      <c r="E291" s="18"/>
      <c r="F291" s="18"/>
      <c r="G291" s="18"/>
      <c r="H291" s="1"/>
      <c r="I291" s="1"/>
    </row>
    <row r="292" spans="1:9" ht="12.75" customHeight="1" x14ac:dyDescent="0.2">
      <c r="A292" s="17" t="s">
        <v>264</v>
      </c>
      <c r="B292" s="18"/>
      <c r="C292" s="18"/>
      <c r="D292" s="18"/>
      <c r="E292" s="18"/>
      <c r="F292" s="18"/>
      <c r="G292" s="18"/>
      <c r="H292" s="1"/>
      <c r="I292" s="1"/>
    </row>
    <row r="293" spans="1:9" ht="12.75" customHeight="1" thickBot="1" x14ac:dyDescent="0.25">
      <c r="A293" s="99" t="s">
        <v>210</v>
      </c>
      <c r="B293" s="113"/>
      <c r="C293" s="113"/>
      <c r="D293" s="113"/>
      <c r="E293" s="113"/>
      <c r="F293" s="113"/>
      <c r="G293" s="18"/>
      <c r="H293" s="1"/>
      <c r="I293" s="1"/>
    </row>
    <row r="294" spans="1:9" ht="60" customHeight="1" thickTop="1" x14ac:dyDescent="0.2">
      <c r="A294" s="166" t="s">
        <v>33</v>
      </c>
      <c r="B294" s="129" t="s">
        <v>159</v>
      </c>
      <c r="C294" s="129" t="s">
        <v>97</v>
      </c>
      <c r="D294" s="129" t="s">
        <v>158</v>
      </c>
      <c r="E294" s="129" t="s">
        <v>99</v>
      </c>
      <c r="F294" s="145" t="s">
        <v>120</v>
      </c>
      <c r="G294" s="128" t="s">
        <v>154</v>
      </c>
    </row>
    <row r="295" spans="1:9" ht="12.75" customHeight="1" thickBot="1" x14ac:dyDescent="0.25">
      <c r="A295" s="61"/>
      <c r="B295" s="122" t="s">
        <v>93</v>
      </c>
      <c r="C295" s="122" t="s">
        <v>103</v>
      </c>
      <c r="D295" s="122" t="s">
        <v>95</v>
      </c>
      <c r="E295" s="122" t="s">
        <v>102</v>
      </c>
      <c r="F295" s="552" t="s">
        <v>150</v>
      </c>
      <c r="G295" s="552"/>
    </row>
    <row r="296" spans="1:9" ht="12.75" customHeight="1" x14ac:dyDescent="0.2">
      <c r="A296" s="218" t="s">
        <v>34</v>
      </c>
      <c r="B296" s="225">
        <v>436.43003499999998</v>
      </c>
      <c r="C296" s="225">
        <v>11.427422322705301</v>
      </c>
      <c r="D296" s="225">
        <v>32.149952999999996</v>
      </c>
      <c r="E296" s="225">
        <v>9.7399690000000003</v>
      </c>
      <c r="F296" s="51">
        <v>489.747379322705</v>
      </c>
      <c r="G296" s="222">
        <v>0</v>
      </c>
    </row>
    <row r="297" spans="1:9" ht="12.75" customHeight="1" x14ac:dyDescent="0.2">
      <c r="A297" s="241" t="s">
        <v>342</v>
      </c>
      <c r="B297" s="51">
        <v>436.43003499999998</v>
      </c>
      <c r="C297" s="51">
        <v>12.017405999999999</v>
      </c>
      <c r="D297" s="51">
        <v>32.149952999999996</v>
      </c>
      <c r="E297" s="51">
        <v>9.7399690000000003</v>
      </c>
      <c r="F297" s="51">
        <v>490.33736299999998</v>
      </c>
      <c r="G297" s="334" t="s">
        <v>90</v>
      </c>
      <c r="I297" s="40"/>
    </row>
    <row r="298" spans="1:9" ht="22.5" x14ac:dyDescent="0.2">
      <c r="A298" s="539" t="s">
        <v>266</v>
      </c>
      <c r="B298" s="225">
        <v>0.21245513964292101</v>
      </c>
      <c r="C298" s="225">
        <v>1278.88933243168</v>
      </c>
      <c r="D298" s="225">
        <v>131.015206992972</v>
      </c>
      <c r="E298" s="225">
        <v>13.5354809803284</v>
      </c>
      <c r="F298" s="51">
        <v>1423.6524755446301</v>
      </c>
      <c r="G298" s="222" t="s">
        <v>292</v>
      </c>
      <c r="I298" s="40"/>
    </row>
    <row r="299" spans="1:9" x14ac:dyDescent="0.2">
      <c r="A299" s="218" t="s">
        <v>267</v>
      </c>
      <c r="B299" s="225">
        <v>206.43500474153001</v>
      </c>
      <c r="C299" s="225">
        <v>26.152111354519</v>
      </c>
      <c r="D299" s="225">
        <v>59.842939201587498</v>
      </c>
      <c r="E299" s="225">
        <v>1.78441678532959</v>
      </c>
      <c r="F299" s="51">
        <v>294.21447208296598</v>
      </c>
      <c r="G299" s="222" t="s">
        <v>292</v>
      </c>
      <c r="I299" s="40"/>
    </row>
    <row r="300" spans="1:9" x14ac:dyDescent="0.2">
      <c r="A300" s="218" t="s">
        <v>268</v>
      </c>
      <c r="B300" s="225">
        <v>384.01009811882301</v>
      </c>
      <c r="C300" s="225">
        <v>787.12275782527297</v>
      </c>
      <c r="D300" s="225">
        <v>35.281872805371599</v>
      </c>
      <c r="E300" s="230">
        <v>3.2497432343260901</v>
      </c>
      <c r="F300" s="51">
        <v>1209.66447198379</v>
      </c>
      <c r="G300" s="222" t="s">
        <v>293</v>
      </c>
      <c r="I300" s="225"/>
    </row>
    <row r="301" spans="1:9" x14ac:dyDescent="0.2">
      <c r="A301" s="220" t="s">
        <v>281</v>
      </c>
      <c r="B301" s="51">
        <v>590.65755799999999</v>
      </c>
      <c r="C301" s="51">
        <v>2092.6371359999998</v>
      </c>
      <c r="D301" s="51">
        <v>226.140019</v>
      </c>
      <c r="E301" s="242">
        <v>18.569641000000001</v>
      </c>
      <c r="F301" s="51">
        <v>2928.0043540000001</v>
      </c>
      <c r="G301" s="334" t="s">
        <v>90</v>
      </c>
      <c r="I301" s="225"/>
    </row>
    <row r="302" spans="1:9" x14ac:dyDescent="0.2">
      <c r="A302" s="218" t="s">
        <v>35</v>
      </c>
      <c r="B302" s="225">
        <v>1517.82623269633</v>
      </c>
      <c r="C302" s="225">
        <v>3859.73178252455</v>
      </c>
      <c r="D302" s="225">
        <v>1.9000129965000001E-2</v>
      </c>
      <c r="E302" s="225">
        <v>0.170966102597542</v>
      </c>
      <c r="F302" s="51">
        <v>5377.7479814534499</v>
      </c>
      <c r="G302" s="222" t="s">
        <v>294</v>
      </c>
      <c r="I302" s="225"/>
    </row>
    <row r="303" spans="1:9" x14ac:dyDescent="0.2">
      <c r="A303" s="218" t="s">
        <v>36</v>
      </c>
      <c r="B303" s="225">
        <v>0</v>
      </c>
      <c r="C303" s="225">
        <v>13.11400870876</v>
      </c>
      <c r="D303" s="225">
        <v>195.21055684974999</v>
      </c>
      <c r="E303" s="230">
        <v>0.64145542343490403</v>
      </c>
      <c r="F303" s="51">
        <v>208.96602098194501</v>
      </c>
      <c r="G303" s="222" t="s">
        <v>295</v>
      </c>
      <c r="I303" s="225"/>
    </row>
    <row r="304" spans="1:9" x14ac:dyDescent="0.2">
      <c r="A304" s="218" t="s">
        <v>81</v>
      </c>
      <c r="B304" s="225">
        <v>226.995199356949</v>
      </c>
      <c r="C304" s="225">
        <v>91.118159583822703</v>
      </c>
      <c r="D304" s="225">
        <v>5.5332344688684998</v>
      </c>
      <c r="E304" s="225">
        <v>0.694466959391003</v>
      </c>
      <c r="F304" s="51">
        <v>324.34106036903103</v>
      </c>
      <c r="G304" s="334" t="s">
        <v>90</v>
      </c>
      <c r="I304" s="225"/>
    </row>
    <row r="305" spans="1:9" ht="22.5" x14ac:dyDescent="0.2">
      <c r="A305" s="539" t="s">
        <v>343</v>
      </c>
      <c r="B305" s="225">
        <v>485.01345865353397</v>
      </c>
      <c r="C305" s="225">
        <v>5.9865543341853096</v>
      </c>
      <c r="D305" s="225">
        <v>14.1137984801753</v>
      </c>
      <c r="E305" s="225">
        <v>0.86160696813501303</v>
      </c>
      <c r="F305" s="51">
        <v>505.97541843602897</v>
      </c>
      <c r="G305" s="231" t="s">
        <v>276</v>
      </c>
      <c r="I305" s="225"/>
    </row>
    <row r="306" spans="1:9" x14ac:dyDescent="0.2">
      <c r="A306" s="218" t="s">
        <v>37</v>
      </c>
      <c r="B306" s="225">
        <v>1284.8826398496501</v>
      </c>
      <c r="C306" s="225">
        <v>2573.6057090705799</v>
      </c>
      <c r="D306" s="225">
        <v>134.719474459644</v>
      </c>
      <c r="E306" s="225">
        <v>21.951926914142401</v>
      </c>
      <c r="F306" s="51">
        <v>4015.1597502940199</v>
      </c>
      <c r="G306" s="222" t="s">
        <v>296</v>
      </c>
      <c r="I306" s="40"/>
    </row>
    <row r="307" spans="1:9" ht="12.75" customHeight="1" x14ac:dyDescent="0.2">
      <c r="A307" s="218" t="s">
        <v>38</v>
      </c>
      <c r="B307" s="225">
        <v>50.115382975883797</v>
      </c>
      <c r="C307" s="225">
        <v>183.86191887854699</v>
      </c>
      <c r="D307" s="225">
        <v>7.32344611192124</v>
      </c>
      <c r="E307" s="225">
        <v>1.44993433437521</v>
      </c>
      <c r="F307" s="51">
        <v>242.75068230072699</v>
      </c>
      <c r="G307" s="222" t="s">
        <v>297</v>
      </c>
      <c r="H307" s="111"/>
      <c r="I307" s="40"/>
    </row>
    <row r="308" spans="1:9" ht="22.5" x14ac:dyDescent="0.2">
      <c r="A308" s="539" t="s">
        <v>39</v>
      </c>
      <c r="B308" s="225">
        <v>291.949773336269</v>
      </c>
      <c r="C308" s="225">
        <v>696.366630193329</v>
      </c>
      <c r="D308" s="225">
        <v>93.167047249557896</v>
      </c>
      <c r="E308" s="230">
        <v>8.6675970182035407</v>
      </c>
      <c r="F308" s="51">
        <v>1090.15104779736</v>
      </c>
      <c r="G308" s="334" t="s">
        <v>90</v>
      </c>
      <c r="H308" s="111"/>
      <c r="I308" s="40"/>
    </row>
    <row r="309" spans="1:9" x14ac:dyDescent="0.2">
      <c r="A309" s="218" t="s">
        <v>40</v>
      </c>
      <c r="B309" s="225">
        <v>10.1629246833237</v>
      </c>
      <c r="C309" s="225">
        <v>209.77402058895501</v>
      </c>
      <c r="D309" s="225">
        <v>5.8020055450847199</v>
      </c>
      <c r="E309" s="230">
        <v>1.0868037969842701</v>
      </c>
      <c r="F309" s="51">
        <v>226.825754614348</v>
      </c>
      <c r="G309" s="222" t="s">
        <v>298</v>
      </c>
      <c r="H309" s="111"/>
      <c r="I309" s="40"/>
    </row>
    <row r="310" spans="1:9" ht="12.75" customHeight="1" x14ac:dyDescent="0.2">
      <c r="A310" s="218" t="s">
        <v>41</v>
      </c>
      <c r="B310" s="225">
        <v>396.114117569651</v>
      </c>
      <c r="C310" s="225">
        <v>860.21189583923206</v>
      </c>
      <c r="D310" s="225">
        <v>3.6528264485567301</v>
      </c>
      <c r="E310" s="225">
        <v>1.0124553851967599</v>
      </c>
      <c r="F310" s="51">
        <v>1260.99129524264</v>
      </c>
      <c r="G310" s="222" t="s">
        <v>299</v>
      </c>
      <c r="H310" s="111"/>
      <c r="I310" s="40"/>
    </row>
    <row r="311" spans="1:9" ht="12.75" customHeight="1" x14ac:dyDescent="0.2">
      <c r="A311" s="218" t="s">
        <v>42</v>
      </c>
      <c r="B311" s="225">
        <v>190.280384351891</v>
      </c>
      <c r="C311" s="225">
        <v>1037.4741614186</v>
      </c>
      <c r="D311" s="225">
        <v>14.298031430617</v>
      </c>
      <c r="E311" s="230">
        <v>0</v>
      </c>
      <c r="F311" s="51">
        <v>1242.45257720111</v>
      </c>
      <c r="G311" s="384" t="s">
        <v>300</v>
      </c>
      <c r="H311" s="111"/>
      <c r="I311" s="40"/>
    </row>
    <row r="312" spans="1:9" ht="12.75" customHeight="1" x14ac:dyDescent="0.2">
      <c r="A312" s="218" t="s">
        <v>43</v>
      </c>
      <c r="B312" s="225">
        <v>3.9822902245039602</v>
      </c>
      <c r="C312" s="225">
        <v>179.03453396485301</v>
      </c>
      <c r="D312" s="225">
        <v>6.6538913408335798</v>
      </c>
      <c r="E312" s="225">
        <v>0</v>
      </c>
      <c r="F312" s="51">
        <v>189.67071553019099</v>
      </c>
      <c r="G312" s="222" t="s">
        <v>301</v>
      </c>
      <c r="H312" s="111"/>
      <c r="I312" s="40"/>
    </row>
    <row r="313" spans="1:9" ht="12.75" customHeight="1" x14ac:dyDescent="0.2">
      <c r="A313" s="218" t="s">
        <v>44</v>
      </c>
      <c r="B313" s="225">
        <v>4067.9388333848701</v>
      </c>
      <c r="C313" s="225">
        <v>1551.1654664780101</v>
      </c>
      <c r="D313" s="225">
        <v>2.11868670961959</v>
      </c>
      <c r="E313" s="225">
        <v>5.3004052423691599E-2</v>
      </c>
      <c r="F313" s="51">
        <v>5621.6759906249199</v>
      </c>
      <c r="G313" s="391" t="s">
        <v>302</v>
      </c>
      <c r="H313" s="111"/>
      <c r="I313" s="40"/>
    </row>
    <row r="314" spans="1:9" ht="12.75" customHeight="1" x14ac:dyDescent="0.2">
      <c r="A314" s="218" t="s">
        <v>45</v>
      </c>
      <c r="B314" s="225">
        <v>432.85575077727299</v>
      </c>
      <c r="C314" s="225">
        <v>787.76094324853102</v>
      </c>
      <c r="D314" s="225">
        <v>14.4175612334927</v>
      </c>
      <c r="E314" s="225">
        <v>17.7554207450851</v>
      </c>
      <c r="F314" s="51">
        <v>1252.78967600438</v>
      </c>
      <c r="G314" s="231" t="s">
        <v>303</v>
      </c>
      <c r="H314" s="111"/>
      <c r="I314" s="40"/>
    </row>
    <row r="315" spans="1:9" ht="12.75" customHeight="1" x14ac:dyDescent="0.2">
      <c r="A315" s="218" t="s">
        <v>270</v>
      </c>
      <c r="B315" s="225">
        <v>553.35696413986796</v>
      </c>
      <c r="C315" s="225">
        <v>1619.6896161680399</v>
      </c>
      <c r="D315" s="225">
        <v>202.882738541913</v>
      </c>
      <c r="E315" s="225">
        <v>38.588485300030499</v>
      </c>
      <c r="F315" s="51">
        <v>2414.5178041498498</v>
      </c>
      <c r="G315" s="334" t="s">
        <v>90</v>
      </c>
      <c r="H315" s="111"/>
      <c r="I315" s="40"/>
    </row>
    <row r="316" spans="1:9" ht="12.75" customHeight="1" x14ac:dyDescent="0.2">
      <c r="A316" s="220" t="s">
        <v>271</v>
      </c>
      <c r="B316" s="51">
        <v>9511.4739520000003</v>
      </c>
      <c r="C316" s="51">
        <v>13668.895401</v>
      </c>
      <c r="D316" s="51">
        <v>699.91229899999996</v>
      </c>
      <c r="E316" s="51">
        <v>92.934123</v>
      </c>
      <c r="F316" s="51">
        <v>23973.215775000001</v>
      </c>
      <c r="G316" s="334" t="s">
        <v>90</v>
      </c>
      <c r="H316" s="111"/>
      <c r="I316" s="40"/>
    </row>
    <row r="317" spans="1:9" ht="12.75" customHeight="1" x14ac:dyDescent="0.2">
      <c r="A317" s="218" t="s">
        <v>46</v>
      </c>
      <c r="B317" s="225">
        <v>3566.2233219999998</v>
      </c>
      <c r="C317" s="225">
        <v>2771.858714</v>
      </c>
      <c r="D317" s="225">
        <v>428.86436099999997</v>
      </c>
      <c r="E317" s="230">
        <v>34.014850000000003</v>
      </c>
      <c r="F317" s="51">
        <v>6800.9612470000002</v>
      </c>
      <c r="G317" s="334" t="s">
        <v>90</v>
      </c>
      <c r="H317" s="64"/>
      <c r="I317" s="64"/>
    </row>
    <row r="318" spans="1:9" ht="12.75" customHeight="1" x14ac:dyDescent="0.2">
      <c r="A318" s="218" t="s">
        <v>47</v>
      </c>
      <c r="B318" s="225">
        <v>453.73487499999999</v>
      </c>
      <c r="C318" s="225">
        <v>1199.637252</v>
      </c>
      <c r="D318" s="225">
        <v>124.912265</v>
      </c>
      <c r="E318" s="230">
        <v>24.802617999999999</v>
      </c>
      <c r="F318" s="51">
        <v>1802.8870099999999</v>
      </c>
      <c r="G318" s="334" t="s">
        <v>90</v>
      </c>
      <c r="I318" s="12"/>
    </row>
    <row r="319" spans="1:9" ht="12.75" customHeight="1" x14ac:dyDescent="0.2">
      <c r="A319" s="218" t="s">
        <v>48</v>
      </c>
      <c r="B319" s="225">
        <v>107.83356000000001</v>
      </c>
      <c r="C319" s="225">
        <v>174.64209399999999</v>
      </c>
      <c r="D319" s="225">
        <v>2.3898600000000001</v>
      </c>
      <c r="E319" s="225">
        <v>-2.654515</v>
      </c>
      <c r="F319" s="51">
        <v>282.61099899999999</v>
      </c>
      <c r="G319" s="334" t="s">
        <v>90</v>
      </c>
      <c r="H319" s="64"/>
      <c r="I319" s="64"/>
    </row>
    <row r="320" spans="1:9" ht="12.75" customHeight="1" thickBot="1" x14ac:dyDescent="0.25">
      <c r="A320" s="214" t="s">
        <v>49</v>
      </c>
      <c r="B320" s="47">
        <v>14666.353302</v>
      </c>
      <c r="C320" s="47">
        <v>19919.488002999999</v>
      </c>
      <c r="D320" s="47">
        <v>1514.368757</v>
      </c>
      <c r="E320" s="47">
        <v>177.40668600000001</v>
      </c>
      <c r="F320" s="47">
        <v>36277.616748</v>
      </c>
      <c r="G320" s="308" t="s">
        <v>90</v>
      </c>
      <c r="I320" s="12"/>
    </row>
    <row r="321" spans="1:9" ht="12.75" customHeight="1" thickTop="1" x14ac:dyDescent="0.2">
      <c r="A321" s="137"/>
      <c r="B321" s="77"/>
      <c r="C321" s="77"/>
      <c r="D321" s="77"/>
      <c r="E321" s="77"/>
      <c r="F321" s="77"/>
      <c r="G321" s="138"/>
      <c r="I321" s="12"/>
    </row>
    <row r="322" spans="1:9" ht="12.75" customHeight="1" x14ac:dyDescent="0.2">
      <c r="A322" s="137"/>
      <c r="B322" s="77"/>
      <c r="C322" s="77"/>
      <c r="D322" s="77"/>
      <c r="E322" s="77"/>
      <c r="F322" s="77"/>
      <c r="G322" s="138"/>
      <c r="I322" s="12"/>
    </row>
    <row r="323" spans="1:9" ht="12.75" customHeight="1" x14ac:dyDescent="0.2">
      <c r="A323" s="29"/>
      <c r="B323" s="18"/>
      <c r="C323" s="18"/>
      <c r="D323" s="18"/>
      <c r="E323" s="18"/>
      <c r="F323" s="18"/>
      <c r="I323" s="12"/>
    </row>
    <row r="324" spans="1:9" ht="12.75" x14ac:dyDescent="0.2">
      <c r="A324" s="18"/>
      <c r="B324" s="18"/>
      <c r="C324" s="18"/>
      <c r="D324" s="18"/>
      <c r="E324" s="18"/>
      <c r="F324" s="18"/>
      <c r="G324" s="18"/>
      <c r="H324" s="164"/>
    </row>
    <row r="325" spans="1:9" ht="12.75" x14ac:dyDescent="0.2">
      <c r="A325" s="17" t="s">
        <v>211</v>
      </c>
      <c r="B325" s="18"/>
      <c r="C325" s="18"/>
      <c r="D325" s="18"/>
      <c r="E325" s="18"/>
      <c r="F325" s="18"/>
      <c r="G325" s="18"/>
    </row>
    <row r="326" spans="1:9" ht="13.5" thickBot="1" x14ac:dyDescent="0.25">
      <c r="A326" s="19" t="s">
        <v>212</v>
      </c>
      <c r="B326" s="18"/>
      <c r="C326" s="18"/>
      <c r="D326" s="18"/>
      <c r="E326" s="18"/>
      <c r="G326" s="18"/>
    </row>
    <row r="327" spans="1:9" ht="14.25" thickTop="1" thickBot="1" x14ac:dyDescent="0.25">
      <c r="A327" s="20"/>
      <c r="B327" s="124">
        <v>2008</v>
      </c>
      <c r="C327" s="124">
        <v>2009</v>
      </c>
      <c r="D327" s="124">
        <v>2010</v>
      </c>
      <c r="E327" s="124">
        <v>2011</v>
      </c>
      <c r="F327" s="124">
        <v>2012</v>
      </c>
      <c r="G327" s="124">
        <v>2013</v>
      </c>
      <c r="H327" s="54"/>
      <c r="I327" s="54"/>
    </row>
    <row r="328" spans="1:9" ht="12.75" customHeight="1" x14ac:dyDescent="0.2">
      <c r="A328" s="168" t="s">
        <v>82</v>
      </c>
      <c r="B328" s="365">
        <v>43772.572280650798</v>
      </c>
      <c r="C328" s="365">
        <v>38724.875722999997</v>
      </c>
      <c r="D328" s="365">
        <v>37717.273212</v>
      </c>
      <c r="E328" s="365">
        <v>36204.794611999998</v>
      </c>
      <c r="F328" s="284">
        <v>33837.905182000002</v>
      </c>
      <c r="G328" s="222">
        <v>32192.512220000001</v>
      </c>
      <c r="H328" s="54"/>
      <c r="I328" s="54"/>
    </row>
    <row r="329" spans="1:9" ht="24" customHeight="1" x14ac:dyDescent="0.2">
      <c r="A329" s="142" t="s">
        <v>54</v>
      </c>
      <c r="B329" s="365">
        <v>-0.57265999999999995</v>
      </c>
      <c r="C329" s="365">
        <v>-1.8601840000000001</v>
      </c>
      <c r="D329" s="365">
        <v>-0.415682</v>
      </c>
      <c r="E329" s="365">
        <v>0.37422899999999998</v>
      </c>
      <c r="F329" s="284">
        <v>0.44711299999999998</v>
      </c>
      <c r="G329" s="222">
        <v>-0.74677899999999997</v>
      </c>
      <c r="H329" s="54"/>
      <c r="I329" s="54"/>
    </row>
    <row r="330" spans="1:9" ht="12.75" x14ac:dyDescent="0.2">
      <c r="A330" s="168" t="s">
        <v>55</v>
      </c>
      <c r="B330" s="365">
        <v>1440.3936739999999</v>
      </c>
      <c r="C330" s="365">
        <v>1132.8107239999999</v>
      </c>
      <c r="D330" s="365">
        <v>1403.812551</v>
      </c>
      <c r="E330" s="365">
        <v>1127.982622</v>
      </c>
      <c r="F330" s="284">
        <v>2042.5961669999999</v>
      </c>
      <c r="G330" s="222">
        <v>1335.2776389999999</v>
      </c>
      <c r="H330" s="54"/>
      <c r="I330" s="54"/>
    </row>
    <row r="331" spans="1:9" x14ac:dyDescent="0.2">
      <c r="A331" s="168" t="s">
        <v>56</v>
      </c>
      <c r="B331" s="365">
        <v>-34311.700177650811</v>
      </c>
      <c r="C331" s="365">
        <v>-32302.232045999997</v>
      </c>
      <c r="D331" s="365">
        <v>-30739.508935999998</v>
      </c>
      <c r="E331" s="365">
        <v>-29923.608482</v>
      </c>
      <c r="F331" s="284">
        <v>-27391.557508999998</v>
      </c>
      <c r="G331" s="222">
        <v>-26319.270719</v>
      </c>
    </row>
    <row r="332" spans="1:9" ht="12.75" x14ac:dyDescent="0.2">
      <c r="A332" s="168" t="s">
        <v>46</v>
      </c>
      <c r="B332" s="365">
        <v>-6386.0924530000002</v>
      </c>
      <c r="C332" s="365">
        <v>-6647.5904019999998</v>
      </c>
      <c r="D332" s="365">
        <v>-6609.4970370000001</v>
      </c>
      <c r="E332" s="365">
        <v>-6024.7242040000001</v>
      </c>
      <c r="F332" s="284">
        <v>-6800.9612470000002</v>
      </c>
      <c r="G332" s="222">
        <v>-6472.7548260000003</v>
      </c>
      <c r="H332" s="54"/>
      <c r="I332" s="54"/>
    </row>
    <row r="333" spans="1:9" ht="24" customHeight="1" x14ac:dyDescent="0.2">
      <c r="A333" s="142" t="s">
        <v>57</v>
      </c>
      <c r="B333" s="365">
        <v>-2157.4867410000002</v>
      </c>
      <c r="C333" s="365">
        <v>-2114.2590420000001</v>
      </c>
      <c r="D333" s="365">
        <v>-5096.6299360000003</v>
      </c>
      <c r="E333" s="365">
        <v>-2071.6804160000002</v>
      </c>
      <c r="F333" s="284">
        <v>-1802.8870099999999</v>
      </c>
      <c r="G333" s="222">
        <v>-1364.6434710000001</v>
      </c>
      <c r="H333" s="54"/>
      <c r="I333" s="54"/>
    </row>
    <row r="334" spans="1:9" ht="12.75" x14ac:dyDescent="0.2">
      <c r="A334" s="168" t="s">
        <v>48</v>
      </c>
      <c r="B334" s="365">
        <v>-947.01483399999995</v>
      </c>
      <c r="C334" s="365">
        <v>-1281.9254559999999</v>
      </c>
      <c r="D334" s="365">
        <v>-668.06437200000005</v>
      </c>
      <c r="E334" s="365">
        <v>-368.02916800000003</v>
      </c>
      <c r="F334" s="284">
        <v>-282.21099900000002</v>
      </c>
      <c r="G334" s="222">
        <v>-290.82366200000001</v>
      </c>
      <c r="H334" s="54"/>
      <c r="I334" s="54"/>
    </row>
    <row r="335" spans="1:9" ht="12.75" x14ac:dyDescent="0.2">
      <c r="A335" s="22" t="s">
        <v>3</v>
      </c>
      <c r="B335" s="336">
        <v>1410.0970609999999</v>
      </c>
      <c r="C335" s="336">
        <v>-2490.517703</v>
      </c>
      <c r="D335" s="336">
        <v>-3993.031293</v>
      </c>
      <c r="E335" s="336">
        <v>-1054.890167</v>
      </c>
      <c r="F335" s="285">
        <v>-396.66997199999997</v>
      </c>
      <c r="G335" s="224">
        <v>-920.44762000000003</v>
      </c>
      <c r="H335" s="54"/>
      <c r="I335" s="54"/>
    </row>
    <row r="336" spans="1:9" ht="12.75" x14ac:dyDescent="0.2">
      <c r="A336" s="168" t="s">
        <v>58</v>
      </c>
      <c r="B336" s="365">
        <v>658.53804500000001</v>
      </c>
      <c r="C336" s="365">
        <v>2074.0880659999998</v>
      </c>
      <c r="D336" s="365">
        <v>-1224.78466</v>
      </c>
      <c r="E336" s="365">
        <v>4062.7444249999999</v>
      </c>
      <c r="F336" s="284">
        <v>1285.529092</v>
      </c>
      <c r="G336" s="222">
        <v>-87.875524999999598</v>
      </c>
      <c r="H336" s="54"/>
      <c r="I336" s="54"/>
    </row>
    <row r="337" spans="1:9" ht="12.75" x14ac:dyDescent="0.2">
      <c r="A337" s="22" t="s">
        <v>59</v>
      </c>
      <c r="B337" s="336">
        <v>2068.6348250000001</v>
      </c>
      <c r="C337" s="336">
        <v>-416.43095699999998</v>
      </c>
      <c r="D337" s="336">
        <v>-5217.8161879999998</v>
      </c>
      <c r="E337" s="336">
        <v>3008</v>
      </c>
      <c r="F337" s="285">
        <v>888.86005399999999</v>
      </c>
      <c r="G337" s="224">
        <v>-1008.325857</v>
      </c>
      <c r="H337" s="64"/>
      <c r="I337" s="64"/>
    </row>
    <row r="338" spans="1:9" ht="12.75" x14ac:dyDescent="0.2">
      <c r="A338" s="168" t="s">
        <v>60</v>
      </c>
      <c r="B338" s="365">
        <v>321.13659200000001</v>
      </c>
      <c r="C338" s="365">
        <v>1625.0641619999999</v>
      </c>
      <c r="D338" s="365">
        <v>1123.8340479999999</v>
      </c>
      <c r="E338" s="365">
        <v>1352.2241220000001</v>
      </c>
      <c r="F338" s="284">
        <v>-13.616149</v>
      </c>
      <c r="G338" s="222">
        <v>471.81524200000001</v>
      </c>
      <c r="H338" s="54"/>
      <c r="I338" s="54"/>
    </row>
    <row r="339" spans="1:9" ht="12.75" x14ac:dyDescent="0.2">
      <c r="A339" s="168" t="s">
        <v>61</v>
      </c>
      <c r="B339" s="365">
        <v>-55.928277000000001</v>
      </c>
      <c r="C339" s="365">
        <v>311.43027699999999</v>
      </c>
      <c r="D339" s="365">
        <v>248.099694</v>
      </c>
      <c r="E339" s="365">
        <v>-154.04402200000001</v>
      </c>
      <c r="F339" s="284">
        <v>-185.96260599999999</v>
      </c>
      <c r="G339" s="222">
        <v>104.27992999999999</v>
      </c>
      <c r="H339" s="64"/>
      <c r="I339" s="64"/>
    </row>
    <row r="340" spans="1:9" ht="13.5" thickBot="1" x14ac:dyDescent="0.25">
      <c r="A340" s="53" t="s">
        <v>62</v>
      </c>
      <c r="B340" s="323">
        <v>2334</v>
      </c>
      <c r="C340" s="323">
        <v>1520</v>
      </c>
      <c r="D340" s="323">
        <v>-3845.8811930000002</v>
      </c>
      <c r="E340" s="323">
        <v>4206</v>
      </c>
      <c r="F340" s="286">
        <v>689.28114800000003</v>
      </c>
      <c r="G340" s="50">
        <v>-432.23067500000002</v>
      </c>
      <c r="H340" s="54"/>
      <c r="I340" s="54"/>
    </row>
    <row r="341" spans="1:9" ht="13.5" thickTop="1" x14ac:dyDescent="0.2">
      <c r="A341" s="139"/>
      <c r="B341" s="52"/>
      <c r="C341" s="52"/>
      <c r="D341" s="52"/>
      <c r="E341" s="52"/>
      <c r="F341" s="52"/>
      <c r="G341" s="52"/>
      <c r="H341" s="54"/>
      <c r="I341" s="54"/>
    </row>
    <row r="342" spans="1:9" ht="12.75" x14ac:dyDescent="0.2">
      <c r="A342" s="139"/>
      <c r="B342" s="52"/>
      <c r="C342" s="52"/>
      <c r="D342" s="52"/>
      <c r="E342" s="52"/>
      <c r="F342" s="52"/>
      <c r="G342" s="52"/>
      <c r="H342" s="54"/>
      <c r="I342" s="54"/>
    </row>
    <row r="343" spans="1:9" ht="12.75" x14ac:dyDescent="0.2">
      <c r="A343" s="29"/>
      <c r="B343" s="18"/>
      <c r="C343" s="18"/>
      <c r="D343" s="18"/>
      <c r="E343" s="18"/>
      <c r="F343" s="18"/>
    </row>
    <row r="344" spans="1:9" ht="12.75" x14ac:dyDescent="0.2">
      <c r="A344" s="29"/>
      <c r="B344" s="18"/>
      <c r="C344" s="18"/>
      <c r="D344" s="18"/>
      <c r="E344" s="18"/>
      <c r="F344" s="18"/>
      <c r="G344" s="64"/>
      <c r="H344" s="64"/>
      <c r="I344" s="64"/>
    </row>
    <row r="345" spans="1:9" ht="12.75" x14ac:dyDescent="0.2">
      <c r="A345" s="17" t="s">
        <v>213</v>
      </c>
      <c r="B345" s="18"/>
      <c r="C345" s="18"/>
      <c r="D345" s="18"/>
      <c r="E345" s="18"/>
      <c r="F345" s="18"/>
      <c r="G345" s="18"/>
    </row>
    <row r="346" spans="1:9" ht="13.5" thickBot="1" x14ac:dyDescent="0.25">
      <c r="A346" s="99" t="s">
        <v>214</v>
      </c>
      <c r="B346" s="113"/>
      <c r="C346" s="113"/>
      <c r="D346" s="113"/>
      <c r="E346" s="113"/>
      <c r="F346" s="113"/>
      <c r="G346" s="31"/>
    </row>
    <row r="347" spans="1:9" ht="60" customHeight="1" thickTop="1" x14ac:dyDescent="0.2">
      <c r="A347" s="545"/>
      <c r="B347" s="155" t="s">
        <v>159</v>
      </c>
      <c r="C347" s="155" t="s">
        <v>97</v>
      </c>
      <c r="D347" s="155" t="s">
        <v>158</v>
      </c>
      <c r="E347" s="155" t="s">
        <v>99</v>
      </c>
      <c r="F347" s="170" t="s">
        <v>120</v>
      </c>
      <c r="G347" s="18"/>
      <c r="H347" s="18"/>
    </row>
    <row r="348" spans="1:9" ht="13.5" thickBot="1" x14ac:dyDescent="0.25">
      <c r="A348" s="546"/>
      <c r="B348" s="122" t="s">
        <v>93</v>
      </c>
      <c r="C348" s="122" t="s">
        <v>103</v>
      </c>
      <c r="D348" s="122" t="s">
        <v>95</v>
      </c>
      <c r="E348" s="122" t="s">
        <v>102</v>
      </c>
      <c r="F348" s="169" t="s">
        <v>150</v>
      </c>
      <c r="G348" s="18"/>
      <c r="H348" s="18"/>
    </row>
    <row r="349" spans="1:9" ht="12.75" x14ac:dyDescent="0.2">
      <c r="A349" s="39" t="s">
        <v>82</v>
      </c>
      <c r="B349" s="222">
        <v>15059.915443</v>
      </c>
      <c r="C349" s="222">
        <v>15759.755184</v>
      </c>
      <c r="D349" s="222">
        <v>1218.59485</v>
      </c>
      <c r="E349" s="222">
        <v>154.24674300000001</v>
      </c>
      <c r="F349" s="224">
        <v>32192.512220000001</v>
      </c>
      <c r="G349" s="18"/>
      <c r="H349" s="18"/>
    </row>
    <row r="350" spans="1:9" ht="24" customHeight="1" x14ac:dyDescent="0.2">
      <c r="A350" s="142" t="s">
        <v>54</v>
      </c>
      <c r="B350" s="222">
        <v>-1.1532960000000001</v>
      </c>
      <c r="C350" s="222">
        <v>-0.38956299999999999</v>
      </c>
      <c r="D350" s="222">
        <v>0.74832900000000002</v>
      </c>
      <c r="E350" s="222">
        <v>4.7751000000000002E-2</v>
      </c>
      <c r="F350" s="224">
        <v>-0.74677899999999997</v>
      </c>
      <c r="G350" s="18"/>
      <c r="H350" s="18"/>
    </row>
    <row r="351" spans="1:9" ht="12.75" customHeight="1" x14ac:dyDescent="0.2">
      <c r="A351" s="39" t="s">
        <v>55</v>
      </c>
      <c r="B351" s="222">
        <v>619.62116800000001</v>
      </c>
      <c r="C351" s="222">
        <v>398.518755</v>
      </c>
      <c r="D351" s="222">
        <v>306.30116199999998</v>
      </c>
      <c r="E351" s="222">
        <v>10.836554</v>
      </c>
      <c r="F351" s="224">
        <v>1335.2776389999999</v>
      </c>
      <c r="G351" s="18"/>
      <c r="H351" s="18"/>
    </row>
    <row r="352" spans="1:9" ht="12.75" customHeight="1" x14ac:dyDescent="0.2">
      <c r="A352" s="142" t="s">
        <v>56</v>
      </c>
      <c r="B352" s="222">
        <v>-11955.503364</v>
      </c>
      <c r="C352" s="222">
        <v>-13367.857924</v>
      </c>
      <c r="D352" s="222">
        <v>-889.50771299999997</v>
      </c>
      <c r="E352" s="222">
        <v>-106.401718</v>
      </c>
      <c r="F352" s="224">
        <v>-26319.270719</v>
      </c>
      <c r="G352" s="18"/>
      <c r="H352" s="18"/>
    </row>
    <row r="353" spans="1:9" ht="12.75" customHeight="1" x14ac:dyDescent="0.2">
      <c r="A353" s="39" t="s">
        <v>46</v>
      </c>
      <c r="B353" s="222">
        <v>-3547.7277399999998</v>
      </c>
      <c r="C353" s="222">
        <v>-2453.0265260000001</v>
      </c>
      <c r="D353" s="222">
        <v>-439.38934499999999</v>
      </c>
      <c r="E353" s="222">
        <v>-32.611215000000001</v>
      </c>
      <c r="F353" s="224">
        <v>-6472.7548260000003</v>
      </c>
      <c r="G353" s="18"/>
      <c r="H353" s="18"/>
    </row>
    <row r="354" spans="1:9" ht="24" customHeight="1" x14ac:dyDescent="0.2">
      <c r="A354" s="142" t="s">
        <v>57</v>
      </c>
      <c r="B354" s="222">
        <v>-475.80949500000003</v>
      </c>
      <c r="C354" s="222">
        <v>-766.04522399999996</v>
      </c>
      <c r="D354" s="222">
        <v>-113.23124</v>
      </c>
      <c r="E354" s="222">
        <v>-9.5575119999999991</v>
      </c>
      <c r="F354" s="224">
        <v>-1364.6434710000001</v>
      </c>
      <c r="G354" s="18"/>
      <c r="H354" s="18"/>
    </row>
    <row r="355" spans="1:9" ht="12.75" customHeight="1" x14ac:dyDescent="0.2">
      <c r="A355" s="39" t="s">
        <v>48</v>
      </c>
      <c r="B355" s="222">
        <v>-95.920789999999997</v>
      </c>
      <c r="C355" s="222">
        <v>-187.66877700000001</v>
      </c>
      <c r="D355" s="222">
        <v>-6.524114</v>
      </c>
      <c r="E355" s="222">
        <v>-0.70998099999999997</v>
      </c>
      <c r="F355" s="224">
        <v>-290.82366200000001</v>
      </c>
      <c r="G355" s="18"/>
      <c r="H355" s="18"/>
    </row>
    <row r="356" spans="1:9" ht="12.75" customHeight="1" x14ac:dyDescent="0.2">
      <c r="A356" s="55" t="s">
        <v>3</v>
      </c>
      <c r="B356" s="224">
        <v>-396.576887</v>
      </c>
      <c r="C356" s="224">
        <v>-616.712808</v>
      </c>
      <c r="D356" s="224">
        <v>76.991765999999998</v>
      </c>
      <c r="E356" s="224">
        <v>15.850308999999999</v>
      </c>
      <c r="F356" s="224">
        <v>-920.44762000000003</v>
      </c>
      <c r="G356" s="18"/>
      <c r="H356" s="18"/>
    </row>
    <row r="357" spans="1:9" ht="12.75" customHeight="1" x14ac:dyDescent="0.2">
      <c r="A357" s="39" t="s">
        <v>58</v>
      </c>
      <c r="B357" s="222">
        <v>217.00121100000001</v>
      </c>
      <c r="C357" s="222">
        <v>-311.86374899999998</v>
      </c>
      <c r="D357" s="222">
        <v>9.1851079999999996</v>
      </c>
      <c r="E357" s="222">
        <v>-2.1980949999999999</v>
      </c>
      <c r="F357" s="224">
        <v>-87.875524999999598</v>
      </c>
      <c r="G357" s="18"/>
      <c r="H357" s="18"/>
    </row>
    <row r="358" spans="1:9" ht="12.75" customHeight="1" x14ac:dyDescent="0.2">
      <c r="A358" s="55" t="s">
        <v>59</v>
      </c>
      <c r="B358" s="224">
        <v>-179.57562899999999</v>
      </c>
      <c r="C358" s="224">
        <v>-928.57957399999998</v>
      </c>
      <c r="D358" s="224">
        <v>86.176558</v>
      </c>
      <c r="E358" s="224">
        <v>13.652787999999999</v>
      </c>
      <c r="F358" s="224">
        <v>-1008.325857</v>
      </c>
      <c r="G358" s="18"/>
      <c r="H358" s="64"/>
      <c r="I358" s="64"/>
    </row>
    <row r="359" spans="1:9" ht="12.75" customHeight="1" x14ac:dyDescent="0.2">
      <c r="A359" s="39" t="s">
        <v>60</v>
      </c>
      <c r="B359" s="222">
        <v>454.83029299999998</v>
      </c>
      <c r="C359" s="222">
        <v>31.150644</v>
      </c>
      <c r="D359" s="222">
        <v>-16.204148</v>
      </c>
      <c r="E359" s="222">
        <v>2.0384530000000001</v>
      </c>
      <c r="F359" s="224">
        <v>471.81524200000001</v>
      </c>
      <c r="G359" s="18"/>
      <c r="H359" s="54"/>
      <c r="I359" s="54"/>
    </row>
    <row r="360" spans="1:9" ht="12.75" customHeight="1" x14ac:dyDescent="0.2">
      <c r="A360" s="39" t="s">
        <v>61</v>
      </c>
      <c r="B360" s="222">
        <v>-54.559702999999999</v>
      </c>
      <c r="C360" s="222">
        <v>159.883656</v>
      </c>
      <c r="D360" s="222">
        <v>3.6329440000000002</v>
      </c>
      <c r="E360" s="222">
        <v>-4.6769670000000003</v>
      </c>
      <c r="F360" s="224">
        <v>104.27992999999999</v>
      </c>
      <c r="G360" s="18"/>
      <c r="H360" s="64"/>
      <c r="I360" s="64"/>
    </row>
    <row r="361" spans="1:9" ht="12.75" customHeight="1" thickBot="1" x14ac:dyDescent="0.25">
      <c r="A361" s="56" t="s">
        <v>62</v>
      </c>
      <c r="B361" s="50">
        <v>220.69495900000001</v>
      </c>
      <c r="C361" s="50">
        <v>-737.54527299999995</v>
      </c>
      <c r="D361" s="50">
        <v>73.605365000000006</v>
      </c>
      <c r="E361" s="50">
        <v>11.014274</v>
      </c>
      <c r="F361" s="50">
        <v>-432.23067500000002</v>
      </c>
      <c r="G361" s="18"/>
      <c r="H361" s="54"/>
      <c r="I361" s="54"/>
    </row>
    <row r="362" spans="1:9" ht="12.75" customHeight="1" thickTop="1" x14ac:dyDescent="0.2">
      <c r="A362" s="57"/>
      <c r="G362" s="18"/>
      <c r="H362" s="54"/>
      <c r="I362" s="54"/>
    </row>
    <row r="363" spans="1:9" ht="12.75" customHeight="1" x14ac:dyDescent="0.2">
      <c r="A363" s="57"/>
      <c r="B363" s="52"/>
      <c r="C363" s="52"/>
      <c r="D363" s="52"/>
      <c r="E363" s="52"/>
      <c r="F363" s="52"/>
      <c r="G363" s="64"/>
      <c r="H363" s="54"/>
      <c r="I363" s="54"/>
    </row>
    <row r="364" spans="1:9" ht="12.75" customHeight="1" x14ac:dyDescent="0.2">
      <c r="A364" s="57"/>
      <c r="B364" s="41"/>
      <c r="C364" s="41"/>
      <c r="D364" s="41"/>
      <c r="E364" s="52"/>
      <c r="F364" s="18"/>
    </row>
    <row r="365" spans="1:9" ht="12.75" customHeight="1" x14ac:dyDescent="0.2">
      <c r="A365" s="57"/>
      <c r="B365" s="41"/>
      <c r="C365" s="41"/>
      <c r="D365" s="41"/>
      <c r="E365" s="52"/>
      <c r="F365" s="18"/>
      <c r="G365" s="64"/>
      <c r="H365" s="64"/>
      <c r="I365" s="64"/>
    </row>
    <row r="366" spans="1:9" ht="12.75" x14ac:dyDescent="0.2">
      <c r="A366" s="17" t="s">
        <v>215</v>
      </c>
      <c r="B366" s="18"/>
      <c r="C366" s="18"/>
      <c r="D366" s="18"/>
      <c r="E366" s="18"/>
      <c r="F366" s="18"/>
      <c r="G366" s="64"/>
      <c r="H366" s="64"/>
      <c r="I366" s="64"/>
    </row>
    <row r="367" spans="1:9" ht="13.5" thickBot="1" x14ac:dyDescent="0.25">
      <c r="A367" s="99" t="s">
        <v>216</v>
      </c>
      <c r="B367" s="113"/>
      <c r="C367" s="113"/>
      <c r="D367" s="113"/>
      <c r="E367" s="113"/>
      <c r="F367" s="113"/>
      <c r="G367" s="18"/>
    </row>
    <row r="368" spans="1:9" ht="60" customHeight="1" thickTop="1" x14ac:dyDescent="0.2">
      <c r="A368" s="545"/>
      <c r="B368" s="155" t="s">
        <v>159</v>
      </c>
      <c r="C368" s="155" t="s">
        <v>97</v>
      </c>
      <c r="D368" s="155" t="s">
        <v>158</v>
      </c>
      <c r="E368" s="155" t="s">
        <v>99</v>
      </c>
      <c r="F368" s="170" t="s">
        <v>120</v>
      </c>
      <c r="G368" s="18"/>
    </row>
    <row r="369" spans="1:9" ht="13.5" thickBot="1" x14ac:dyDescent="0.25">
      <c r="A369" s="546"/>
      <c r="B369" s="122" t="s">
        <v>93</v>
      </c>
      <c r="C369" s="122" t="s">
        <v>103</v>
      </c>
      <c r="D369" s="122" t="s">
        <v>95</v>
      </c>
      <c r="E369" s="122" t="s">
        <v>102</v>
      </c>
      <c r="F369" s="169" t="s">
        <v>150</v>
      </c>
      <c r="G369" s="18"/>
    </row>
    <row r="370" spans="1:9" ht="12.75" customHeight="1" x14ac:dyDescent="0.2">
      <c r="A370" s="39" t="s">
        <v>82</v>
      </c>
      <c r="B370" s="287">
        <v>13746.443092</v>
      </c>
      <c r="C370" s="287">
        <v>18641.589135999999</v>
      </c>
      <c r="D370" s="287">
        <v>1265.7536210000001</v>
      </c>
      <c r="E370" s="287">
        <v>184.11933300000001</v>
      </c>
      <c r="F370" s="288">
        <v>33837.905182000002</v>
      </c>
      <c r="G370" s="18"/>
    </row>
    <row r="371" spans="1:9" ht="24" customHeight="1" x14ac:dyDescent="0.2">
      <c r="A371" s="142" t="s">
        <v>54</v>
      </c>
      <c r="B371" s="287">
        <v>0.52713399999999999</v>
      </c>
      <c r="C371" s="287">
        <v>-8.4910000000000003E-3</v>
      </c>
      <c r="D371" s="287">
        <v>-6.2190000000000002E-2</v>
      </c>
      <c r="E371" s="287">
        <v>-9.3399999999999993E-3</v>
      </c>
      <c r="F371" s="288">
        <v>0.44711299999999998</v>
      </c>
      <c r="G371" s="18"/>
    </row>
    <row r="372" spans="1:9" ht="12.75" customHeight="1" x14ac:dyDescent="0.2">
      <c r="A372" s="39" t="s">
        <v>55</v>
      </c>
      <c r="B372" s="287">
        <v>900.97290099999998</v>
      </c>
      <c r="C372" s="287">
        <v>834.72621100000003</v>
      </c>
      <c r="D372" s="287">
        <v>303.18912899999998</v>
      </c>
      <c r="E372" s="287">
        <v>3.7079260000000001</v>
      </c>
      <c r="F372" s="288">
        <v>2042.5961669999999</v>
      </c>
      <c r="G372" s="18"/>
    </row>
    <row r="373" spans="1:9" ht="12.75" customHeight="1" x14ac:dyDescent="0.2">
      <c r="A373" s="142" t="s">
        <v>56</v>
      </c>
      <c r="B373" s="287">
        <v>-10538.561521</v>
      </c>
      <c r="C373" s="287">
        <v>-15773.549942</v>
      </c>
      <c r="D373" s="287">
        <v>-958.20231200000001</v>
      </c>
      <c r="E373" s="287">
        <v>-121.243734</v>
      </c>
      <c r="F373" s="288">
        <v>-27391.557508999998</v>
      </c>
      <c r="G373" s="64"/>
      <c r="H373" s="64"/>
      <c r="I373" s="64"/>
    </row>
    <row r="374" spans="1:9" ht="12.75" customHeight="1" x14ac:dyDescent="0.2">
      <c r="A374" s="39" t="s">
        <v>46</v>
      </c>
      <c r="B374" s="287">
        <v>-3566.2233219999998</v>
      </c>
      <c r="C374" s="287">
        <v>-2771.858714</v>
      </c>
      <c r="D374" s="287">
        <v>-428.86436099999997</v>
      </c>
      <c r="E374" s="287">
        <v>-34.014850000000003</v>
      </c>
      <c r="F374" s="288">
        <v>-6800.9612470000002</v>
      </c>
      <c r="I374" s="1"/>
    </row>
    <row r="375" spans="1:9" ht="24" customHeight="1" x14ac:dyDescent="0.2">
      <c r="A375" s="142" t="s">
        <v>57</v>
      </c>
      <c r="B375" s="287">
        <v>-453.73487499999999</v>
      </c>
      <c r="C375" s="287">
        <v>-1199.4372519999999</v>
      </c>
      <c r="D375" s="287">
        <v>-124.912265</v>
      </c>
      <c r="E375" s="287">
        <v>-24.802617999999999</v>
      </c>
      <c r="F375" s="288">
        <v>-1802.8870099999999</v>
      </c>
      <c r="I375" s="1"/>
    </row>
    <row r="376" spans="1:9" ht="12.75" customHeight="1" x14ac:dyDescent="0.2">
      <c r="A376" s="39" t="s">
        <v>48</v>
      </c>
      <c r="B376" s="287">
        <v>-107.83356000000001</v>
      </c>
      <c r="C376" s="287">
        <v>-174.64209399999999</v>
      </c>
      <c r="D376" s="287">
        <v>-2.3898600000000001</v>
      </c>
      <c r="E376" s="287">
        <v>2.654515</v>
      </c>
      <c r="F376" s="288">
        <v>-282.21099900000002</v>
      </c>
      <c r="G376" s="64"/>
      <c r="H376" s="64"/>
      <c r="I376" s="64"/>
    </row>
    <row r="377" spans="1:9" ht="12.75" customHeight="1" x14ac:dyDescent="0.2">
      <c r="A377" s="55" t="s">
        <v>3</v>
      </c>
      <c r="B377" s="288">
        <v>-18.412327000000001</v>
      </c>
      <c r="C377" s="288">
        <v>-443.18132800000001</v>
      </c>
      <c r="D377" s="288">
        <v>54.511077</v>
      </c>
      <c r="E377" s="288">
        <v>10.412606</v>
      </c>
      <c r="F377" s="288">
        <v>-396.66997199999997</v>
      </c>
      <c r="G377" s="163"/>
      <c r="I377" s="64"/>
    </row>
    <row r="378" spans="1:9" ht="12.75" customHeight="1" x14ac:dyDescent="0.2">
      <c r="A378" s="39" t="s">
        <v>58</v>
      </c>
      <c r="B378" s="287">
        <v>1363.8473650000001</v>
      </c>
      <c r="C378" s="287">
        <v>-50.313439000000102</v>
      </c>
      <c r="D378" s="287">
        <v>-20.873868999999999</v>
      </c>
      <c r="E378" s="287">
        <v>-7.1309649999999998</v>
      </c>
      <c r="F378" s="288">
        <v>1285.529092</v>
      </c>
      <c r="I378" s="283"/>
    </row>
    <row r="379" spans="1:9" ht="12.75" customHeight="1" x14ac:dyDescent="0.2">
      <c r="A379" s="55" t="s">
        <v>59</v>
      </c>
      <c r="B379" s="288">
        <v>1345.4350529999999</v>
      </c>
      <c r="C379" s="288">
        <v>-493.49396300000001</v>
      </c>
      <c r="D379" s="288">
        <v>33.637315999999998</v>
      </c>
      <c r="E379" s="288">
        <v>3.2816480000000001</v>
      </c>
      <c r="F379" s="288">
        <v>888.86005399999999</v>
      </c>
      <c r="I379" s="1"/>
    </row>
    <row r="380" spans="1:9" ht="12.75" customHeight="1" x14ac:dyDescent="0.2">
      <c r="A380" s="39" t="s">
        <v>60</v>
      </c>
      <c r="B380" s="287">
        <v>-574.80503399999998</v>
      </c>
      <c r="C380" s="287">
        <v>545.64567999999997</v>
      </c>
      <c r="D380" s="287">
        <v>7.9566780000000001</v>
      </c>
      <c r="E380" s="287">
        <v>7.5865270000000002</v>
      </c>
      <c r="F380" s="288">
        <v>-13.616149</v>
      </c>
      <c r="I380" s="1"/>
    </row>
    <row r="381" spans="1:9" ht="12.75" customHeight="1" x14ac:dyDescent="0.2">
      <c r="A381" s="39" t="s">
        <v>61</v>
      </c>
      <c r="B381" s="287">
        <v>91.290722000000002</v>
      </c>
      <c r="C381" s="287">
        <v>-265.03798499999999</v>
      </c>
      <c r="D381" s="287">
        <v>-10.130354000000001</v>
      </c>
      <c r="E381" s="287">
        <v>-2.0849890000000002</v>
      </c>
      <c r="F381" s="288">
        <v>-185.96260599999999</v>
      </c>
      <c r="I381" s="1"/>
    </row>
    <row r="382" spans="1:9" ht="12.75" customHeight="1" thickBot="1" x14ac:dyDescent="0.25">
      <c r="A382" s="56" t="s">
        <v>62</v>
      </c>
      <c r="B382" s="289">
        <v>861.92070999999999</v>
      </c>
      <c r="C382" s="289">
        <v>-212.88628499999999</v>
      </c>
      <c r="D382" s="289">
        <v>31.463535</v>
      </c>
      <c r="E382" s="289">
        <v>8.7831880000000009</v>
      </c>
      <c r="F382" s="289">
        <v>689.28114800000003</v>
      </c>
      <c r="I382" s="1"/>
    </row>
    <row r="383" spans="1:9" ht="12.75" customHeight="1" thickTop="1" x14ac:dyDescent="0.2">
      <c r="A383" s="57"/>
      <c r="B383" s="52"/>
      <c r="C383" s="52"/>
      <c r="D383" s="52"/>
      <c r="E383" s="52"/>
      <c r="F383" s="52"/>
      <c r="I383" s="1"/>
    </row>
    <row r="384" spans="1:9" ht="12.75" customHeight="1" x14ac:dyDescent="0.2">
      <c r="A384" s="57"/>
      <c r="B384" s="52"/>
      <c r="C384" s="52"/>
      <c r="D384" s="52"/>
      <c r="E384" s="52"/>
      <c r="F384" s="52"/>
      <c r="I384" s="1"/>
    </row>
    <row r="385" spans="1:9" ht="12.75" customHeight="1" x14ac:dyDescent="0.2">
      <c r="A385" s="57"/>
      <c r="B385" s="52"/>
      <c r="C385" s="52"/>
      <c r="D385" s="52"/>
      <c r="E385" s="52"/>
      <c r="F385" s="64"/>
      <c r="I385" s="1"/>
    </row>
    <row r="386" spans="1:9" ht="12.75" customHeight="1" x14ac:dyDescent="0.25">
      <c r="A386" s="26"/>
      <c r="B386" s="18"/>
      <c r="C386" s="18"/>
      <c r="D386" s="18"/>
      <c r="E386" s="18"/>
      <c r="F386" s="18"/>
      <c r="G386" s="64"/>
      <c r="H386" s="64"/>
      <c r="I386" s="64"/>
    </row>
    <row r="387" spans="1:9" ht="12.75" x14ac:dyDescent="0.2">
      <c r="A387" s="17" t="s">
        <v>182</v>
      </c>
      <c r="B387" s="18"/>
      <c r="C387" s="18"/>
      <c r="D387" s="18"/>
      <c r="E387" s="18"/>
      <c r="F387" s="18"/>
      <c r="G387" s="64"/>
      <c r="H387" s="64"/>
      <c r="I387" s="64"/>
    </row>
    <row r="388" spans="1:9" ht="13.5" thickBot="1" x14ac:dyDescent="0.25">
      <c r="A388" s="71" t="s">
        <v>217</v>
      </c>
      <c r="B388" s="72"/>
      <c r="C388" s="72"/>
      <c r="D388" s="72"/>
      <c r="E388" s="72"/>
      <c r="G388" s="18"/>
    </row>
    <row r="389" spans="1:9" ht="12.75" thickTop="1" thickBot="1" x14ac:dyDescent="0.25">
      <c r="A389" s="73"/>
      <c r="B389" s="124">
        <v>2008</v>
      </c>
      <c r="C389" s="124">
        <v>2009</v>
      </c>
      <c r="D389" s="124">
        <v>2010</v>
      </c>
      <c r="E389" s="124">
        <v>2011</v>
      </c>
      <c r="F389" s="124">
        <v>2012</v>
      </c>
      <c r="G389" s="124">
        <v>2013</v>
      </c>
    </row>
    <row r="390" spans="1:9" x14ac:dyDescent="0.2">
      <c r="A390" s="74" t="s">
        <v>63</v>
      </c>
      <c r="B390" s="321">
        <v>200.921785</v>
      </c>
      <c r="C390" s="321">
        <v>174.50954400000001</v>
      </c>
      <c r="D390" s="321">
        <v>135.519577</v>
      </c>
      <c r="E390" s="321">
        <v>122.786047</v>
      </c>
      <c r="F390" s="291">
        <v>142.86479700000001</v>
      </c>
      <c r="G390" s="225">
        <v>128.68346600000001</v>
      </c>
    </row>
    <row r="391" spans="1:9" x14ac:dyDescent="0.2">
      <c r="A391" s="74" t="s">
        <v>64</v>
      </c>
      <c r="B391" s="321">
        <v>27170.33799</v>
      </c>
      <c r="C391" s="321">
        <v>23363.232121000001</v>
      </c>
      <c r="D391" s="321">
        <v>21435.411313000001</v>
      </c>
      <c r="E391" s="321">
        <v>16141.102612000001</v>
      </c>
      <c r="F391" s="291">
        <v>15393.915369</v>
      </c>
      <c r="G391" s="225">
        <v>14980.573625000001</v>
      </c>
    </row>
    <row r="392" spans="1:9" ht="11.25" customHeight="1" x14ac:dyDescent="0.2">
      <c r="A392" s="74" t="s">
        <v>65</v>
      </c>
      <c r="B392" s="321">
        <v>42415.740392</v>
      </c>
      <c r="C392" s="321">
        <v>48677.938274</v>
      </c>
      <c r="D392" s="321">
        <v>56755.444231000001</v>
      </c>
      <c r="E392" s="321">
        <v>67893.096099999995</v>
      </c>
      <c r="F392" s="291">
        <v>66998.033958999993</v>
      </c>
      <c r="G392" s="225">
        <v>67420.018788999994</v>
      </c>
    </row>
    <row r="393" spans="1:9" ht="12.75" customHeight="1" x14ac:dyDescent="0.2">
      <c r="A393" s="75" t="s">
        <v>66</v>
      </c>
      <c r="B393" s="369">
        <v>69787.000192000007</v>
      </c>
      <c r="C393" s="369">
        <v>72215.680424000006</v>
      </c>
      <c r="D393" s="369">
        <v>78326.375153000001</v>
      </c>
      <c r="E393" s="369">
        <v>84156.984463999994</v>
      </c>
      <c r="F393" s="292">
        <v>82534.814293999996</v>
      </c>
      <c r="G393" s="51">
        <v>82529.275896000006</v>
      </c>
      <c r="I393" s="174"/>
    </row>
    <row r="394" spans="1:9" ht="12.75" customHeight="1" x14ac:dyDescent="0.2">
      <c r="A394" s="74" t="s">
        <v>67</v>
      </c>
      <c r="B394" s="321">
        <v>21025.970614999998</v>
      </c>
      <c r="C394" s="321">
        <v>16605.377293000001</v>
      </c>
      <c r="D394" s="321">
        <v>19191.230731</v>
      </c>
      <c r="E394" s="321">
        <v>15475.640001</v>
      </c>
      <c r="F394" s="291">
        <v>14264.740415</v>
      </c>
      <c r="G394" s="225">
        <v>15842.017583999999</v>
      </c>
      <c r="I394" s="174"/>
    </row>
    <row r="395" spans="1:9" ht="12.75" customHeight="1" x14ac:dyDescent="0.2">
      <c r="A395" s="74" t="s">
        <v>68</v>
      </c>
      <c r="B395" s="321">
        <v>2105.0539239999998</v>
      </c>
      <c r="C395" s="321">
        <v>1537.5126130000001</v>
      </c>
      <c r="D395" s="321">
        <v>1613.4007389999999</v>
      </c>
      <c r="E395" s="321">
        <v>1271.1945040000001</v>
      </c>
      <c r="F395" s="291">
        <v>1464.4495979999999</v>
      </c>
      <c r="G395" s="225">
        <v>774.88092600000004</v>
      </c>
    </row>
    <row r="396" spans="1:9" ht="12.75" customHeight="1" x14ac:dyDescent="0.2">
      <c r="A396" s="74" t="s">
        <v>69</v>
      </c>
      <c r="B396" s="321">
        <v>6907.6138739999997</v>
      </c>
      <c r="C396" s="321">
        <v>6623.2250729999996</v>
      </c>
      <c r="D396" s="321">
        <v>6246.7360239999998</v>
      </c>
      <c r="E396" s="321">
        <v>6688.895125</v>
      </c>
      <c r="F396" s="291">
        <v>4625.5810250000004</v>
      </c>
      <c r="G396" s="225">
        <v>4483.4948480000003</v>
      </c>
    </row>
    <row r="397" spans="1:9" ht="12.75" customHeight="1" x14ac:dyDescent="0.2">
      <c r="A397" s="75" t="s">
        <v>70</v>
      </c>
      <c r="B397" s="369">
        <v>30038.638545000002</v>
      </c>
      <c r="C397" s="369">
        <v>24766.114514000001</v>
      </c>
      <c r="D397" s="369">
        <v>27051.367859999998</v>
      </c>
      <c r="E397" s="369">
        <v>23435.728878999998</v>
      </c>
      <c r="F397" s="292">
        <v>20354.771278</v>
      </c>
      <c r="G397" s="51">
        <v>21100.391629999998</v>
      </c>
      <c r="H397" s="174"/>
    </row>
    <row r="398" spans="1:9" ht="12.75" customHeight="1" x14ac:dyDescent="0.2">
      <c r="A398" s="75" t="s">
        <v>71</v>
      </c>
      <c r="B398" s="369">
        <v>99825.638743000003</v>
      </c>
      <c r="C398" s="369">
        <v>96981.794997999998</v>
      </c>
      <c r="D398" s="369">
        <v>105377.743298</v>
      </c>
      <c r="E398" s="369">
        <v>107592.714505</v>
      </c>
      <c r="F398" s="292">
        <v>102889.585794</v>
      </c>
      <c r="G398" s="51">
        <v>103629.66669300001</v>
      </c>
    </row>
    <row r="399" spans="1:9" ht="12.75" customHeight="1" x14ac:dyDescent="0.2">
      <c r="A399" s="74"/>
      <c r="B399" s="339"/>
      <c r="C399" s="339"/>
      <c r="D399" s="339"/>
      <c r="E399" s="339"/>
      <c r="F399" s="290"/>
    </row>
    <row r="400" spans="1:9" ht="12.75" customHeight="1" x14ac:dyDescent="0.2">
      <c r="A400" s="74" t="s">
        <v>72</v>
      </c>
      <c r="B400" s="321">
        <v>29432.075889</v>
      </c>
      <c r="C400" s="321">
        <v>30400.303685999999</v>
      </c>
      <c r="D400" s="321">
        <v>31420.009988000002</v>
      </c>
      <c r="E400" s="321">
        <v>36674.504405</v>
      </c>
      <c r="F400" s="291">
        <v>35659.356371000002</v>
      </c>
      <c r="G400" s="225">
        <v>34102.591392000002</v>
      </c>
    </row>
    <row r="401" spans="1:9" ht="12.75" customHeight="1" x14ac:dyDescent="0.2">
      <c r="A401" s="74" t="s">
        <v>73</v>
      </c>
      <c r="B401" s="321">
        <v>11643.747985</v>
      </c>
      <c r="C401" s="321">
        <v>10351.053694</v>
      </c>
      <c r="D401" s="321">
        <v>8652.5143960000005</v>
      </c>
      <c r="E401" s="321">
        <v>6136.3868309999998</v>
      </c>
      <c r="F401" s="291">
        <v>5728.6840750000001</v>
      </c>
      <c r="G401" s="225">
        <v>5674.496443</v>
      </c>
    </row>
    <row r="402" spans="1:9" ht="12.75" customHeight="1" x14ac:dyDescent="0.2">
      <c r="A402" s="74" t="s">
        <v>74</v>
      </c>
      <c r="B402" s="321">
        <v>805.50576699999999</v>
      </c>
      <c r="C402" s="321">
        <v>717.50230499999998</v>
      </c>
      <c r="D402" s="321">
        <v>664.36909400000002</v>
      </c>
      <c r="E402" s="321">
        <v>777.271387</v>
      </c>
      <c r="F402" s="291">
        <v>442.64475499999998</v>
      </c>
      <c r="G402" s="225">
        <v>466.11329599999999</v>
      </c>
    </row>
    <row r="403" spans="1:9" ht="12.75" customHeight="1" x14ac:dyDescent="0.2">
      <c r="A403" s="74" t="s">
        <v>75</v>
      </c>
      <c r="B403" s="321">
        <v>39189.33857</v>
      </c>
      <c r="C403" s="321">
        <v>37644.599542999997</v>
      </c>
      <c r="D403" s="321">
        <v>44344.575505000001</v>
      </c>
      <c r="E403" s="321">
        <v>40660.998619999998</v>
      </c>
      <c r="F403" s="291">
        <v>40334.896073000004</v>
      </c>
      <c r="G403" s="225">
        <v>38226.419407000001</v>
      </c>
    </row>
    <row r="404" spans="1:9" ht="12.75" customHeight="1" x14ac:dyDescent="0.2">
      <c r="A404" s="74" t="s">
        <v>76</v>
      </c>
      <c r="B404" s="321">
        <v>18754.969843999999</v>
      </c>
      <c r="C404" s="321">
        <v>17868.334723</v>
      </c>
      <c r="D404" s="321">
        <v>20296.273614000002</v>
      </c>
      <c r="E404" s="321">
        <v>23343.554426999999</v>
      </c>
      <c r="F404" s="291">
        <v>20724.005925000001</v>
      </c>
      <c r="G404" s="225">
        <v>25160.049158999998</v>
      </c>
    </row>
    <row r="405" spans="1:9" ht="12.75" customHeight="1" thickBot="1" x14ac:dyDescent="0.25">
      <c r="A405" s="70" t="s">
        <v>77</v>
      </c>
      <c r="B405" s="358">
        <v>99825.638217999993</v>
      </c>
      <c r="C405" s="358">
        <v>96981.793392000007</v>
      </c>
      <c r="D405" s="358">
        <v>105377.742814</v>
      </c>
      <c r="E405" s="358">
        <v>107592.71565300001</v>
      </c>
      <c r="F405" s="293">
        <v>102889.588789</v>
      </c>
      <c r="G405" s="226">
        <v>103629.668452</v>
      </c>
    </row>
    <row r="406" spans="1:9" ht="12.75" customHeight="1" thickTop="1" x14ac:dyDescent="0.2">
      <c r="A406" s="76"/>
      <c r="B406" s="77"/>
      <c r="C406" s="77"/>
      <c r="D406" s="77"/>
      <c r="E406" s="77"/>
      <c r="F406" s="77"/>
      <c r="G406" s="77"/>
      <c r="H406" s="1"/>
    </row>
    <row r="407" spans="1:9" ht="12.75" customHeight="1" x14ac:dyDescent="0.2">
      <c r="A407" s="76"/>
      <c r="B407" s="77"/>
      <c r="C407" s="77"/>
      <c r="D407" s="77"/>
      <c r="E407" s="77"/>
      <c r="F407" s="77"/>
      <c r="G407" s="77"/>
      <c r="H407" s="1"/>
      <c r="I407" s="1"/>
    </row>
    <row r="408" spans="1:9" ht="12.75" customHeight="1" x14ac:dyDescent="0.2">
      <c r="A408" s="76"/>
      <c r="B408" s="77"/>
      <c r="C408" s="77"/>
      <c r="D408" s="77"/>
      <c r="E408" s="77"/>
      <c r="F408" s="77"/>
      <c r="H408" s="1"/>
      <c r="I408" s="1"/>
    </row>
    <row r="409" spans="1:9" ht="12.75" customHeight="1" x14ac:dyDescent="0.25">
      <c r="A409" s="26"/>
      <c r="B409" s="18"/>
      <c r="C409" s="18"/>
      <c r="D409" s="18"/>
      <c r="E409" s="18"/>
      <c r="F409" s="18"/>
      <c r="H409" s="177"/>
      <c r="I409" s="177"/>
    </row>
    <row r="410" spans="1:9" ht="12.75" customHeight="1" x14ac:dyDescent="0.2">
      <c r="A410" s="17" t="s">
        <v>183</v>
      </c>
      <c r="B410" s="18"/>
      <c r="C410" s="18"/>
      <c r="D410" s="18"/>
      <c r="E410" s="18"/>
      <c r="F410" s="18"/>
      <c r="H410" s="1"/>
      <c r="I410" s="1"/>
    </row>
    <row r="411" spans="1:9" ht="12.75" customHeight="1" thickBot="1" x14ac:dyDescent="0.25">
      <c r="A411" s="99" t="s">
        <v>218</v>
      </c>
      <c r="B411" s="113"/>
      <c r="C411" s="113"/>
      <c r="D411" s="113"/>
      <c r="E411" s="113"/>
      <c r="F411" s="113"/>
      <c r="G411" s="64"/>
      <c r="H411" s="64"/>
      <c r="I411" s="64"/>
    </row>
    <row r="412" spans="1:9" ht="57" customHeight="1" thickTop="1" x14ac:dyDescent="0.2">
      <c r="A412" s="545"/>
      <c r="B412" s="155" t="s">
        <v>159</v>
      </c>
      <c r="C412" s="155" t="s">
        <v>97</v>
      </c>
      <c r="D412" s="155" t="s">
        <v>158</v>
      </c>
      <c r="E412" s="155" t="s">
        <v>99</v>
      </c>
      <c r="F412" s="170" t="s">
        <v>120</v>
      </c>
      <c r="G412" s="18"/>
    </row>
    <row r="413" spans="1:9" ht="13.5" thickBot="1" x14ac:dyDescent="0.25">
      <c r="A413" s="546"/>
      <c r="B413" s="122" t="s">
        <v>93</v>
      </c>
      <c r="C413" s="122" t="s">
        <v>103</v>
      </c>
      <c r="D413" s="122" t="s">
        <v>95</v>
      </c>
      <c r="E413" s="122" t="s">
        <v>102</v>
      </c>
      <c r="F413" s="169" t="s">
        <v>150</v>
      </c>
      <c r="G413" s="18"/>
    </row>
    <row r="414" spans="1:9" ht="12.75" x14ac:dyDescent="0.2">
      <c r="A414" s="39" t="s">
        <v>63</v>
      </c>
      <c r="B414" s="222">
        <v>102.681072</v>
      </c>
      <c r="C414" s="222">
        <v>16.742747999999999</v>
      </c>
      <c r="D414" s="222">
        <v>9.0244</v>
      </c>
      <c r="E414" s="222">
        <v>0.23524600000000001</v>
      </c>
      <c r="F414" s="224">
        <v>128.68346600000001</v>
      </c>
      <c r="G414" s="18"/>
    </row>
    <row r="415" spans="1:9" ht="12.75" x14ac:dyDescent="0.2">
      <c r="A415" s="39" t="s">
        <v>64</v>
      </c>
      <c r="B415" s="222">
        <v>4902.7159700000002</v>
      </c>
      <c r="C415" s="222">
        <v>8772.6376600000003</v>
      </c>
      <c r="D415" s="222">
        <v>1226.864382</v>
      </c>
      <c r="E415" s="222">
        <v>78.355613000000005</v>
      </c>
      <c r="F415" s="224">
        <v>14980.573625000001</v>
      </c>
      <c r="G415" s="18"/>
    </row>
    <row r="416" spans="1:9" ht="12.75" x14ac:dyDescent="0.2">
      <c r="A416" s="39" t="s">
        <v>65</v>
      </c>
      <c r="B416" s="222">
        <v>45110.838285999998</v>
      </c>
      <c r="C416" s="222">
        <v>21623.779782000001</v>
      </c>
      <c r="D416" s="222">
        <v>647.46757400000001</v>
      </c>
      <c r="E416" s="222">
        <v>37.933146999999998</v>
      </c>
      <c r="F416" s="224">
        <v>67420.018788999994</v>
      </c>
      <c r="G416" s="18"/>
    </row>
    <row r="417" spans="1:9" ht="12.75" customHeight="1" x14ac:dyDescent="0.2">
      <c r="A417" s="55" t="s">
        <v>66</v>
      </c>
      <c r="B417" s="224">
        <v>50116.235322</v>
      </c>
      <c r="C417" s="224">
        <v>30413.160208000001</v>
      </c>
      <c r="D417" s="224">
        <v>1883.3563549999999</v>
      </c>
      <c r="E417" s="224">
        <v>116.524011</v>
      </c>
      <c r="F417" s="224">
        <v>82529.275896000006</v>
      </c>
      <c r="G417" s="64"/>
    </row>
    <row r="418" spans="1:9" ht="12.75" customHeight="1" x14ac:dyDescent="0.2">
      <c r="A418" s="39" t="s">
        <v>67</v>
      </c>
      <c r="B418" s="222">
        <v>10121.526518999999</v>
      </c>
      <c r="C418" s="222">
        <v>5220.145426</v>
      </c>
      <c r="D418" s="222">
        <v>422.50360499999999</v>
      </c>
      <c r="E418" s="222">
        <v>77.842033999999998</v>
      </c>
      <c r="F418" s="224">
        <v>15842.017583999999</v>
      </c>
    </row>
    <row r="419" spans="1:9" ht="12.75" customHeight="1" x14ac:dyDescent="0.2">
      <c r="A419" s="39" t="s">
        <v>68</v>
      </c>
      <c r="B419" s="222">
        <v>192.978082</v>
      </c>
      <c r="C419" s="222">
        <v>559.11069499999996</v>
      </c>
      <c r="D419" s="222">
        <v>19.162143</v>
      </c>
      <c r="E419" s="222">
        <v>3.6300059999999998</v>
      </c>
      <c r="F419" s="224">
        <v>774.88092600000004</v>
      </c>
      <c r="I419" s="174"/>
    </row>
    <row r="420" spans="1:9" ht="12.75" customHeight="1" x14ac:dyDescent="0.2">
      <c r="A420" s="39" t="s">
        <v>69</v>
      </c>
      <c r="B420" s="222">
        <v>1359.1870530000001</v>
      </c>
      <c r="C420" s="222">
        <v>2859.2807889999999</v>
      </c>
      <c r="D420" s="222">
        <v>229.83462900000001</v>
      </c>
      <c r="E420" s="222">
        <v>35.192377</v>
      </c>
      <c r="F420" s="224">
        <v>4483.4948480000003</v>
      </c>
    </row>
    <row r="421" spans="1:9" ht="12.75" customHeight="1" x14ac:dyDescent="0.2">
      <c r="A421" s="55" t="s">
        <v>70</v>
      </c>
      <c r="B421" s="224">
        <v>11673.691645000001</v>
      </c>
      <c r="C421" s="224">
        <v>8638.5367860000006</v>
      </c>
      <c r="D421" s="224">
        <v>671.49978399999998</v>
      </c>
      <c r="E421" s="224">
        <v>116.663415</v>
      </c>
      <c r="F421" s="224">
        <v>21100.391629999998</v>
      </c>
      <c r="G421" s="64"/>
      <c r="H421" s="64"/>
      <c r="I421" s="64"/>
    </row>
    <row r="422" spans="1:9" ht="12.75" customHeight="1" x14ac:dyDescent="0.2">
      <c r="A422" s="55" t="s">
        <v>71</v>
      </c>
      <c r="B422" s="224">
        <v>61789.926957000003</v>
      </c>
      <c r="C422" s="224">
        <v>39051.695994000002</v>
      </c>
      <c r="D422" s="224">
        <v>2554.8560710000002</v>
      </c>
      <c r="E422" s="224">
        <v>233.18767099999999</v>
      </c>
      <c r="F422" s="224">
        <v>103629.66669300001</v>
      </c>
      <c r="G422" s="64"/>
      <c r="I422" s="1"/>
    </row>
    <row r="423" spans="1:9" ht="12.75" customHeight="1" x14ac:dyDescent="0.2">
      <c r="A423" s="39"/>
      <c r="F423" s="146"/>
      <c r="I423" s="1"/>
    </row>
    <row r="424" spans="1:9" ht="12.75" customHeight="1" x14ac:dyDescent="0.2">
      <c r="A424" s="39" t="s">
        <v>72</v>
      </c>
      <c r="B424" s="222">
        <v>18071.056365</v>
      </c>
      <c r="C424" s="222">
        <v>15333.683728</v>
      </c>
      <c r="D424" s="222">
        <v>639.34990200000004</v>
      </c>
      <c r="E424" s="222">
        <v>58.501396999999997</v>
      </c>
      <c r="F424" s="224">
        <v>34102.591392000002</v>
      </c>
      <c r="I424" s="1"/>
    </row>
    <row r="425" spans="1:9" ht="12.75" customHeight="1" x14ac:dyDescent="0.2">
      <c r="A425" s="39" t="s">
        <v>73</v>
      </c>
      <c r="B425" s="222">
        <v>1582.019603</v>
      </c>
      <c r="C425" s="222">
        <v>3772.8218940000002</v>
      </c>
      <c r="D425" s="222">
        <v>297.12488400000001</v>
      </c>
      <c r="E425" s="222">
        <v>22.530062000000001</v>
      </c>
      <c r="F425" s="224">
        <v>5674.496443</v>
      </c>
      <c r="H425" s="64"/>
      <c r="I425" s="64"/>
    </row>
    <row r="426" spans="1:9" ht="12.75" customHeight="1" x14ac:dyDescent="0.2">
      <c r="A426" s="39" t="s">
        <v>74</v>
      </c>
      <c r="B426" s="222">
        <v>270.82728600000002</v>
      </c>
      <c r="C426" s="222">
        <v>162.15525099999999</v>
      </c>
      <c r="D426" s="222">
        <v>32.935409</v>
      </c>
      <c r="E426" s="222">
        <v>0.19535</v>
      </c>
      <c r="F426" s="224">
        <v>466.11329599999999</v>
      </c>
      <c r="H426" s="64"/>
      <c r="I426" s="64"/>
    </row>
    <row r="427" spans="1:9" ht="12.75" customHeight="1" x14ac:dyDescent="0.2">
      <c r="A427" s="39" t="s">
        <v>75</v>
      </c>
      <c r="B427" s="222">
        <v>25609.565892999999</v>
      </c>
      <c r="C427" s="222">
        <v>11516.000137000001</v>
      </c>
      <c r="D427" s="222">
        <v>1027.5885229999999</v>
      </c>
      <c r="E427" s="222">
        <v>73.264854</v>
      </c>
      <c r="F427" s="224">
        <v>38226.419407000001</v>
      </c>
      <c r="I427" s="1"/>
    </row>
    <row r="428" spans="1:9" ht="12.75" customHeight="1" x14ac:dyDescent="0.2">
      <c r="A428" s="39" t="s">
        <v>76</v>
      </c>
      <c r="B428" s="222">
        <v>16256.458712</v>
      </c>
      <c r="C428" s="222">
        <v>8267.0360290000008</v>
      </c>
      <c r="D428" s="222">
        <v>557.85786299999995</v>
      </c>
      <c r="E428" s="222">
        <v>78.696555000000004</v>
      </c>
      <c r="F428" s="224">
        <v>25160.049158999998</v>
      </c>
      <c r="I428" s="1"/>
    </row>
    <row r="429" spans="1:9" ht="12.75" customHeight="1" thickBot="1" x14ac:dyDescent="0.25">
      <c r="A429" s="79" t="s">
        <v>77</v>
      </c>
      <c r="B429" s="226">
        <v>61789.927629999998</v>
      </c>
      <c r="C429" s="226">
        <v>39051.695994000002</v>
      </c>
      <c r="D429" s="226">
        <v>2554.8561079999999</v>
      </c>
      <c r="E429" s="226">
        <v>233.18871999999999</v>
      </c>
      <c r="F429" s="226">
        <v>103629.668452</v>
      </c>
      <c r="G429" s="64"/>
      <c r="I429" s="1"/>
    </row>
    <row r="430" spans="1:9" ht="12.75" customHeight="1" thickTop="1" x14ac:dyDescent="0.2">
      <c r="A430" s="137"/>
      <c r="B430" s="77"/>
      <c r="C430" s="77"/>
      <c r="D430" s="77"/>
      <c r="E430" s="77"/>
      <c r="F430" s="77"/>
      <c r="G430" s="64"/>
      <c r="I430" s="1"/>
    </row>
    <row r="431" spans="1:9" ht="12.75" customHeight="1" x14ac:dyDescent="0.2">
      <c r="A431" s="137"/>
      <c r="B431" s="77"/>
      <c r="C431" s="77"/>
      <c r="D431" s="77"/>
      <c r="E431" s="77"/>
      <c r="F431" s="77"/>
      <c r="G431" s="64"/>
      <c r="I431" s="1"/>
    </row>
    <row r="432" spans="1:9" ht="12.75" customHeight="1" x14ac:dyDescent="0.2">
      <c r="A432" s="57"/>
      <c r="B432" s="52"/>
      <c r="C432" s="52"/>
      <c r="D432" s="52"/>
      <c r="E432" s="52"/>
      <c r="F432" s="64"/>
      <c r="H432" s="1"/>
      <c r="I432" s="1"/>
    </row>
    <row r="433" spans="1:9" ht="12.75" customHeight="1" x14ac:dyDescent="0.2">
      <c r="A433" s="28"/>
      <c r="B433" s="60"/>
      <c r="C433" s="46"/>
      <c r="D433" s="46"/>
      <c r="H433" s="1"/>
      <c r="I433" s="1"/>
    </row>
    <row r="434" spans="1:9" ht="12.75" customHeight="1" x14ac:dyDescent="0.2">
      <c r="A434" s="17" t="s">
        <v>184</v>
      </c>
      <c r="B434" s="18"/>
      <c r="C434" s="18"/>
      <c r="D434" s="18"/>
      <c r="E434" s="18"/>
      <c r="F434" s="18"/>
      <c r="H434" s="1"/>
      <c r="I434" s="1"/>
    </row>
    <row r="435" spans="1:9" ht="12.75" customHeight="1" thickBot="1" x14ac:dyDescent="0.25">
      <c r="A435" s="99" t="s">
        <v>219</v>
      </c>
      <c r="B435" s="113"/>
      <c r="C435" s="113"/>
      <c r="D435" s="113"/>
      <c r="E435" s="113"/>
      <c r="F435" s="113"/>
      <c r="G435" s="64"/>
      <c r="H435" s="64"/>
      <c r="I435" s="64"/>
    </row>
    <row r="436" spans="1:9" ht="57" thickTop="1" x14ac:dyDescent="0.2">
      <c r="A436" s="545"/>
      <c r="B436" s="155" t="s">
        <v>159</v>
      </c>
      <c r="C436" s="155" t="s">
        <v>97</v>
      </c>
      <c r="D436" s="155" t="s">
        <v>158</v>
      </c>
      <c r="E436" s="155" t="s">
        <v>99</v>
      </c>
      <c r="F436" s="170" t="s">
        <v>120</v>
      </c>
    </row>
    <row r="437" spans="1:9" ht="13.5" customHeight="1" thickBot="1" x14ac:dyDescent="0.25">
      <c r="A437" s="546"/>
      <c r="B437" s="122" t="s">
        <v>93</v>
      </c>
      <c r="C437" s="122" t="s">
        <v>103</v>
      </c>
      <c r="D437" s="122" t="s">
        <v>95</v>
      </c>
      <c r="E437" s="122" t="s">
        <v>102</v>
      </c>
      <c r="F437" s="169" t="s">
        <v>150</v>
      </c>
    </row>
    <row r="438" spans="1:9" ht="12.75" customHeight="1" x14ac:dyDescent="0.2">
      <c r="A438" s="39" t="s">
        <v>63</v>
      </c>
      <c r="B438" s="296">
        <v>84.110179000000002</v>
      </c>
      <c r="C438" s="296">
        <v>47.841349000000001</v>
      </c>
      <c r="D438" s="296">
        <v>10.584823</v>
      </c>
      <c r="E438" s="296">
        <v>0.32844600000000002</v>
      </c>
      <c r="F438" s="297">
        <v>142.86479700000001</v>
      </c>
    </row>
    <row r="439" spans="1:9" ht="12.75" customHeight="1" x14ac:dyDescent="0.2">
      <c r="A439" s="39" t="s">
        <v>64</v>
      </c>
      <c r="B439" s="296">
        <v>4077.859344</v>
      </c>
      <c r="C439" s="296">
        <v>9952.121572</v>
      </c>
      <c r="D439" s="296">
        <v>1273.636148</v>
      </c>
      <c r="E439" s="296">
        <v>90.298304999999999</v>
      </c>
      <c r="F439" s="297">
        <v>15393.915369</v>
      </c>
      <c r="H439" s="295"/>
    </row>
    <row r="440" spans="1:9" ht="12.75" customHeight="1" x14ac:dyDescent="0.2">
      <c r="A440" s="39" t="s">
        <v>65</v>
      </c>
      <c r="B440" s="296">
        <v>44320.832804999998</v>
      </c>
      <c r="C440" s="296">
        <v>21969.581128999998</v>
      </c>
      <c r="D440" s="296">
        <v>664.413411</v>
      </c>
      <c r="E440" s="296">
        <v>43.206614000000002</v>
      </c>
      <c r="F440" s="297">
        <v>66998.033958999993</v>
      </c>
    </row>
    <row r="441" spans="1:9" ht="12.75" customHeight="1" x14ac:dyDescent="0.2">
      <c r="A441" s="55" t="s">
        <v>66</v>
      </c>
      <c r="B441" s="297">
        <v>48482.802322000003</v>
      </c>
      <c r="C441" s="297">
        <v>31969.544223000001</v>
      </c>
      <c r="D441" s="297">
        <v>1948.634384</v>
      </c>
      <c r="E441" s="297">
        <v>133.83336499999999</v>
      </c>
      <c r="F441" s="297">
        <v>82534.814293999996</v>
      </c>
    </row>
    <row r="442" spans="1:9" ht="12.75" customHeight="1" x14ac:dyDescent="0.2">
      <c r="A442" s="39" t="s">
        <v>67</v>
      </c>
      <c r="B442" s="296">
        <v>7732.5017509999998</v>
      </c>
      <c r="C442" s="296">
        <v>6038.716684</v>
      </c>
      <c r="D442" s="296">
        <v>418.38705499999998</v>
      </c>
      <c r="E442" s="296">
        <v>75.134924999999996</v>
      </c>
      <c r="F442" s="297">
        <v>14264.740415</v>
      </c>
    </row>
    <row r="443" spans="1:9" ht="12.75" customHeight="1" x14ac:dyDescent="0.2">
      <c r="A443" s="39" t="s">
        <v>68</v>
      </c>
      <c r="B443" s="296">
        <v>31.767036000000001</v>
      </c>
      <c r="C443" s="296">
        <v>1415.222205</v>
      </c>
      <c r="D443" s="296">
        <v>12.641607</v>
      </c>
      <c r="E443" s="296">
        <v>4.8187499999999996</v>
      </c>
      <c r="F443" s="297">
        <v>1464.4495979999999</v>
      </c>
    </row>
    <row r="444" spans="1:9" ht="12.75" customHeight="1" x14ac:dyDescent="0.2">
      <c r="A444" s="39" t="s">
        <v>69</v>
      </c>
      <c r="B444" s="296">
        <v>796.056468</v>
      </c>
      <c r="C444" s="296">
        <v>3531.5228999999999</v>
      </c>
      <c r="D444" s="296">
        <v>264.85353500000002</v>
      </c>
      <c r="E444" s="296">
        <v>33.148122000000001</v>
      </c>
      <c r="F444" s="297">
        <v>4625.5810250000004</v>
      </c>
    </row>
    <row r="445" spans="1:9" ht="12.75" customHeight="1" x14ac:dyDescent="0.2">
      <c r="A445" s="55" t="s">
        <v>70</v>
      </c>
      <c r="B445" s="297">
        <v>8560.3253289999993</v>
      </c>
      <c r="C445" s="297">
        <v>10985.461937</v>
      </c>
      <c r="D445" s="297">
        <v>695.88220999999999</v>
      </c>
      <c r="E445" s="297">
        <v>113.10180200000001</v>
      </c>
      <c r="F445" s="297">
        <v>20354.771278</v>
      </c>
    </row>
    <row r="446" spans="1:9" ht="12.75" customHeight="1" x14ac:dyDescent="0.2">
      <c r="A446" s="55" t="s">
        <v>71</v>
      </c>
      <c r="B446" s="297">
        <v>57043.127658999998</v>
      </c>
      <c r="C446" s="297">
        <v>42955.006107000001</v>
      </c>
      <c r="D446" s="297">
        <v>2644.5168610000001</v>
      </c>
      <c r="E446" s="297">
        <v>246.93516700000001</v>
      </c>
      <c r="F446" s="297">
        <v>102889.585794</v>
      </c>
    </row>
    <row r="447" spans="1:9" ht="12.75" customHeight="1" x14ac:dyDescent="0.2">
      <c r="A447" s="39"/>
      <c r="B447" s="295"/>
      <c r="C447" s="295"/>
      <c r="D447" s="295"/>
      <c r="E447" s="295"/>
      <c r="F447" s="299"/>
    </row>
    <row r="448" spans="1:9" ht="12.75" customHeight="1" x14ac:dyDescent="0.2">
      <c r="A448" s="39" t="s">
        <v>72</v>
      </c>
      <c r="B448" s="296">
        <v>19555.704908</v>
      </c>
      <c r="C448" s="296">
        <v>15404.646417</v>
      </c>
      <c r="D448" s="296">
        <v>638.91843300000005</v>
      </c>
      <c r="E448" s="296">
        <v>60.086613</v>
      </c>
      <c r="F448" s="297">
        <v>35659.356371000002</v>
      </c>
    </row>
    <row r="449" spans="1:6" ht="12.75" customHeight="1" x14ac:dyDescent="0.2">
      <c r="A449" s="39" t="s">
        <v>73</v>
      </c>
      <c r="B449" s="296">
        <v>1141.827423</v>
      </c>
      <c r="C449" s="296">
        <v>4240.4827079999995</v>
      </c>
      <c r="D449" s="296">
        <v>316.658996</v>
      </c>
      <c r="E449" s="296">
        <v>29.714948</v>
      </c>
      <c r="F449" s="297">
        <v>5728.6840750000001</v>
      </c>
    </row>
    <row r="450" spans="1:6" ht="12.75" customHeight="1" x14ac:dyDescent="0.2">
      <c r="A450" s="39" t="s">
        <v>74</v>
      </c>
      <c r="B450" s="296">
        <v>196.61208300000001</v>
      </c>
      <c r="C450" s="296">
        <v>214.593887</v>
      </c>
      <c r="D450" s="296">
        <v>31.311371000000001</v>
      </c>
      <c r="E450" s="296">
        <v>0.127414</v>
      </c>
      <c r="F450" s="297">
        <v>442.64475499999998</v>
      </c>
    </row>
    <row r="451" spans="1:6" ht="12.75" customHeight="1" x14ac:dyDescent="0.2">
      <c r="A451" s="39" t="s">
        <v>75</v>
      </c>
      <c r="B451" s="296">
        <v>23942.414648000002</v>
      </c>
      <c r="C451" s="296">
        <v>15226.945215</v>
      </c>
      <c r="D451" s="296">
        <v>1080.176827</v>
      </c>
      <c r="E451" s="296">
        <v>85.359382999999994</v>
      </c>
      <c r="F451" s="297">
        <v>40334.896073000004</v>
      </c>
    </row>
    <row r="452" spans="1:6" ht="12.75" customHeight="1" x14ac:dyDescent="0.2">
      <c r="A452" s="39" t="s">
        <v>76</v>
      </c>
      <c r="B452" s="296">
        <v>12206.569358000001</v>
      </c>
      <c r="C452" s="296">
        <v>7868.3377440000004</v>
      </c>
      <c r="D452" s="296">
        <v>577.451099</v>
      </c>
      <c r="E452" s="296">
        <v>71.647723999999997</v>
      </c>
      <c r="F452" s="297">
        <v>20724.005925000001</v>
      </c>
    </row>
    <row r="453" spans="1:6" ht="12.75" customHeight="1" thickBot="1" x14ac:dyDescent="0.25">
      <c r="A453" s="79" t="s">
        <v>77</v>
      </c>
      <c r="B453" s="298">
        <v>57043.128689999998</v>
      </c>
      <c r="C453" s="298">
        <v>42955.006119999998</v>
      </c>
      <c r="D453" s="298">
        <v>2644.5178879999999</v>
      </c>
      <c r="E453" s="298">
        <v>246.936091</v>
      </c>
      <c r="F453" s="298">
        <v>102889.588789</v>
      </c>
    </row>
    <row r="454" spans="1:6" ht="12" thickTop="1" x14ac:dyDescent="0.2">
      <c r="F454" s="1"/>
    </row>
  </sheetData>
  <mergeCells count="26">
    <mergeCell ref="A436:A437"/>
    <mergeCell ref="A412:A413"/>
    <mergeCell ref="A28:A29"/>
    <mergeCell ref="B28:C28"/>
    <mergeCell ref="D28:E28"/>
    <mergeCell ref="B29:C29"/>
    <mergeCell ref="D29:E29"/>
    <mergeCell ref="A347:A348"/>
    <mergeCell ref="B55:G55"/>
    <mergeCell ref="A159:A160"/>
    <mergeCell ref="F295:G295"/>
    <mergeCell ref="B225:F225"/>
    <mergeCell ref="H29:I29"/>
    <mergeCell ref="H28:I28"/>
    <mergeCell ref="A368:A369"/>
    <mergeCell ref="B81:G81"/>
    <mergeCell ref="A251:A252"/>
    <mergeCell ref="A181:A182"/>
    <mergeCell ref="B203:F203"/>
    <mergeCell ref="B107:E107"/>
    <mergeCell ref="B133:E133"/>
    <mergeCell ref="F28:G28"/>
    <mergeCell ref="F29:G29"/>
    <mergeCell ref="F160:G160"/>
    <mergeCell ref="F182:G182"/>
    <mergeCell ref="F262:G262"/>
  </mergeCells>
  <phoneticPr fontId="17" type="noConversion"/>
  <pageMargins left="0.74803149606299213" right="0.74803149606299213" top="0.98425196850393704" bottom="0.98425196850393704" header="0.51181102362204722" footer="0.51181102362204722"/>
  <pageSetup paperSize="9" scale="91" orientation="landscape" r:id="rId1"/>
  <headerFooter alignWithMargins="0"/>
  <rowBreaks count="18" manualBreakCount="18">
    <brk id="25" max="16383" man="1"/>
    <brk id="52" max="16383" man="1"/>
    <brk id="78" max="16383" man="1"/>
    <brk id="104" max="16383" man="1"/>
    <brk id="130" max="16383" man="1"/>
    <brk id="156" max="16383" man="1"/>
    <brk id="178" max="16383" man="1"/>
    <brk id="200" max="16383" man="1"/>
    <brk id="222" max="16383" man="1"/>
    <brk id="244" max="16383" man="1"/>
    <brk id="258" max="16383" man="1"/>
    <brk id="291" max="16383" man="1"/>
    <brk id="324" max="16383" man="1"/>
    <brk id="344" max="16383" man="1"/>
    <brk id="365" max="16383" man="1"/>
    <brk id="386" max="16383" man="1"/>
    <brk id="409" max="16383" man="1"/>
    <brk id="43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0"/>
  <sheetViews>
    <sheetView zoomScaleNormal="100" workbookViewId="0">
      <selection activeCell="G1" sqref="G1"/>
    </sheetView>
  </sheetViews>
  <sheetFormatPr defaultRowHeight="11.25" x14ac:dyDescent="0.2"/>
  <cols>
    <col min="1" max="1" width="44.140625" style="16" customWidth="1"/>
    <col min="2" max="3" width="11.7109375" style="16" customWidth="1"/>
    <col min="4" max="4" width="11.5703125" style="16" customWidth="1"/>
    <col min="5" max="7" width="11.7109375" style="16" customWidth="1"/>
    <col min="8" max="8" width="10.28515625" style="16" customWidth="1"/>
    <col min="9" max="9" width="8.7109375" style="16" customWidth="1"/>
    <col min="10" max="11" width="10.5703125" style="16" customWidth="1"/>
    <col min="12" max="12" width="9.7109375" style="1" customWidth="1"/>
    <col min="13" max="13" width="12.5703125" style="1" bestFit="1" customWidth="1"/>
    <col min="14" max="16384" width="9.140625" style="1"/>
  </cols>
  <sheetData>
    <row r="1" spans="1:13" ht="12.75" x14ac:dyDescent="0.2">
      <c r="A1" s="17" t="s">
        <v>220</v>
      </c>
      <c r="B1" s="18"/>
      <c r="C1" s="18"/>
      <c r="D1" s="18"/>
      <c r="E1" s="18"/>
      <c r="F1" s="18"/>
      <c r="G1" s="18"/>
    </row>
    <row r="2" spans="1:13" ht="13.5" thickBot="1" x14ac:dyDescent="0.25">
      <c r="A2" s="19" t="s">
        <v>223</v>
      </c>
      <c r="B2" s="18"/>
      <c r="C2" s="18"/>
      <c r="D2" s="18"/>
      <c r="E2" s="18"/>
      <c r="F2" s="18"/>
      <c r="G2" s="18"/>
    </row>
    <row r="3" spans="1:13" ht="12.75" thickTop="1" thickBot="1" x14ac:dyDescent="0.25">
      <c r="A3" s="20"/>
      <c r="B3" s="125">
        <v>2008</v>
      </c>
      <c r="C3" s="125">
        <v>2009</v>
      </c>
      <c r="D3" s="125">
        <v>2010</v>
      </c>
      <c r="E3" s="125">
        <v>2011</v>
      </c>
      <c r="F3" s="125">
        <v>2012</v>
      </c>
      <c r="G3" s="125">
        <v>2013</v>
      </c>
      <c r="H3" s="1"/>
      <c r="I3" s="1"/>
      <c r="K3" s="1"/>
    </row>
    <row r="4" spans="1:13" ht="12.75" customHeight="1" x14ac:dyDescent="0.2">
      <c r="A4" s="22" t="s">
        <v>1</v>
      </c>
      <c r="B4" s="23"/>
      <c r="C4" s="23"/>
      <c r="E4" s="18"/>
      <c r="H4" s="1"/>
      <c r="I4" s="1"/>
    </row>
    <row r="5" spans="1:13" ht="12.75" customHeight="1" x14ac:dyDescent="0.2">
      <c r="A5" s="168" t="s">
        <v>0</v>
      </c>
      <c r="B5" s="328">
        <v>280</v>
      </c>
      <c r="C5" s="328">
        <v>289</v>
      </c>
      <c r="D5" s="328">
        <v>307</v>
      </c>
      <c r="E5" s="328">
        <v>306</v>
      </c>
      <c r="F5" s="392">
        <v>300</v>
      </c>
      <c r="G5" s="392">
        <v>288</v>
      </c>
      <c r="H5" s="1"/>
      <c r="I5" s="1"/>
    </row>
    <row r="6" spans="1:13" ht="12.75" customHeight="1" x14ac:dyDescent="0.2">
      <c r="A6" s="168" t="s">
        <v>2</v>
      </c>
      <c r="B6" s="328">
        <v>6026</v>
      </c>
      <c r="C6" s="328">
        <v>5497</v>
      </c>
      <c r="D6" s="328">
        <v>5663</v>
      </c>
      <c r="E6" s="328">
        <v>5510</v>
      </c>
      <c r="F6" s="392">
        <v>5349</v>
      </c>
      <c r="G6" s="392">
        <v>5385</v>
      </c>
      <c r="H6" s="1"/>
      <c r="I6" s="1"/>
    </row>
    <row r="7" spans="1:13" ht="12.75" customHeight="1" x14ac:dyDescent="0.2">
      <c r="A7" s="168" t="s">
        <v>78</v>
      </c>
      <c r="B7" s="328">
        <v>8665.2190649999993</v>
      </c>
      <c r="C7" s="328">
        <v>8160.0438899999999</v>
      </c>
      <c r="D7" s="328">
        <v>8968.1801630000009</v>
      </c>
      <c r="E7" s="328">
        <v>9541.8311420000009</v>
      </c>
      <c r="F7" s="392">
        <v>9280.3797369999993</v>
      </c>
      <c r="G7" s="392">
        <v>9227.3972940000003</v>
      </c>
      <c r="H7" s="1"/>
      <c r="I7" s="1"/>
    </row>
    <row r="8" spans="1:13" ht="12.75" customHeight="1" x14ac:dyDescent="0.2">
      <c r="A8" s="168" t="s">
        <v>3</v>
      </c>
      <c r="B8" s="328">
        <v>863.05140800000004</v>
      </c>
      <c r="C8" s="328">
        <v>470.15453600000001</v>
      </c>
      <c r="D8" s="328">
        <v>709.80086600000004</v>
      </c>
      <c r="E8" s="328">
        <v>750.55149800000004</v>
      </c>
      <c r="F8" s="392">
        <v>607.81462799999997</v>
      </c>
      <c r="G8" s="392">
        <v>707.93620399999998</v>
      </c>
      <c r="H8" s="1"/>
      <c r="I8" s="1"/>
    </row>
    <row r="9" spans="1:13" ht="12.75" customHeight="1" x14ac:dyDescent="0.2">
      <c r="A9" s="168" t="s">
        <v>4</v>
      </c>
      <c r="B9" s="328">
        <v>5164.99853151143</v>
      </c>
      <c r="C9" s="328">
        <v>4766.7665199938101</v>
      </c>
      <c r="D9" s="328">
        <v>5032.0373158974999</v>
      </c>
      <c r="E9" s="328">
        <v>5116.7493116810601</v>
      </c>
      <c r="F9" s="392">
        <v>5093.3033656261396</v>
      </c>
      <c r="G9" s="392">
        <v>4961.1694291328904</v>
      </c>
      <c r="H9" s="1"/>
      <c r="I9" s="1"/>
    </row>
    <row r="10" spans="1:13" ht="12.75" customHeight="1" x14ac:dyDescent="0.2">
      <c r="A10" s="168" t="s">
        <v>5</v>
      </c>
      <c r="B10" s="328">
        <v>19142.708191000002</v>
      </c>
      <c r="C10" s="328">
        <v>19979.883954000001</v>
      </c>
      <c r="D10" s="328">
        <v>24314.468912</v>
      </c>
      <c r="E10" s="328">
        <v>25174.250549</v>
      </c>
      <c r="F10" s="392">
        <v>28039.394112999998</v>
      </c>
      <c r="G10" s="392">
        <v>28500.587915</v>
      </c>
      <c r="H10" s="1"/>
      <c r="I10" s="1"/>
    </row>
    <row r="11" spans="1:13" ht="12.75" customHeight="1" x14ac:dyDescent="0.2">
      <c r="A11" s="168" t="s">
        <v>6</v>
      </c>
      <c r="B11" s="328">
        <v>1319.1873519999999</v>
      </c>
      <c r="C11" s="328">
        <v>1319.915463</v>
      </c>
      <c r="D11" s="328">
        <v>2112.578497</v>
      </c>
      <c r="E11" s="328">
        <v>1502.4795770000001</v>
      </c>
      <c r="F11" s="392">
        <v>1853.614249</v>
      </c>
      <c r="G11" s="392">
        <v>2303.5141039999999</v>
      </c>
      <c r="H11" s="1"/>
      <c r="I11" s="1"/>
    </row>
    <row r="12" spans="1:13" ht="12.75" customHeight="1" x14ac:dyDescent="0.2">
      <c r="A12" s="168" t="s">
        <v>7</v>
      </c>
      <c r="B12" s="328">
        <v>1195.484015</v>
      </c>
      <c r="C12" s="328">
        <v>1255.2541000000001</v>
      </c>
      <c r="D12" s="328">
        <v>1667.3577290000001</v>
      </c>
      <c r="E12" s="328">
        <v>1370.597348</v>
      </c>
      <c r="F12" s="392">
        <v>1780.98569</v>
      </c>
      <c r="G12" s="392">
        <v>2182.9180270000002</v>
      </c>
      <c r="H12" s="1"/>
      <c r="I12" s="1"/>
    </row>
    <row r="13" spans="1:13" ht="12.75" customHeight="1" x14ac:dyDescent="0.2">
      <c r="A13" s="168"/>
      <c r="B13" s="328"/>
      <c r="C13" s="328"/>
      <c r="D13" s="328"/>
      <c r="E13" s="328"/>
      <c r="F13" s="392"/>
      <c r="G13" s="392"/>
      <c r="H13" s="1"/>
      <c r="I13" s="1"/>
      <c r="J13" s="23"/>
      <c r="K13" s="23"/>
      <c r="L13" s="23"/>
      <c r="M13" s="23"/>
    </row>
    <row r="14" spans="1:13" ht="12.75" customHeight="1" x14ac:dyDescent="0.2">
      <c r="A14" s="22" t="s">
        <v>8</v>
      </c>
      <c r="B14" s="357"/>
      <c r="C14" s="328"/>
      <c r="D14" s="328"/>
      <c r="E14" s="328"/>
      <c r="F14" s="392"/>
      <c r="G14" s="392"/>
      <c r="H14" s="1"/>
      <c r="I14" s="1"/>
      <c r="K14" s="1"/>
    </row>
    <row r="15" spans="1:13" ht="12.75" customHeight="1" x14ac:dyDescent="0.2">
      <c r="A15" s="168" t="s">
        <v>9</v>
      </c>
      <c r="B15" s="377">
        <v>10.773222873396101</v>
      </c>
      <c r="C15" s="377">
        <v>-3.8998223645445398</v>
      </c>
      <c r="D15" s="377">
        <v>12.739861485029399</v>
      </c>
      <c r="E15" s="377">
        <v>5.5092099951829701</v>
      </c>
      <c r="F15" s="393">
        <v>25.340418320692901</v>
      </c>
      <c r="G15" s="393">
        <v>3.8468131965516399</v>
      </c>
      <c r="H15" s="68"/>
      <c r="I15" s="68"/>
      <c r="K15" s="68"/>
      <c r="L15" s="68"/>
    </row>
    <row r="16" spans="1:13" ht="12.75" customHeight="1" x14ac:dyDescent="0.2">
      <c r="A16" s="168" t="s">
        <v>10</v>
      </c>
      <c r="B16" s="377">
        <v>5.5877292258312501</v>
      </c>
      <c r="C16" s="377">
        <v>2.74568807512604</v>
      </c>
      <c r="D16" s="377">
        <v>5.0252888902018302</v>
      </c>
      <c r="E16" s="377">
        <v>3.9078550999803201</v>
      </c>
      <c r="F16" s="393">
        <v>12.748179888017701</v>
      </c>
      <c r="G16" s="393">
        <v>3.7369509339819702</v>
      </c>
      <c r="H16" s="1"/>
      <c r="I16" s="1"/>
    </row>
    <row r="17" spans="1:12" ht="12.75" customHeight="1" x14ac:dyDescent="0.2">
      <c r="A17" s="168" t="s">
        <v>11</v>
      </c>
      <c r="B17" s="377">
        <v>29.0276614696511</v>
      </c>
      <c r="C17" s="377">
        <v>27.2607367621024</v>
      </c>
      <c r="D17" s="377">
        <v>26.014848470504099</v>
      </c>
      <c r="E17" s="377">
        <v>25.834534191207499</v>
      </c>
      <c r="F17" s="393">
        <v>44.173320867930599</v>
      </c>
      <c r="G17" s="393">
        <v>45.928746252331997</v>
      </c>
      <c r="H17" s="69"/>
      <c r="I17" s="69"/>
      <c r="K17" s="69"/>
      <c r="L17" s="69"/>
    </row>
    <row r="18" spans="1:12" ht="12.75" customHeight="1" x14ac:dyDescent="0.2">
      <c r="A18" s="168" t="s">
        <v>12</v>
      </c>
      <c r="B18" s="377">
        <v>9.9599490967975903</v>
      </c>
      <c r="C18" s="377">
        <v>5.7616667549566296</v>
      </c>
      <c r="D18" s="377">
        <v>7.9146588616542699</v>
      </c>
      <c r="E18" s="377">
        <v>7.8659063111724903</v>
      </c>
      <c r="F18" s="393">
        <v>6.5494585914054797</v>
      </c>
      <c r="G18" s="393">
        <v>7.6721114464240801</v>
      </c>
      <c r="H18" s="1"/>
      <c r="I18" s="1"/>
      <c r="K18" s="1"/>
    </row>
    <row r="19" spans="1:12" ht="12.75" customHeight="1" x14ac:dyDescent="0.2">
      <c r="A19" s="86" t="s">
        <v>13</v>
      </c>
      <c r="B19" s="328">
        <v>1437.9719656488501</v>
      </c>
      <c r="C19" s="328">
        <v>1484.45404584319</v>
      </c>
      <c r="D19" s="328">
        <v>1583.6447400671</v>
      </c>
      <c r="E19" s="328">
        <v>1731.7297898366601</v>
      </c>
      <c r="F19" s="392">
        <v>1734.97471246962</v>
      </c>
      <c r="G19" s="392">
        <v>1713.53710194986</v>
      </c>
      <c r="H19" s="1"/>
      <c r="I19" s="1"/>
      <c r="K19" s="1"/>
    </row>
    <row r="20" spans="1:12" ht="12.75" customHeight="1" x14ac:dyDescent="0.2">
      <c r="A20" s="86" t="s">
        <v>101</v>
      </c>
      <c r="B20" s="328">
        <v>857.11890665639498</v>
      </c>
      <c r="C20" s="328">
        <v>867.15781698996</v>
      </c>
      <c r="D20" s="328">
        <v>888.58154969053498</v>
      </c>
      <c r="E20" s="328">
        <v>928.62963914356806</v>
      </c>
      <c r="F20" s="392">
        <v>952.19730148179895</v>
      </c>
      <c r="G20" s="392">
        <v>921.29423010824405</v>
      </c>
      <c r="H20" s="1"/>
      <c r="I20" s="1"/>
      <c r="K20" s="1"/>
    </row>
    <row r="21" spans="1:12" ht="12.75" customHeight="1" thickBot="1" x14ac:dyDescent="0.25">
      <c r="A21" s="88" t="s">
        <v>100</v>
      </c>
      <c r="B21" s="356">
        <v>129.010114000139</v>
      </c>
      <c r="C21" s="356">
        <v>87.791137930949404</v>
      </c>
      <c r="D21" s="356">
        <v>91.124029623818203</v>
      </c>
      <c r="E21" s="356">
        <v>87.725905950132798</v>
      </c>
      <c r="F21" s="394">
        <v>245.9508526493</v>
      </c>
      <c r="G21" s="394">
        <v>145.338733289445</v>
      </c>
      <c r="H21" s="1"/>
      <c r="I21" s="1"/>
      <c r="K21" s="1"/>
    </row>
    <row r="22" spans="1:12" ht="12.75" customHeight="1" thickTop="1" x14ac:dyDescent="0.2">
      <c r="A22" s="86"/>
      <c r="B22" s="66"/>
      <c r="C22" s="66"/>
      <c r="D22" s="66"/>
      <c r="E22" s="66"/>
      <c r="F22" s="66"/>
      <c r="G22" s="66"/>
      <c r="H22" s="1"/>
      <c r="I22" s="1"/>
      <c r="K22" s="1"/>
    </row>
    <row r="23" spans="1:12" ht="12.75" customHeight="1" x14ac:dyDescent="0.2">
      <c r="A23" s="86"/>
      <c r="B23" s="66"/>
      <c r="C23" s="66"/>
      <c r="D23" s="66"/>
      <c r="E23" s="66"/>
      <c r="F23" s="66"/>
      <c r="G23" s="66"/>
      <c r="H23" s="1"/>
      <c r="I23" s="1"/>
      <c r="K23" s="1"/>
    </row>
    <row r="24" spans="1:12" ht="12.75" x14ac:dyDescent="0.2">
      <c r="A24" s="65"/>
      <c r="B24" s="66"/>
      <c r="C24" s="66"/>
      <c r="D24" s="66"/>
      <c r="E24" s="66"/>
      <c r="F24" s="66"/>
      <c r="G24" s="10"/>
      <c r="H24" s="1"/>
      <c r="I24" s="1"/>
      <c r="K24" s="1"/>
    </row>
    <row r="25" spans="1:12" ht="15" x14ac:dyDescent="0.25">
      <c r="A25" s="26"/>
      <c r="B25" s="18"/>
      <c r="C25" s="18"/>
      <c r="D25" s="18"/>
      <c r="E25" s="18"/>
      <c r="F25" s="18"/>
    </row>
    <row r="26" spans="1:12" ht="12.75" x14ac:dyDescent="0.2">
      <c r="A26" s="17" t="s">
        <v>221</v>
      </c>
      <c r="B26" s="18"/>
      <c r="C26" s="18"/>
      <c r="D26" s="18"/>
      <c r="E26" s="18"/>
      <c r="F26" s="18"/>
      <c r="H26" s="28"/>
      <c r="I26" s="28"/>
      <c r="J26" s="28"/>
      <c r="K26" s="28"/>
    </row>
    <row r="27" spans="1:12" ht="13.5" thickBot="1" x14ac:dyDescent="0.25">
      <c r="A27" s="99" t="s">
        <v>222</v>
      </c>
      <c r="B27" s="113"/>
      <c r="C27" s="113"/>
      <c r="D27" s="113"/>
      <c r="E27" s="113"/>
      <c r="F27" s="18"/>
      <c r="G27" s="18"/>
    </row>
    <row r="28" spans="1:12" ht="23.25" customHeight="1" thickTop="1" x14ac:dyDescent="0.2">
      <c r="A28" s="549"/>
      <c r="B28" s="561" t="s">
        <v>129</v>
      </c>
      <c r="C28" s="561"/>
      <c r="D28" s="561" t="s">
        <v>130</v>
      </c>
      <c r="E28" s="561"/>
      <c r="F28" s="21"/>
      <c r="G28" s="21"/>
      <c r="H28"/>
      <c r="I28" s="1"/>
      <c r="J28" s="21"/>
      <c r="K28" s="21"/>
      <c r="L28"/>
    </row>
    <row r="29" spans="1:12" ht="14.25" customHeight="1" x14ac:dyDescent="0.2">
      <c r="A29" s="553"/>
      <c r="B29" s="562" t="s">
        <v>127</v>
      </c>
      <c r="C29" s="562"/>
      <c r="D29" s="562" t="s">
        <v>128</v>
      </c>
      <c r="E29" s="562"/>
      <c r="F29" s="21"/>
      <c r="G29" s="21"/>
      <c r="H29" s="1"/>
      <c r="I29" s="1"/>
      <c r="J29" s="21"/>
      <c r="K29" s="21"/>
    </row>
    <row r="30" spans="1:12" ht="13.5" thickBot="1" x14ac:dyDescent="0.25">
      <c r="A30" s="139"/>
      <c r="B30" s="126">
        <v>2012</v>
      </c>
      <c r="C30" s="126">
        <v>2013</v>
      </c>
      <c r="D30" s="126">
        <v>2012</v>
      </c>
      <c r="E30" s="126">
        <v>2013</v>
      </c>
      <c r="F30" s="21"/>
      <c r="G30" s="21"/>
      <c r="H30" s="1"/>
      <c r="I30" s="1"/>
      <c r="J30" s="21"/>
      <c r="K30" s="21"/>
      <c r="L30" s="21"/>
    </row>
    <row r="31" spans="1:12" ht="12.75" customHeight="1" x14ac:dyDescent="0.2">
      <c r="A31" s="83" t="s">
        <v>1</v>
      </c>
      <c r="B31" s="59"/>
      <c r="C31" s="59"/>
      <c r="D31" s="59"/>
      <c r="E31" s="59"/>
      <c r="F31" s="21"/>
      <c r="G31" s="21"/>
      <c r="H31" s="1"/>
      <c r="I31" s="1"/>
      <c r="J31" s="21"/>
      <c r="K31" s="21"/>
    </row>
    <row r="32" spans="1:12" ht="12.75" customHeight="1" x14ac:dyDescent="0.2">
      <c r="A32" s="74" t="s">
        <v>0</v>
      </c>
      <c r="B32" s="395">
        <v>209</v>
      </c>
      <c r="C32" s="395">
        <v>199</v>
      </c>
      <c r="D32" s="395">
        <v>91</v>
      </c>
      <c r="E32" s="395">
        <v>89</v>
      </c>
      <c r="F32" s="21"/>
      <c r="G32" s="21"/>
      <c r="H32" s="1"/>
      <c r="I32" s="1"/>
      <c r="J32" s="21"/>
      <c r="K32" s="63"/>
      <c r="L32" s="63"/>
    </row>
    <row r="33" spans="1:12" ht="12.75" customHeight="1" x14ac:dyDescent="0.2">
      <c r="A33" s="74" t="s">
        <v>2</v>
      </c>
      <c r="B33" s="395">
        <v>1788</v>
      </c>
      <c r="C33" s="395">
        <v>1776</v>
      </c>
      <c r="D33" s="395">
        <v>3561</v>
      </c>
      <c r="E33" s="395">
        <v>3609</v>
      </c>
      <c r="F33" s="21"/>
      <c r="G33" s="21"/>
      <c r="H33" s="1"/>
      <c r="I33" s="1"/>
      <c r="J33" s="21"/>
      <c r="K33" s="63"/>
      <c r="L33" s="63"/>
    </row>
    <row r="34" spans="1:12" ht="12.75" customHeight="1" x14ac:dyDescent="0.2">
      <c r="A34" s="74" t="s">
        <v>14</v>
      </c>
      <c r="B34" s="395">
        <v>3256.2897830000002</v>
      </c>
      <c r="C34" s="395">
        <v>3396.5863760000002</v>
      </c>
      <c r="D34" s="395">
        <v>6024.089954</v>
      </c>
      <c r="E34" s="395">
        <v>5830.8109180000001</v>
      </c>
      <c r="F34" s="21"/>
      <c r="G34" s="21"/>
      <c r="H34" s="1"/>
      <c r="I34" s="1"/>
      <c r="J34" s="21"/>
      <c r="K34" s="63"/>
      <c r="L34" s="63"/>
    </row>
    <row r="35" spans="1:12" ht="12.75" customHeight="1" x14ac:dyDescent="0.2">
      <c r="A35" s="74" t="s">
        <v>3</v>
      </c>
      <c r="B35" s="395">
        <v>57.748061999999997</v>
      </c>
      <c r="C35" s="395">
        <v>162.57707600000001</v>
      </c>
      <c r="D35" s="395">
        <v>550.06656599999997</v>
      </c>
      <c r="E35" s="395">
        <v>545.35912800000006</v>
      </c>
      <c r="F35" s="21"/>
      <c r="G35" s="21"/>
      <c r="H35" s="1"/>
      <c r="I35" s="1"/>
      <c r="J35" s="21"/>
      <c r="K35" s="63"/>
      <c r="L35" s="63"/>
    </row>
    <row r="36" spans="1:12" ht="12.75" customHeight="1" x14ac:dyDescent="0.2">
      <c r="A36" s="74" t="s">
        <v>4</v>
      </c>
      <c r="B36" s="395">
        <v>1636.5106619742901</v>
      </c>
      <c r="C36" s="395">
        <v>1624.2364134065499</v>
      </c>
      <c r="D36" s="395">
        <v>3456.7927036518499</v>
      </c>
      <c r="E36" s="395">
        <v>3336.9330157263498</v>
      </c>
      <c r="F36" s="21"/>
      <c r="G36" s="21"/>
      <c r="H36" s="1"/>
      <c r="I36" s="1"/>
      <c r="J36" s="21"/>
      <c r="K36" s="63"/>
      <c r="L36" s="63"/>
    </row>
    <row r="37" spans="1:12" ht="12.75" customHeight="1" x14ac:dyDescent="0.2">
      <c r="A37" s="74" t="s">
        <v>5</v>
      </c>
      <c r="B37" s="395">
        <v>7126.0108760000003</v>
      </c>
      <c r="C37" s="395">
        <v>7451.2527730000002</v>
      </c>
      <c r="D37" s="395">
        <v>20913.383236999998</v>
      </c>
      <c r="E37" s="395">
        <v>21049.335142</v>
      </c>
      <c r="F37" s="18"/>
      <c r="G37" s="18"/>
      <c r="H37" s="1"/>
      <c r="I37" s="1"/>
      <c r="J37" s="18"/>
      <c r="K37" s="63"/>
      <c r="L37" s="63"/>
    </row>
    <row r="38" spans="1:12" ht="12.75" customHeight="1" x14ac:dyDescent="0.2">
      <c r="A38" s="74" t="s">
        <v>6</v>
      </c>
      <c r="B38" s="395">
        <v>602.63858700000003</v>
      </c>
      <c r="C38" s="395">
        <v>876.32877699999995</v>
      </c>
      <c r="D38" s="395">
        <v>1250.9756620000001</v>
      </c>
      <c r="E38" s="395">
        <v>1427.1853269999999</v>
      </c>
      <c r="F38" s="21"/>
      <c r="G38" s="21"/>
      <c r="H38" s="1"/>
      <c r="I38" s="1"/>
      <c r="J38" s="21"/>
      <c r="K38" s="63"/>
      <c r="L38" s="63"/>
    </row>
    <row r="39" spans="1:12" ht="12.75" customHeight="1" x14ac:dyDescent="0.2">
      <c r="A39" s="74" t="s">
        <v>7</v>
      </c>
      <c r="B39" s="395">
        <v>596.25159799999994</v>
      </c>
      <c r="C39" s="395">
        <v>831.99808700000006</v>
      </c>
      <c r="D39" s="395">
        <v>1184.7340919999999</v>
      </c>
      <c r="E39" s="395">
        <v>1350.91994</v>
      </c>
      <c r="F39" s="21"/>
      <c r="G39" s="21"/>
      <c r="H39" s="1"/>
      <c r="I39" s="1"/>
      <c r="J39" s="21"/>
      <c r="K39" s="63"/>
      <c r="L39" s="63"/>
    </row>
    <row r="40" spans="1:12" ht="12.75" customHeight="1" x14ac:dyDescent="0.2">
      <c r="A40" s="75"/>
      <c r="B40" s="395"/>
      <c r="C40" s="395"/>
      <c r="D40" s="395"/>
      <c r="E40" s="395"/>
      <c r="F40" s="21"/>
      <c r="G40" s="21"/>
      <c r="H40" s="1"/>
      <c r="I40" s="1"/>
      <c r="J40" s="21"/>
      <c r="K40" s="21"/>
    </row>
    <row r="41" spans="1:12" ht="12.75" customHeight="1" x14ac:dyDescent="0.2">
      <c r="A41" s="75" t="s">
        <v>8</v>
      </c>
      <c r="B41" s="395"/>
      <c r="C41" s="395"/>
      <c r="D41" s="395"/>
      <c r="E41" s="395"/>
      <c r="F41" s="21"/>
      <c r="G41" s="21"/>
      <c r="H41" s="1"/>
      <c r="I41" s="1"/>
      <c r="J41" s="21"/>
      <c r="K41" s="21"/>
    </row>
    <row r="42" spans="1:12" ht="12.75" customHeight="1" x14ac:dyDescent="0.2">
      <c r="A42" s="74" t="s">
        <v>9</v>
      </c>
      <c r="B42" s="398">
        <v>3.0708013638674898</v>
      </c>
      <c r="C42" s="398">
        <v>8.6510227682372491</v>
      </c>
      <c r="D42" s="398">
        <v>28.339939517173502</v>
      </c>
      <c r="E42" s="398">
        <v>3.3095728677330598</v>
      </c>
      <c r="F42" s="21"/>
      <c r="G42" s="21"/>
      <c r="H42" s="1"/>
      <c r="I42" s="1"/>
      <c r="J42" s="21"/>
      <c r="K42" s="21"/>
    </row>
    <row r="43" spans="1:12" ht="12.75" customHeight="1" x14ac:dyDescent="0.2">
      <c r="A43" s="74" t="s">
        <v>10</v>
      </c>
      <c r="B43" s="398">
        <v>2.4230022440357302</v>
      </c>
      <c r="C43" s="398">
        <v>2.6443672097873798</v>
      </c>
      <c r="D43" s="398">
        <v>16.266373565485299</v>
      </c>
      <c r="E43" s="398">
        <v>4.1237145024384398</v>
      </c>
      <c r="F43" s="21"/>
      <c r="G43" s="21"/>
      <c r="H43" s="1"/>
      <c r="I43" s="1"/>
      <c r="J43" s="21"/>
      <c r="K43" s="21"/>
    </row>
    <row r="44" spans="1:12" ht="12.75" customHeight="1" x14ac:dyDescent="0.2">
      <c r="A44" s="74" t="s">
        <v>11</v>
      </c>
      <c r="B44" s="398">
        <v>20.632111670720299</v>
      </c>
      <c r="C44" s="398">
        <v>17.669270520484599</v>
      </c>
      <c r="D44" s="398">
        <v>52.194735725217797</v>
      </c>
      <c r="E44" s="398">
        <v>55.932314340274701</v>
      </c>
      <c r="H44" s="1"/>
      <c r="I44" s="1"/>
    </row>
    <row r="45" spans="1:12" ht="12.75" customHeight="1" x14ac:dyDescent="0.2">
      <c r="A45" s="74" t="s">
        <v>12</v>
      </c>
      <c r="B45" s="398">
        <v>1.7734312929237199</v>
      </c>
      <c r="C45" s="398">
        <v>4.7864843699767601</v>
      </c>
      <c r="D45" s="398">
        <v>9.1311147443068208</v>
      </c>
      <c r="E45" s="398">
        <v>9.3530580166207997</v>
      </c>
      <c r="H45" s="1"/>
      <c r="I45" s="1"/>
    </row>
    <row r="46" spans="1:12" ht="12.75" customHeight="1" x14ac:dyDescent="0.2">
      <c r="A46" s="86" t="s">
        <v>13</v>
      </c>
      <c r="B46" s="396">
        <v>1821.19115380313</v>
      </c>
      <c r="C46" s="396">
        <v>1912.4923288288301</v>
      </c>
      <c r="D46" s="396">
        <v>1691.68490704858</v>
      </c>
      <c r="E46" s="396">
        <v>1615.6306228872299</v>
      </c>
      <c r="H46" s="1"/>
      <c r="I46" s="1"/>
    </row>
    <row r="47" spans="1:12" ht="12.75" customHeight="1" x14ac:dyDescent="0.2">
      <c r="A47" s="74" t="s">
        <v>101</v>
      </c>
      <c r="B47" s="396">
        <v>915.27441944870804</v>
      </c>
      <c r="C47" s="396">
        <v>914.54753007125396</v>
      </c>
      <c r="D47" s="396">
        <v>970.73650762478303</v>
      </c>
      <c r="E47" s="396">
        <v>924.61430194689603</v>
      </c>
      <c r="H47" s="1"/>
      <c r="I47" s="1"/>
    </row>
    <row r="48" spans="1:12" ht="12.75" customHeight="1" thickBot="1" x14ac:dyDescent="0.25">
      <c r="A48" s="88" t="s">
        <v>100</v>
      </c>
      <c r="B48" s="397">
        <v>150.238993928502</v>
      </c>
      <c r="C48" s="397">
        <v>150.453260399664</v>
      </c>
      <c r="D48" s="397">
        <v>296.567283976147</v>
      </c>
      <c r="E48" s="397">
        <v>142.79530590305799</v>
      </c>
      <c r="H48" s="1"/>
      <c r="I48" s="1"/>
    </row>
    <row r="49" spans="1:13" ht="12.75" customHeight="1" thickTop="1" x14ac:dyDescent="0.2">
      <c r="A49" s="86"/>
      <c r="B49" s="87"/>
      <c r="C49" s="87"/>
      <c r="D49" s="87"/>
      <c r="E49" s="87"/>
      <c r="H49" s="1"/>
      <c r="I49" s="1"/>
      <c r="K49" s="87"/>
    </row>
    <row r="50" spans="1:13" ht="12.75" customHeight="1" x14ac:dyDescent="0.2">
      <c r="A50" s="86"/>
      <c r="B50" s="87"/>
      <c r="C50" s="87"/>
      <c r="D50" s="87"/>
      <c r="E50" s="87"/>
      <c r="H50" s="1"/>
      <c r="I50" s="1"/>
    </row>
    <row r="51" spans="1:13" ht="12.75" x14ac:dyDescent="0.2">
      <c r="A51" s="29"/>
      <c r="B51" s="18"/>
      <c r="C51" s="18"/>
      <c r="D51" s="18"/>
      <c r="E51" s="18"/>
      <c r="F51" s="18"/>
      <c r="G51" s="18"/>
    </row>
    <row r="52" spans="1:13" ht="12.75" x14ac:dyDescent="0.2">
      <c r="A52" s="18"/>
      <c r="B52" s="18"/>
      <c r="C52" s="18"/>
      <c r="D52" s="18"/>
      <c r="E52" s="18"/>
      <c r="F52" s="18"/>
      <c r="G52" s="18"/>
    </row>
    <row r="53" spans="1:13" ht="12.75" x14ac:dyDescent="0.2">
      <c r="A53" s="17" t="s">
        <v>224</v>
      </c>
      <c r="B53" s="18"/>
      <c r="C53" s="18"/>
      <c r="D53" s="18"/>
      <c r="E53" s="18"/>
      <c r="F53" s="18"/>
      <c r="G53" s="18"/>
    </row>
    <row r="54" spans="1:13" ht="13.5" thickBot="1" x14ac:dyDescent="0.25">
      <c r="A54" s="99" t="s">
        <v>225</v>
      </c>
      <c r="B54" s="113"/>
      <c r="C54" s="113"/>
      <c r="D54" s="113"/>
      <c r="E54" s="113"/>
      <c r="F54" s="113"/>
      <c r="G54" s="113"/>
    </row>
    <row r="55" spans="1:13" ht="12" customHeight="1" thickTop="1" x14ac:dyDescent="0.2">
      <c r="A55" s="166"/>
      <c r="B55" s="556" t="s">
        <v>15</v>
      </c>
      <c r="C55" s="556"/>
      <c r="D55" s="556"/>
      <c r="E55" s="556"/>
      <c r="F55" s="556"/>
      <c r="G55" s="556"/>
      <c r="H55" s="21"/>
      <c r="I55" s="21"/>
      <c r="J55" s="21"/>
      <c r="K55" s="21"/>
      <c r="L55" s="15"/>
    </row>
    <row r="56" spans="1:13" ht="13.5" thickBot="1" x14ac:dyDescent="0.25">
      <c r="A56" s="167"/>
      <c r="B56" s="122" t="s">
        <v>121</v>
      </c>
      <c r="C56" s="122" t="s">
        <v>131</v>
      </c>
      <c r="D56" s="122" t="s">
        <v>87</v>
      </c>
      <c r="E56" s="122" t="s">
        <v>122</v>
      </c>
      <c r="F56" s="122" t="s">
        <v>88</v>
      </c>
      <c r="G56" s="169" t="s">
        <v>20</v>
      </c>
      <c r="H56" s="21"/>
      <c r="I56" s="21"/>
      <c r="J56" s="21"/>
      <c r="K56" s="21"/>
      <c r="L56" s="15"/>
    </row>
    <row r="57" spans="1:13" ht="12.75" customHeight="1" x14ac:dyDescent="0.2">
      <c r="A57" s="22" t="s">
        <v>1</v>
      </c>
      <c r="B57" s="23"/>
      <c r="C57" s="23"/>
      <c r="D57" s="23"/>
      <c r="E57" s="23"/>
      <c r="F57" s="23"/>
      <c r="G57" s="30"/>
      <c r="H57" s="21"/>
      <c r="I57" s="21"/>
      <c r="J57" s="21"/>
      <c r="K57" s="21"/>
      <c r="L57" s="15"/>
    </row>
    <row r="58" spans="1:13" ht="12.75" customHeight="1" x14ac:dyDescent="0.2">
      <c r="A58" s="168" t="s">
        <v>0</v>
      </c>
      <c r="B58" s="400">
        <v>240</v>
      </c>
      <c r="C58" s="400">
        <v>15</v>
      </c>
      <c r="D58" s="400">
        <v>13</v>
      </c>
      <c r="E58" s="400">
        <v>15</v>
      </c>
      <c r="F58" s="400">
        <v>5</v>
      </c>
      <c r="G58" s="402">
        <v>288</v>
      </c>
      <c r="H58" s="21"/>
      <c r="I58" s="21"/>
      <c r="J58" s="21"/>
      <c r="K58" s="21"/>
      <c r="L58" s="15"/>
      <c r="M58" s="15"/>
    </row>
    <row r="59" spans="1:13" ht="12.75" customHeight="1" x14ac:dyDescent="0.2">
      <c r="A59" s="168" t="s">
        <v>2</v>
      </c>
      <c r="B59" s="400">
        <v>247</v>
      </c>
      <c r="C59" s="400">
        <v>222</v>
      </c>
      <c r="D59" s="400">
        <v>451</v>
      </c>
      <c r="E59" s="400">
        <v>1760</v>
      </c>
      <c r="F59" s="400">
        <v>2705</v>
      </c>
      <c r="G59" s="402">
        <v>5385</v>
      </c>
      <c r="H59" s="21"/>
      <c r="I59" s="21"/>
      <c r="J59" s="21"/>
      <c r="K59" s="21"/>
      <c r="L59" s="15"/>
      <c r="M59" s="15"/>
    </row>
    <row r="60" spans="1:13" ht="12.75" customHeight="1" x14ac:dyDescent="0.2">
      <c r="A60" s="168" t="s">
        <v>14</v>
      </c>
      <c r="B60" s="400">
        <v>813.35391200000004</v>
      </c>
      <c r="C60" s="400">
        <v>353.61705899999998</v>
      </c>
      <c r="D60" s="400">
        <v>889.52936099999999</v>
      </c>
      <c r="E60" s="400">
        <v>3415.2748969999998</v>
      </c>
      <c r="F60" s="400">
        <v>3755.622065</v>
      </c>
      <c r="G60" s="402">
        <v>9227.3972940000003</v>
      </c>
      <c r="H60" s="21"/>
      <c r="I60" s="21"/>
      <c r="J60" s="21"/>
      <c r="K60" s="21"/>
      <c r="L60" s="15"/>
      <c r="M60" s="15"/>
    </row>
    <row r="61" spans="1:13" ht="12.75" customHeight="1" x14ac:dyDescent="0.2">
      <c r="A61" s="168" t="s">
        <v>3</v>
      </c>
      <c r="B61" s="400">
        <v>83.719282000000007</v>
      </c>
      <c r="C61" s="400">
        <v>37.601297000000002</v>
      </c>
      <c r="D61" s="400">
        <v>100.344157</v>
      </c>
      <c r="E61" s="400">
        <v>342.93741999999997</v>
      </c>
      <c r="F61" s="400">
        <v>143.334048</v>
      </c>
      <c r="G61" s="402">
        <v>707.93620399999998</v>
      </c>
      <c r="H61" s="21"/>
      <c r="I61" s="21"/>
      <c r="J61" s="21"/>
      <c r="K61" s="21"/>
      <c r="L61" s="15"/>
      <c r="M61" s="15"/>
    </row>
    <row r="62" spans="1:13" ht="12.75" customHeight="1" x14ac:dyDescent="0.2">
      <c r="A62" s="168" t="s">
        <v>4</v>
      </c>
      <c r="B62" s="400">
        <v>273.79372931299099</v>
      </c>
      <c r="C62" s="400">
        <v>188.92087706597701</v>
      </c>
      <c r="D62" s="400">
        <v>422.96858189634003</v>
      </c>
      <c r="E62" s="400">
        <v>2023.2625349331099</v>
      </c>
      <c r="F62" s="400">
        <v>2052.2237059244799</v>
      </c>
      <c r="G62" s="402">
        <v>4961.1694291328904</v>
      </c>
      <c r="H62" s="21"/>
      <c r="I62" s="21"/>
      <c r="J62" s="21"/>
      <c r="K62" s="21"/>
      <c r="L62" s="15"/>
      <c r="M62" s="15"/>
    </row>
    <row r="63" spans="1:13" ht="12.75" customHeight="1" x14ac:dyDescent="0.2">
      <c r="A63" s="168" t="s">
        <v>5</v>
      </c>
      <c r="B63" s="400">
        <v>12113.850882000001</v>
      </c>
      <c r="C63" s="400">
        <v>814.94229199999995</v>
      </c>
      <c r="D63" s="400">
        <v>1675.306484</v>
      </c>
      <c r="E63" s="400">
        <v>9499.6663709999993</v>
      </c>
      <c r="F63" s="400">
        <v>4396.8218859999997</v>
      </c>
      <c r="G63" s="402">
        <v>28500.587915</v>
      </c>
      <c r="H63" s="21"/>
      <c r="I63" s="21"/>
      <c r="J63" s="21"/>
      <c r="K63" s="21"/>
      <c r="L63" s="15"/>
      <c r="M63" s="15"/>
    </row>
    <row r="64" spans="1:13" ht="12.75" customHeight="1" x14ac:dyDescent="0.2">
      <c r="A64" s="168" t="s">
        <v>6</v>
      </c>
      <c r="B64" s="400">
        <v>180.84542500000001</v>
      </c>
      <c r="C64" s="400">
        <v>22.495795999999999</v>
      </c>
      <c r="D64" s="400">
        <v>164.97465199999999</v>
      </c>
      <c r="E64" s="400">
        <v>1386.635231</v>
      </c>
      <c r="F64" s="400">
        <v>548.56299999999999</v>
      </c>
      <c r="G64" s="402">
        <v>2303.5141039999999</v>
      </c>
      <c r="H64" s="21"/>
      <c r="I64" s="21"/>
      <c r="J64" s="21"/>
      <c r="K64" s="21"/>
      <c r="L64" s="15"/>
      <c r="M64" s="15"/>
    </row>
    <row r="65" spans="1:13" ht="12.75" customHeight="1" x14ac:dyDescent="0.2">
      <c r="A65" s="168" t="s">
        <v>7</v>
      </c>
      <c r="B65" s="400">
        <v>142.99544299999999</v>
      </c>
      <c r="C65" s="400">
        <v>19.37256</v>
      </c>
      <c r="D65" s="400">
        <v>130.70879300000001</v>
      </c>
      <c r="E65" s="400">
        <v>1345.1002309999999</v>
      </c>
      <c r="F65" s="400">
        <v>544.74099999999999</v>
      </c>
      <c r="G65" s="402">
        <v>2182.9180270000002</v>
      </c>
      <c r="H65" s="18"/>
      <c r="I65" s="18"/>
      <c r="J65" s="18"/>
      <c r="K65" s="18"/>
      <c r="L65" s="15"/>
      <c r="M65" s="15"/>
    </row>
    <row r="66" spans="1:13" ht="12.75" customHeight="1" x14ac:dyDescent="0.2">
      <c r="A66" s="168" t="s">
        <v>79</v>
      </c>
      <c r="B66" s="399"/>
      <c r="C66" s="399"/>
      <c r="D66" s="399"/>
      <c r="E66" s="399"/>
      <c r="F66" s="399"/>
      <c r="G66" s="407"/>
      <c r="H66" s="21"/>
      <c r="I66" s="21"/>
      <c r="J66" s="21"/>
      <c r="K66" s="21"/>
      <c r="L66" s="15"/>
    </row>
    <row r="67" spans="1:13" ht="12.75" customHeight="1" x14ac:dyDescent="0.2">
      <c r="A67" s="22" t="s">
        <v>8</v>
      </c>
      <c r="B67" s="399"/>
      <c r="C67" s="399"/>
      <c r="D67" s="399"/>
      <c r="E67" s="399"/>
      <c r="F67" s="399"/>
      <c r="G67" s="407"/>
      <c r="H67" s="21"/>
      <c r="I67" s="21"/>
      <c r="J67" s="21"/>
      <c r="K67" s="21"/>
      <c r="L67" s="15"/>
    </row>
    <row r="68" spans="1:13" ht="12.75" customHeight="1" x14ac:dyDescent="0.2">
      <c r="A68" s="168" t="s">
        <v>9</v>
      </c>
      <c r="B68" s="401">
        <v>-3.4251728669963701</v>
      </c>
      <c r="C68" s="401">
        <v>7.0956348066272099</v>
      </c>
      <c r="D68" s="401">
        <v>11.8033241301865</v>
      </c>
      <c r="E68" s="401">
        <v>15.191320433632599</v>
      </c>
      <c r="F68" s="401">
        <v>17.873767516366499</v>
      </c>
      <c r="G68" s="408">
        <v>3.8468131965516399</v>
      </c>
      <c r="H68" s="21"/>
      <c r="I68" s="21"/>
      <c r="J68" s="21"/>
      <c r="K68" s="21"/>
      <c r="L68" s="15"/>
    </row>
    <row r="69" spans="1:13" ht="12.75" customHeight="1" x14ac:dyDescent="0.2">
      <c r="A69" s="168" t="s">
        <v>10</v>
      </c>
      <c r="B69" s="401">
        <v>0.89212952622254404</v>
      </c>
      <c r="C69" s="401">
        <v>4.9337273810303097</v>
      </c>
      <c r="D69" s="401">
        <v>6.4808720098047399</v>
      </c>
      <c r="E69" s="401">
        <v>6.9206760882360703</v>
      </c>
      <c r="F69" s="401">
        <v>3.4288190631518298</v>
      </c>
      <c r="G69" s="408">
        <v>3.73695093398196</v>
      </c>
      <c r="H69" s="21"/>
      <c r="I69" s="21"/>
      <c r="J69" s="21"/>
      <c r="K69" s="21"/>
      <c r="L69" s="15"/>
    </row>
    <row r="70" spans="1:13" ht="12.75" customHeight="1" x14ac:dyDescent="0.2">
      <c r="A70" s="168" t="s">
        <v>11</v>
      </c>
      <c r="B70" s="401">
        <v>63.843873189059003</v>
      </c>
      <c r="C70" s="401">
        <v>53.151244569351697</v>
      </c>
      <c r="D70" s="401">
        <v>49.331828740179297</v>
      </c>
      <c r="E70" s="401">
        <v>36.1104848291519</v>
      </c>
      <c r="F70" s="401">
        <v>15.1478612595316</v>
      </c>
      <c r="G70" s="408">
        <v>45.928746252331997</v>
      </c>
      <c r="H70" s="21"/>
      <c r="I70" s="21"/>
      <c r="J70" s="21"/>
      <c r="K70" s="21"/>
      <c r="L70" s="15"/>
    </row>
    <row r="71" spans="1:13" ht="12.75" customHeight="1" x14ac:dyDescent="0.2">
      <c r="A71" s="168" t="s">
        <v>12</v>
      </c>
      <c r="B71" s="401">
        <v>10.293093912112401</v>
      </c>
      <c r="C71" s="401">
        <v>10.633337969139101</v>
      </c>
      <c r="D71" s="401">
        <v>11.2805896465513</v>
      </c>
      <c r="E71" s="401">
        <v>10.041283069226401</v>
      </c>
      <c r="F71" s="401">
        <v>3.8165194878308402</v>
      </c>
      <c r="G71" s="408">
        <v>7.6721114464240801</v>
      </c>
      <c r="H71" s="21"/>
      <c r="I71" s="21"/>
      <c r="J71" s="21"/>
      <c r="K71" s="21"/>
      <c r="L71" s="15"/>
    </row>
    <row r="72" spans="1:13" ht="12.75" customHeight="1" x14ac:dyDescent="0.2">
      <c r="A72" s="86" t="s">
        <v>13</v>
      </c>
      <c r="B72" s="405">
        <v>3292.9308178137599</v>
      </c>
      <c r="C72" s="405">
        <v>1592.86963513514</v>
      </c>
      <c r="D72" s="405">
        <v>1972.34891574279</v>
      </c>
      <c r="E72" s="405">
        <v>1940.49710056818</v>
      </c>
      <c r="F72" s="405">
        <v>1388.40002402957</v>
      </c>
      <c r="G72" s="404">
        <v>1713.53710194986</v>
      </c>
      <c r="H72" s="21"/>
      <c r="I72" s="21"/>
      <c r="J72" s="21"/>
      <c r="K72" s="21"/>
      <c r="L72" s="15"/>
    </row>
    <row r="73" spans="1:13" ht="12.75" customHeight="1" x14ac:dyDescent="0.2">
      <c r="A73" s="168" t="s">
        <v>101</v>
      </c>
      <c r="B73" s="405">
        <v>1108.4766368947001</v>
      </c>
      <c r="C73" s="405">
        <v>850.99494173863695</v>
      </c>
      <c r="D73" s="405">
        <v>937.84607959277105</v>
      </c>
      <c r="E73" s="405">
        <v>1149.58098575745</v>
      </c>
      <c r="F73" s="405">
        <v>758.67789498132197</v>
      </c>
      <c r="G73" s="404">
        <v>921.29423010824405</v>
      </c>
      <c r="H73" s="21"/>
      <c r="I73" s="21"/>
      <c r="J73" s="21"/>
      <c r="K73" s="21"/>
      <c r="L73" s="15"/>
    </row>
    <row r="74" spans="1:13" ht="12.75" customHeight="1" thickBot="1" x14ac:dyDescent="0.25">
      <c r="A74" s="90" t="s">
        <v>100</v>
      </c>
      <c r="B74" s="406">
        <v>131.55913892837299</v>
      </c>
      <c r="C74" s="406">
        <v>190.61476274103899</v>
      </c>
      <c r="D74" s="406">
        <v>222.414164642885</v>
      </c>
      <c r="E74" s="406">
        <v>122.367604288161</v>
      </c>
      <c r="F74" s="406">
        <v>175.506344253984</v>
      </c>
      <c r="G74" s="403">
        <v>145.338733289445</v>
      </c>
      <c r="L74" s="15"/>
    </row>
    <row r="75" spans="1:13" ht="12.75" customHeight="1" thickTop="1" x14ac:dyDescent="0.2">
      <c r="A75" s="132"/>
      <c r="B75" s="87"/>
      <c r="C75" s="87"/>
      <c r="D75" s="87"/>
      <c r="E75" s="87"/>
      <c r="F75" s="87"/>
      <c r="G75" s="77"/>
      <c r="L75" s="15"/>
    </row>
    <row r="76" spans="1:13" ht="12.75" customHeight="1" x14ac:dyDescent="0.2">
      <c r="A76" s="132"/>
      <c r="B76" s="87"/>
      <c r="C76" s="87"/>
      <c r="D76" s="87"/>
      <c r="E76" s="87"/>
      <c r="F76" s="87"/>
      <c r="G76" s="77"/>
      <c r="L76" s="15"/>
    </row>
    <row r="77" spans="1:13" x14ac:dyDescent="0.2">
      <c r="A77" s="65"/>
      <c r="B77" s="66"/>
      <c r="C77" s="66"/>
      <c r="D77" s="66"/>
      <c r="E77" s="66"/>
      <c r="F77" s="66"/>
      <c r="G77" s="52"/>
    </row>
    <row r="78" spans="1:13" ht="12.75" x14ac:dyDescent="0.2">
      <c r="A78" s="62"/>
      <c r="B78" s="67"/>
      <c r="C78" s="67"/>
      <c r="D78" s="67"/>
      <c r="E78" s="67"/>
      <c r="F78" s="67"/>
      <c r="G78" s="18"/>
    </row>
    <row r="79" spans="1:13" ht="12.75" x14ac:dyDescent="0.2">
      <c r="A79" s="17" t="s">
        <v>226</v>
      </c>
      <c r="B79" s="18"/>
      <c r="C79" s="18"/>
      <c r="D79" s="18"/>
      <c r="E79" s="18"/>
      <c r="F79" s="18"/>
      <c r="G79" s="18"/>
    </row>
    <row r="80" spans="1:13" ht="13.5" thickBot="1" x14ac:dyDescent="0.25">
      <c r="A80" s="99" t="s">
        <v>227</v>
      </c>
      <c r="B80" s="113"/>
      <c r="C80" s="113"/>
      <c r="D80" s="113"/>
      <c r="E80" s="113"/>
      <c r="F80" s="113"/>
      <c r="G80" s="113"/>
    </row>
    <row r="81" spans="1:13" ht="12" customHeight="1" thickTop="1" x14ac:dyDescent="0.2">
      <c r="A81" s="166"/>
      <c r="B81" s="556" t="s">
        <v>15</v>
      </c>
      <c r="C81" s="556"/>
      <c r="D81" s="556"/>
      <c r="E81" s="556"/>
      <c r="F81" s="556"/>
      <c r="G81" s="556"/>
    </row>
    <row r="82" spans="1:13" ht="13.5" customHeight="1" thickBot="1" x14ac:dyDescent="0.25">
      <c r="A82" s="167"/>
      <c r="B82" s="122" t="s">
        <v>121</v>
      </c>
      <c r="C82" s="122" t="s">
        <v>131</v>
      </c>
      <c r="D82" s="122" t="s">
        <v>87</v>
      </c>
      <c r="E82" s="122" t="s">
        <v>122</v>
      </c>
      <c r="F82" s="122" t="s">
        <v>88</v>
      </c>
      <c r="G82" s="169" t="s">
        <v>20</v>
      </c>
    </row>
    <row r="83" spans="1:13" ht="12.75" customHeight="1" x14ac:dyDescent="0.2">
      <c r="A83" s="22" t="s">
        <v>1</v>
      </c>
      <c r="B83" s="23"/>
      <c r="C83" s="23"/>
      <c r="D83" s="23"/>
      <c r="E83" s="23"/>
      <c r="F83" s="23"/>
      <c r="G83" s="30"/>
    </row>
    <row r="84" spans="1:13" ht="12.75" customHeight="1" x14ac:dyDescent="0.2">
      <c r="A84" s="171" t="s">
        <v>0</v>
      </c>
      <c r="B84" s="410">
        <v>246</v>
      </c>
      <c r="C84" s="410">
        <v>17</v>
      </c>
      <c r="D84" s="410">
        <v>12</v>
      </c>
      <c r="E84" s="410">
        <v>20</v>
      </c>
      <c r="F84" s="410">
        <v>5</v>
      </c>
      <c r="G84" s="412">
        <v>300</v>
      </c>
      <c r="L84" s="15"/>
      <c r="M84" s="15"/>
    </row>
    <row r="85" spans="1:13" ht="12.75" customHeight="1" x14ac:dyDescent="0.2">
      <c r="A85" s="171" t="s">
        <v>2</v>
      </c>
      <c r="B85" s="410">
        <v>229</v>
      </c>
      <c r="C85" s="410">
        <v>254</v>
      </c>
      <c r="D85" s="410">
        <v>404</v>
      </c>
      <c r="E85" s="410">
        <v>1881</v>
      </c>
      <c r="F85" s="410">
        <v>2581</v>
      </c>
      <c r="G85" s="412">
        <v>5349</v>
      </c>
      <c r="L85" s="15"/>
      <c r="M85" s="15"/>
    </row>
    <row r="86" spans="1:13" ht="12.75" customHeight="1" x14ac:dyDescent="0.2">
      <c r="A86" s="171" t="s">
        <v>14</v>
      </c>
      <c r="B86" s="410">
        <v>506.15184799999997</v>
      </c>
      <c r="C86" s="410">
        <v>454.03411299999999</v>
      </c>
      <c r="D86" s="410">
        <v>583.63372500000003</v>
      </c>
      <c r="E86" s="410">
        <v>3687.1569039999999</v>
      </c>
      <c r="F86" s="410">
        <v>4049.403147</v>
      </c>
      <c r="G86" s="412">
        <v>9280.3797369999993</v>
      </c>
      <c r="L86" s="15"/>
      <c r="M86" s="15"/>
    </row>
    <row r="87" spans="1:13" ht="12.75" customHeight="1" x14ac:dyDescent="0.2">
      <c r="A87" s="171" t="s">
        <v>3</v>
      </c>
      <c r="B87" s="410">
        <v>43.109214000000001</v>
      </c>
      <c r="C87" s="410">
        <v>73.670579000000004</v>
      </c>
      <c r="D87" s="410">
        <v>29.781853999999999</v>
      </c>
      <c r="E87" s="410">
        <v>498.53316799999999</v>
      </c>
      <c r="F87" s="410">
        <v>-37.280186999999998</v>
      </c>
      <c r="G87" s="412">
        <v>607.81462799999997</v>
      </c>
      <c r="L87" s="15"/>
      <c r="M87" s="15"/>
    </row>
    <row r="88" spans="1:13" ht="12.75" customHeight="1" x14ac:dyDescent="0.2">
      <c r="A88" s="171" t="s">
        <v>4</v>
      </c>
      <c r="B88" s="410">
        <v>193.66948279873299</v>
      </c>
      <c r="C88" s="410">
        <v>254.27347250080999</v>
      </c>
      <c r="D88" s="410">
        <v>254.85581753103</v>
      </c>
      <c r="E88" s="410">
        <v>2068.8088075487499</v>
      </c>
      <c r="F88" s="410">
        <v>2321.6957852468199</v>
      </c>
      <c r="G88" s="412">
        <v>5093.3033656261396</v>
      </c>
      <c r="L88" s="15"/>
      <c r="M88" s="15"/>
    </row>
    <row r="89" spans="1:13" ht="12.75" customHeight="1" x14ac:dyDescent="0.2">
      <c r="A89" s="171" t="s">
        <v>5</v>
      </c>
      <c r="B89" s="410">
        <v>13364.164008</v>
      </c>
      <c r="C89" s="410">
        <v>679.93173899999999</v>
      </c>
      <c r="D89" s="410">
        <v>784.807232</v>
      </c>
      <c r="E89" s="410">
        <v>8492.9317510000001</v>
      </c>
      <c r="F89" s="410">
        <v>4717.5593829999998</v>
      </c>
      <c r="G89" s="412">
        <v>28039.394112999998</v>
      </c>
      <c r="L89" s="15"/>
      <c r="M89" s="15"/>
    </row>
    <row r="90" spans="1:13" ht="12.75" customHeight="1" x14ac:dyDescent="0.2">
      <c r="A90" s="171" t="s">
        <v>6</v>
      </c>
      <c r="B90" s="410">
        <v>190.14910499999999</v>
      </c>
      <c r="C90" s="410">
        <v>46.086523999999997</v>
      </c>
      <c r="D90" s="410">
        <v>56.36497</v>
      </c>
      <c r="E90" s="410">
        <v>983.60477700000001</v>
      </c>
      <c r="F90" s="410">
        <v>577.40887299999997</v>
      </c>
      <c r="G90" s="412">
        <v>1853.614249</v>
      </c>
      <c r="L90" s="15"/>
      <c r="M90" s="15"/>
    </row>
    <row r="91" spans="1:13" ht="12.75" customHeight="1" x14ac:dyDescent="0.2">
      <c r="A91" s="171" t="s">
        <v>7</v>
      </c>
      <c r="B91" s="410">
        <v>188.87085999999999</v>
      </c>
      <c r="C91" s="410">
        <v>45.815772000000003</v>
      </c>
      <c r="D91" s="410">
        <v>52.352043000000002</v>
      </c>
      <c r="E91" s="410">
        <v>951.08014200000002</v>
      </c>
      <c r="F91" s="410">
        <v>542.86687300000006</v>
      </c>
      <c r="G91" s="412">
        <v>1780.98569</v>
      </c>
      <c r="L91" s="15"/>
      <c r="M91" s="15"/>
    </row>
    <row r="92" spans="1:13" ht="12.75" customHeight="1" x14ac:dyDescent="0.2">
      <c r="A92" s="171" t="s">
        <v>79</v>
      </c>
      <c r="B92" s="409"/>
      <c r="C92" s="409"/>
      <c r="D92" s="409"/>
      <c r="E92" s="409"/>
      <c r="F92" s="409"/>
      <c r="G92" s="417"/>
    </row>
    <row r="93" spans="1:13" ht="12.75" customHeight="1" x14ac:dyDescent="0.2">
      <c r="A93" s="22" t="s">
        <v>8</v>
      </c>
      <c r="B93" s="409"/>
      <c r="C93" s="409"/>
      <c r="D93" s="409"/>
      <c r="E93" s="409"/>
      <c r="F93" s="409"/>
      <c r="G93" s="417"/>
    </row>
    <row r="94" spans="1:13" ht="12.75" customHeight="1" x14ac:dyDescent="0.2">
      <c r="A94" s="171" t="s">
        <v>9</v>
      </c>
      <c r="B94" s="411">
        <v>36.4483282316478</v>
      </c>
      <c r="C94" s="411">
        <v>15.600216505930099</v>
      </c>
      <c r="D94" s="411">
        <v>7.0215000931097897</v>
      </c>
      <c r="E94" s="411">
        <v>14.038997025974099</v>
      </c>
      <c r="F94" s="411">
        <v>-6.1201413740779396</v>
      </c>
      <c r="G94" s="418">
        <v>25.340418320692901</v>
      </c>
    </row>
    <row r="95" spans="1:13" ht="12.75" customHeight="1" x14ac:dyDescent="0.2">
      <c r="A95" s="171" t="s">
        <v>10</v>
      </c>
      <c r="B95" s="411">
        <v>21.925310794771701</v>
      </c>
      <c r="C95" s="411">
        <v>11.276462128100899</v>
      </c>
      <c r="D95" s="411">
        <v>4.2501815273792003</v>
      </c>
      <c r="E95" s="411">
        <v>6.5273196965785898</v>
      </c>
      <c r="F95" s="411">
        <v>-0.42417844430555202</v>
      </c>
      <c r="G95" s="418">
        <v>12.748179888017701</v>
      </c>
    </row>
    <row r="96" spans="1:13" ht="12.75" customHeight="1" x14ac:dyDescent="0.2">
      <c r="A96" s="171" t="s">
        <v>11</v>
      </c>
      <c r="B96" s="411">
        <v>55.669950439497804</v>
      </c>
      <c r="C96" s="411">
        <v>67.143050587359895</v>
      </c>
      <c r="D96" s="411">
        <v>42.722288797664902</v>
      </c>
      <c r="E96" s="411">
        <v>34.252798881345903</v>
      </c>
      <c r="F96" s="411">
        <v>26.395567988126398</v>
      </c>
      <c r="G96" s="418">
        <v>44.173320867930599</v>
      </c>
    </row>
    <row r="97" spans="1:13" ht="12.75" customHeight="1" x14ac:dyDescent="0.2">
      <c r="A97" s="171" t="s">
        <v>12</v>
      </c>
      <c r="B97" s="411">
        <v>8.5170515864638308</v>
      </c>
      <c r="C97" s="411">
        <v>16.225780594595999</v>
      </c>
      <c r="D97" s="411">
        <v>5.1028329454402197</v>
      </c>
      <c r="E97" s="411">
        <v>13.5208015546929</v>
      </c>
      <c r="F97" s="411">
        <v>-0.92063411931753503</v>
      </c>
      <c r="G97" s="418">
        <v>6.5494585914054797</v>
      </c>
    </row>
    <row r="98" spans="1:13" ht="12.75" customHeight="1" x14ac:dyDescent="0.2">
      <c r="A98" s="86" t="s">
        <v>13</v>
      </c>
      <c r="B98" s="415">
        <v>2210.2700786026198</v>
      </c>
      <c r="C98" s="415">
        <v>1787.5358779527601</v>
      </c>
      <c r="D98" s="415">
        <v>1444.6379331683199</v>
      </c>
      <c r="E98" s="415">
        <v>1960.21100691122</v>
      </c>
      <c r="F98" s="415">
        <v>1568.92799186362</v>
      </c>
      <c r="G98" s="414">
        <v>1734.97471246962</v>
      </c>
    </row>
    <row r="99" spans="1:13" ht="12.75" customHeight="1" x14ac:dyDescent="0.2">
      <c r="A99" s="171" t="s">
        <v>101</v>
      </c>
      <c r="B99" s="415">
        <v>845.718265496649</v>
      </c>
      <c r="C99" s="415">
        <v>1001.07666338902</v>
      </c>
      <c r="D99" s="415">
        <v>630.83123151245195</v>
      </c>
      <c r="E99" s="415">
        <v>1099.8451927425599</v>
      </c>
      <c r="F99" s="415">
        <v>899.53343093638796</v>
      </c>
      <c r="G99" s="414">
        <v>952.19730148179895</v>
      </c>
    </row>
    <row r="100" spans="1:13" ht="12.75" customHeight="1" thickBot="1" x14ac:dyDescent="0.25">
      <c r="A100" s="90" t="s">
        <v>100</v>
      </c>
      <c r="B100" s="416">
        <v>527.37209537239596</v>
      </c>
      <c r="C100" s="416">
        <v>185.923799352868</v>
      </c>
      <c r="D100" s="416">
        <v>217.322879719567</v>
      </c>
      <c r="E100" s="416">
        <v>126.019633846955</v>
      </c>
      <c r="F100" s="416">
        <v>175.539201789543</v>
      </c>
      <c r="G100" s="413">
        <v>245.9508526493</v>
      </c>
    </row>
    <row r="101" spans="1:13" ht="12.75" customHeight="1" thickTop="1" x14ac:dyDescent="0.2">
      <c r="A101" s="132"/>
      <c r="B101" s="87"/>
      <c r="C101" s="87"/>
      <c r="D101" s="87"/>
      <c r="E101" s="87"/>
      <c r="F101" s="87"/>
      <c r="G101" s="77"/>
    </row>
    <row r="102" spans="1:13" ht="12.75" customHeight="1" x14ac:dyDescent="0.2">
      <c r="A102" s="132"/>
      <c r="B102" s="87"/>
      <c r="C102" s="87"/>
      <c r="D102" s="87"/>
      <c r="E102" s="87"/>
      <c r="F102" s="87"/>
      <c r="G102" s="77"/>
    </row>
    <row r="103" spans="1:13" ht="12.75" x14ac:dyDescent="0.2">
      <c r="A103" s="18"/>
      <c r="B103" s="18"/>
      <c r="C103" s="18"/>
      <c r="D103" s="18"/>
      <c r="E103" s="18"/>
      <c r="F103" s="18"/>
      <c r="G103" s="18"/>
    </row>
    <row r="104" spans="1:13" ht="12.75" x14ac:dyDescent="0.2">
      <c r="A104" s="18"/>
      <c r="B104" s="18"/>
      <c r="C104" s="18"/>
      <c r="D104" s="18"/>
      <c r="E104" s="18"/>
      <c r="F104" s="18"/>
      <c r="G104" s="18"/>
    </row>
    <row r="105" spans="1:13" ht="12.75" x14ac:dyDescent="0.2">
      <c r="A105" s="17" t="s">
        <v>228</v>
      </c>
      <c r="B105" s="18"/>
      <c r="C105" s="18"/>
      <c r="D105" s="18"/>
      <c r="E105" s="18"/>
      <c r="F105" s="18"/>
      <c r="G105" s="18"/>
    </row>
    <row r="106" spans="1:13" ht="13.5" thickBot="1" x14ac:dyDescent="0.25">
      <c r="A106" s="99" t="s">
        <v>229</v>
      </c>
      <c r="B106" s="113"/>
      <c r="C106" s="113"/>
      <c r="D106" s="113"/>
      <c r="E106" s="113"/>
      <c r="F106" s="18"/>
      <c r="G106" s="18"/>
    </row>
    <row r="107" spans="1:13" ht="13.5" customHeight="1" thickTop="1" x14ac:dyDescent="0.2">
      <c r="A107" s="107"/>
      <c r="B107" s="556" t="s">
        <v>16</v>
      </c>
      <c r="C107" s="556"/>
      <c r="D107" s="556"/>
      <c r="E107" s="556"/>
      <c r="F107" s="107"/>
      <c r="G107" s="18"/>
      <c r="H107" s="18"/>
      <c r="I107" s="18"/>
      <c r="J107" s="18"/>
      <c r="K107" s="18"/>
      <c r="L107" s="10"/>
    </row>
    <row r="108" spans="1:13" ht="23.25" thickBot="1" x14ac:dyDescent="0.25">
      <c r="A108" s="165"/>
      <c r="B108" s="122" t="s">
        <v>123</v>
      </c>
      <c r="C108" s="122" t="s">
        <v>17</v>
      </c>
      <c r="D108" s="122" t="s">
        <v>18</v>
      </c>
      <c r="E108" s="169" t="s">
        <v>20</v>
      </c>
      <c r="F108" s="18"/>
      <c r="G108" s="18"/>
      <c r="H108" s="18"/>
      <c r="I108" s="18"/>
      <c r="J108" s="18"/>
      <c r="K108" s="10"/>
    </row>
    <row r="109" spans="1:13" ht="12.75" customHeight="1" x14ac:dyDescent="0.2">
      <c r="A109" s="38" t="s">
        <v>1</v>
      </c>
      <c r="B109" s="30"/>
      <c r="C109" s="30"/>
      <c r="D109" s="30"/>
      <c r="E109" s="30"/>
      <c r="F109" s="18"/>
      <c r="G109" s="18"/>
      <c r="H109" s="18"/>
      <c r="I109" s="18"/>
      <c r="J109" s="18"/>
      <c r="K109" s="10"/>
    </row>
    <row r="110" spans="1:13" ht="12.75" customHeight="1" x14ac:dyDescent="0.2">
      <c r="A110" s="142" t="s">
        <v>0</v>
      </c>
      <c r="B110" s="421">
        <v>45</v>
      </c>
      <c r="C110" s="421">
        <v>235</v>
      </c>
      <c r="D110" s="421">
        <v>8</v>
      </c>
      <c r="E110" s="420">
        <v>288</v>
      </c>
      <c r="F110" s="63"/>
      <c r="G110" s="18"/>
      <c r="H110" s="18"/>
      <c r="I110" s="18"/>
      <c r="J110" s="18"/>
      <c r="K110" s="15"/>
      <c r="M110" s="64"/>
    </row>
    <row r="111" spans="1:13" ht="12.75" customHeight="1" x14ac:dyDescent="0.2">
      <c r="A111" s="142" t="s">
        <v>2</v>
      </c>
      <c r="B111" s="421">
        <v>3776</v>
      </c>
      <c r="C111" s="421">
        <v>1530</v>
      </c>
      <c r="D111" s="421">
        <v>79</v>
      </c>
      <c r="E111" s="420">
        <v>5385</v>
      </c>
      <c r="F111" s="63"/>
      <c r="G111" s="18"/>
      <c r="H111" s="18"/>
      <c r="I111" s="18"/>
      <c r="J111" s="18"/>
      <c r="K111" s="15"/>
      <c r="M111" s="64"/>
    </row>
    <row r="112" spans="1:13" ht="12.75" customHeight="1" x14ac:dyDescent="0.2">
      <c r="A112" s="142" t="s">
        <v>14</v>
      </c>
      <c r="B112" s="422">
        <v>6977.2674909999996</v>
      </c>
      <c r="C112" s="422">
        <v>1852.3253729999999</v>
      </c>
      <c r="D112" s="422">
        <v>397.80443000000002</v>
      </c>
      <c r="E112" s="420">
        <v>9227.3972940000003</v>
      </c>
      <c r="F112" s="63"/>
      <c r="G112" s="18"/>
      <c r="H112" s="18"/>
      <c r="I112" s="18"/>
      <c r="J112" s="18"/>
      <c r="K112" s="15"/>
      <c r="M112" s="64"/>
    </row>
    <row r="113" spans="1:13" ht="12.75" customHeight="1" x14ac:dyDescent="0.2">
      <c r="A113" s="142" t="s">
        <v>3</v>
      </c>
      <c r="B113" s="422">
        <v>489.16376000000002</v>
      </c>
      <c r="C113" s="422">
        <v>153.70901499999999</v>
      </c>
      <c r="D113" s="422">
        <v>65.063428999999999</v>
      </c>
      <c r="E113" s="420">
        <v>707.93620399999998</v>
      </c>
      <c r="F113" s="63"/>
      <c r="G113" s="18"/>
      <c r="H113" s="18"/>
      <c r="I113" s="18"/>
      <c r="J113" s="18"/>
      <c r="K113" s="15"/>
      <c r="M113" s="64"/>
    </row>
    <row r="114" spans="1:13" ht="12.75" customHeight="1" x14ac:dyDescent="0.2">
      <c r="A114" s="142" t="s">
        <v>4</v>
      </c>
      <c r="B114" s="422">
        <v>3846.4819024056301</v>
      </c>
      <c r="C114" s="422">
        <v>1006.56596978903</v>
      </c>
      <c r="D114" s="422">
        <v>108.121556938227</v>
      </c>
      <c r="E114" s="420">
        <v>4961.1694291328904</v>
      </c>
      <c r="F114" s="63"/>
      <c r="G114" s="18"/>
      <c r="H114" s="18"/>
      <c r="I114" s="18"/>
      <c r="J114" s="18"/>
      <c r="K114" s="15"/>
      <c r="M114" s="64"/>
    </row>
    <row r="115" spans="1:13" ht="12.75" customHeight="1" x14ac:dyDescent="0.2">
      <c r="A115" s="142" t="s">
        <v>5</v>
      </c>
      <c r="B115" s="422">
        <v>23520.581404</v>
      </c>
      <c r="C115" s="422">
        <v>3723.3952989999998</v>
      </c>
      <c r="D115" s="422">
        <v>1256.611212</v>
      </c>
      <c r="E115" s="420">
        <v>28500.587915</v>
      </c>
      <c r="F115" s="63"/>
      <c r="G115" s="18"/>
      <c r="H115" s="18"/>
      <c r="I115" s="18"/>
      <c r="J115" s="18"/>
      <c r="K115" s="15"/>
      <c r="M115" s="64"/>
    </row>
    <row r="116" spans="1:13" ht="12.75" customHeight="1" x14ac:dyDescent="0.2">
      <c r="A116" s="142" t="s">
        <v>6</v>
      </c>
      <c r="B116" s="422">
        <v>2214.89347</v>
      </c>
      <c r="C116" s="422">
        <v>86.820434000000006</v>
      </c>
      <c r="D116" s="422">
        <v>1.8002</v>
      </c>
      <c r="E116" s="420">
        <v>2303.5141039999999</v>
      </c>
      <c r="F116" s="63"/>
      <c r="G116" s="18"/>
      <c r="H116" s="18"/>
      <c r="I116" s="18"/>
      <c r="J116" s="18"/>
      <c r="K116" s="15"/>
      <c r="M116" s="64"/>
    </row>
    <row r="117" spans="1:13" ht="12.75" customHeight="1" x14ac:dyDescent="0.2">
      <c r="A117" s="142" t="s">
        <v>7</v>
      </c>
      <c r="B117" s="422">
        <v>2138.7753659999998</v>
      </c>
      <c r="C117" s="422">
        <v>74.950320000000005</v>
      </c>
      <c r="D117" s="422">
        <v>-30.807659000000001</v>
      </c>
      <c r="E117" s="420">
        <v>2182.9180270000002</v>
      </c>
      <c r="F117" s="63"/>
      <c r="G117" s="18"/>
      <c r="H117" s="18"/>
      <c r="I117" s="18"/>
      <c r="J117" s="18"/>
      <c r="K117" s="15"/>
      <c r="M117" s="64"/>
    </row>
    <row r="118" spans="1:13" ht="12.75" customHeight="1" x14ac:dyDescent="0.2">
      <c r="A118" s="142"/>
      <c r="B118" s="419"/>
      <c r="C118" s="419"/>
      <c r="D118" s="419"/>
      <c r="E118" s="427"/>
      <c r="F118" s="63"/>
      <c r="G118" s="18"/>
      <c r="H118" s="18"/>
      <c r="I118" s="18"/>
      <c r="J118" s="18"/>
      <c r="K118" s="10"/>
    </row>
    <row r="119" spans="1:13" ht="12.75" customHeight="1" x14ac:dyDescent="0.2">
      <c r="A119" s="38" t="s">
        <v>8</v>
      </c>
      <c r="B119" s="419"/>
      <c r="C119" s="419"/>
      <c r="D119" s="419"/>
      <c r="E119" s="427"/>
      <c r="F119" s="63"/>
      <c r="G119" s="18"/>
      <c r="H119" s="18"/>
      <c r="I119" s="18"/>
      <c r="J119" s="18"/>
      <c r="K119" s="10"/>
    </row>
    <row r="120" spans="1:13" ht="12.75" customHeight="1" x14ac:dyDescent="0.2">
      <c r="A120" s="142" t="s">
        <v>9</v>
      </c>
      <c r="B120" s="429">
        <v>3.2689465738205099</v>
      </c>
      <c r="C120" s="429">
        <v>5.1527708082086496</v>
      </c>
      <c r="D120" s="429">
        <v>12.029212826227599</v>
      </c>
      <c r="E120" s="428">
        <v>3.8468131965516399</v>
      </c>
      <c r="F120" s="63"/>
      <c r="G120" s="18"/>
      <c r="H120" s="18"/>
      <c r="I120" s="18"/>
      <c r="J120" s="18"/>
      <c r="K120" s="10"/>
    </row>
    <row r="121" spans="1:13" ht="12.75" customHeight="1" x14ac:dyDescent="0.2">
      <c r="A121" s="142" t="s">
        <v>10</v>
      </c>
      <c r="B121" s="429">
        <v>3.56904875642081</v>
      </c>
      <c r="C121" s="429">
        <v>4.1333393026168999</v>
      </c>
      <c r="D121" s="429">
        <v>5.7051396087197404</v>
      </c>
      <c r="E121" s="428">
        <v>3.73695093398196</v>
      </c>
      <c r="F121" s="63"/>
      <c r="G121" s="18"/>
      <c r="H121" s="18"/>
      <c r="I121" s="18"/>
      <c r="J121" s="18"/>
      <c r="K121" s="10"/>
    </row>
    <row r="122" spans="1:13" ht="12.75" customHeight="1" x14ac:dyDescent="0.2">
      <c r="A122" s="142" t="s">
        <v>11</v>
      </c>
      <c r="B122" s="429">
        <v>45.6669981978024</v>
      </c>
      <c r="C122" s="429">
        <v>50.820858178082503</v>
      </c>
      <c r="D122" s="429">
        <v>36.332455954530801</v>
      </c>
      <c r="E122" s="428">
        <v>45.928746252331997</v>
      </c>
      <c r="F122" s="63"/>
      <c r="K122" s="1"/>
    </row>
    <row r="123" spans="1:13" ht="12.75" customHeight="1" x14ac:dyDescent="0.2">
      <c r="A123" s="142" t="s">
        <v>12</v>
      </c>
      <c r="B123" s="429">
        <v>7.0108213656846896</v>
      </c>
      <c r="C123" s="429">
        <v>8.29816495743699</v>
      </c>
      <c r="D123" s="429">
        <v>16.355632087857799</v>
      </c>
      <c r="E123" s="428">
        <v>7.6721114464240801</v>
      </c>
      <c r="F123" s="63"/>
      <c r="K123" s="1"/>
    </row>
    <row r="124" spans="1:13" ht="12.75" customHeight="1" x14ac:dyDescent="0.2">
      <c r="A124" s="91" t="s">
        <v>13</v>
      </c>
      <c r="B124" s="425">
        <v>1847.7932974046601</v>
      </c>
      <c r="C124" s="425">
        <v>1210.67017843137</v>
      </c>
      <c r="D124" s="425">
        <v>5035.4991139240501</v>
      </c>
      <c r="E124" s="424">
        <v>1713.53710194986</v>
      </c>
      <c r="F124" s="63"/>
      <c r="K124" s="1"/>
    </row>
    <row r="125" spans="1:13" ht="12.75" customHeight="1" x14ac:dyDescent="0.2">
      <c r="A125" s="142" t="s">
        <v>101</v>
      </c>
      <c r="B125" s="425">
        <v>1018.66575805234</v>
      </c>
      <c r="C125" s="425">
        <v>657.88625476407401</v>
      </c>
      <c r="D125" s="425">
        <v>1368.6273030155301</v>
      </c>
      <c r="E125" s="424">
        <v>921.29423010824405</v>
      </c>
      <c r="F125" s="63"/>
      <c r="K125" s="1"/>
    </row>
    <row r="126" spans="1:13" ht="12.75" customHeight="1" thickBot="1" x14ac:dyDescent="0.25">
      <c r="A126" s="90" t="s">
        <v>100</v>
      </c>
      <c r="B126" s="426">
        <v>138.042810368381</v>
      </c>
      <c r="C126" s="426">
        <v>173.60751769916601</v>
      </c>
      <c r="D126" s="426">
        <v>216.36737844072599</v>
      </c>
      <c r="E126" s="423">
        <v>145.338733289445</v>
      </c>
      <c r="F126" s="63"/>
      <c r="K126" s="1"/>
    </row>
    <row r="127" spans="1:13" ht="12.75" customHeight="1" thickTop="1" x14ac:dyDescent="0.2">
      <c r="A127" s="132"/>
      <c r="B127" s="92"/>
      <c r="C127" s="92"/>
      <c r="D127" s="92"/>
      <c r="E127" s="77"/>
      <c r="F127" s="63"/>
      <c r="K127" s="1"/>
    </row>
    <row r="128" spans="1:13" ht="12.75" customHeight="1" x14ac:dyDescent="0.2">
      <c r="A128" s="132"/>
      <c r="B128" s="92"/>
      <c r="C128" s="92"/>
      <c r="D128" s="92"/>
      <c r="E128" s="77"/>
      <c r="F128" s="63"/>
      <c r="K128" s="1"/>
    </row>
    <row r="129" spans="1:13" ht="12.75" x14ac:dyDescent="0.2">
      <c r="A129" s="18"/>
      <c r="B129" s="18"/>
      <c r="C129" s="18"/>
      <c r="D129" s="18"/>
      <c r="E129" s="18"/>
      <c r="F129" s="18"/>
      <c r="G129" s="18"/>
    </row>
    <row r="130" spans="1:13" ht="12.75" x14ac:dyDescent="0.2">
      <c r="A130" s="29"/>
      <c r="B130" s="18"/>
      <c r="C130" s="18"/>
      <c r="D130" s="18"/>
      <c r="E130" s="18"/>
      <c r="F130" s="18"/>
      <c r="G130" s="18"/>
    </row>
    <row r="131" spans="1:13" ht="12.75" x14ac:dyDescent="0.2">
      <c r="A131" s="17" t="s">
        <v>230</v>
      </c>
      <c r="B131" s="18"/>
      <c r="C131" s="18"/>
      <c r="D131" s="18"/>
      <c r="E131" s="18"/>
      <c r="F131" s="18"/>
      <c r="G131" s="18"/>
    </row>
    <row r="132" spans="1:13" ht="13.5" thickBot="1" x14ac:dyDescent="0.25">
      <c r="A132" s="99" t="s">
        <v>231</v>
      </c>
      <c r="B132" s="113"/>
      <c r="C132" s="113"/>
      <c r="D132" s="113"/>
      <c r="E132" s="113"/>
      <c r="F132" s="18"/>
      <c r="G132" s="18"/>
    </row>
    <row r="133" spans="1:13" ht="13.5" customHeight="1" thickTop="1" x14ac:dyDescent="0.2">
      <c r="A133" s="107"/>
      <c r="B133" s="556" t="s">
        <v>16</v>
      </c>
      <c r="C133" s="556"/>
      <c r="D133" s="556"/>
      <c r="E133" s="556"/>
      <c r="F133" s="18"/>
      <c r="K133" s="1"/>
    </row>
    <row r="134" spans="1:13" ht="23.25" thickBot="1" x14ac:dyDescent="0.25">
      <c r="A134" s="165"/>
      <c r="B134" s="122" t="s">
        <v>123</v>
      </c>
      <c r="C134" s="122" t="s">
        <v>17</v>
      </c>
      <c r="D134" s="122" t="s">
        <v>18</v>
      </c>
      <c r="E134" s="169" t="s">
        <v>20</v>
      </c>
      <c r="F134" s="18"/>
      <c r="K134" s="1"/>
    </row>
    <row r="135" spans="1:13" ht="12.75" customHeight="1" x14ac:dyDescent="0.2">
      <c r="A135" s="38" t="s">
        <v>1</v>
      </c>
      <c r="B135" s="30"/>
      <c r="C135" s="30"/>
      <c r="D135" s="30"/>
      <c r="E135" s="30"/>
      <c r="F135" s="18"/>
      <c r="K135" s="1"/>
    </row>
    <row r="136" spans="1:13" ht="12.75" customHeight="1" x14ac:dyDescent="0.2">
      <c r="A136" s="142" t="s">
        <v>0</v>
      </c>
      <c r="B136" s="432">
        <v>45</v>
      </c>
      <c r="C136" s="432">
        <v>248</v>
      </c>
      <c r="D136" s="432">
        <v>7</v>
      </c>
      <c r="E136" s="431">
        <v>300</v>
      </c>
      <c r="F136" s="18"/>
      <c r="K136" s="15"/>
      <c r="M136" s="64"/>
    </row>
    <row r="137" spans="1:13" ht="12.75" customHeight="1" x14ac:dyDescent="0.2">
      <c r="A137" s="142" t="s">
        <v>2</v>
      </c>
      <c r="B137" s="432">
        <v>4027</v>
      </c>
      <c r="C137" s="432">
        <v>1225</v>
      </c>
      <c r="D137" s="432">
        <v>97</v>
      </c>
      <c r="E137" s="431">
        <v>5349</v>
      </c>
      <c r="F137" s="18"/>
      <c r="K137" s="15"/>
      <c r="M137" s="64"/>
    </row>
    <row r="138" spans="1:13" ht="12.75" customHeight="1" x14ac:dyDescent="0.2">
      <c r="A138" s="142" t="s">
        <v>14</v>
      </c>
      <c r="B138" s="433">
        <v>7025.1566620000003</v>
      </c>
      <c r="C138" s="433">
        <v>2008.466711</v>
      </c>
      <c r="D138" s="433">
        <v>246.75636399999999</v>
      </c>
      <c r="E138" s="431">
        <v>9280.3797369999993</v>
      </c>
      <c r="F138" s="18"/>
      <c r="K138" s="15"/>
      <c r="M138" s="64"/>
    </row>
    <row r="139" spans="1:13" ht="12.75" customHeight="1" x14ac:dyDescent="0.2">
      <c r="A139" s="142" t="s">
        <v>3</v>
      </c>
      <c r="B139" s="433">
        <v>368.18255199999999</v>
      </c>
      <c r="C139" s="433">
        <v>199.29875699999999</v>
      </c>
      <c r="D139" s="433">
        <v>40.333319000000003</v>
      </c>
      <c r="E139" s="431">
        <v>607.81462799999997</v>
      </c>
      <c r="F139" s="18"/>
      <c r="K139" s="15"/>
      <c r="M139" s="64"/>
    </row>
    <row r="140" spans="1:13" ht="12.75" customHeight="1" x14ac:dyDescent="0.2">
      <c r="A140" s="142" t="s">
        <v>4</v>
      </c>
      <c r="B140" s="433">
        <v>3954.30180548101</v>
      </c>
      <c r="C140" s="433">
        <v>1072.16333072356</v>
      </c>
      <c r="D140" s="433">
        <v>66.838229421571199</v>
      </c>
      <c r="E140" s="431">
        <v>5093.3033656261396</v>
      </c>
      <c r="F140" s="18"/>
      <c r="K140" s="15"/>
      <c r="M140" s="64"/>
    </row>
    <row r="141" spans="1:13" ht="12.75" customHeight="1" x14ac:dyDescent="0.2">
      <c r="A141" s="142" t="s">
        <v>5</v>
      </c>
      <c r="B141" s="433">
        <v>24419.337074999999</v>
      </c>
      <c r="C141" s="433">
        <v>2564.5646959999999</v>
      </c>
      <c r="D141" s="433">
        <v>1055.492342</v>
      </c>
      <c r="E141" s="431">
        <v>28039.394112999998</v>
      </c>
      <c r="F141" s="18"/>
      <c r="K141" s="15"/>
      <c r="M141" s="64"/>
    </row>
    <row r="142" spans="1:13" ht="12.75" customHeight="1" x14ac:dyDescent="0.2">
      <c r="A142" s="142" t="s">
        <v>6</v>
      </c>
      <c r="B142" s="433">
        <v>1522.0085329999999</v>
      </c>
      <c r="C142" s="433">
        <v>222.511188</v>
      </c>
      <c r="D142" s="433">
        <v>109.094528</v>
      </c>
      <c r="E142" s="431">
        <v>1853.614249</v>
      </c>
      <c r="F142" s="18"/>
      <c r="K142" s="15"/>
      <c r="M142" s="64"/>
    </row>
    <row r="143" spans="1:13" ht="12.75" customHeight="1" x14ac:dyDescent="0.2">
      <c r="A143" s="142" t="s">
        <v>7</v>
      </c>
      <c r="B143" s="433">
        <v>1486.967807</v>
      </c>
      <c r="C143" s="433">
        <v>184.966162</v>
      </c>
      <c r="D143" s="433">
        <v>109.051721</v>
      </c>
      <c r="E143" s="431">
        <v>1780.98569</v>
      </c>
      <c r="F143" s="18"/>
      <c r="K143" s="15"/>
      <c r="M143" s="64"/>
    </row>
    <row r="144" spans="1:13" ht="12.75" customHeight="1" x14ac:dyDescent="0.2">
      <c r="A144" s="142"/>
      <c r="B144" s="430"/>
      <c r="C144" s="430"/>
      <c r="D144" s="430"/>
      <c r="E144" s="438"/>
      <c r="F144" s="18"/>
      <c r="K144" s="1"/>
    </row>
    <row r="145" spans="1:13" ht="12.75" customHeight="1" x14ac:dyDescent="0.2">
      <c r="A145" s="38" t="s">
        <v>8</v>
      </c>
      <c r="B145" s="430"/>
      <c r="C145" s="430"/>
      <c r="D145" s="430"/>
      <c r="E145" s="438"/>
      <c r="F145" s="18"/>
      <c r="K145" s="1"/>
    </row>
    <row r="146" spans="1:13" ht="12.75" customHeight="1" x14ac:dyDescent="0.2">
      <c r="A146" s="142" t="s">
        <v>9</v>
      </c>
      <c r="B146" s="440">
        <v>26.316160850281101</v>
      </c>
      <c r="C146" s="440">
        <v>22.820555788698901</v>
      </c>
      <c r="D146" s="440">
        <v>8.5691233074858992</v>
      </c>
      <c r="E146" s="439">
        <v>25.340418320692901</v>
      </c>
      <c r="F146" s="18"/>
      <c r="K146" s="1"/>
    </row>
    <row r="147" spans="1:13" ht="12.75" customHeight="1" x14ac:dyDescent="0.2">
      <c r="A147" s="142" t="s">
        <v>10</v>
      </c>
      <c r="B147" s="440">
        <v>13.0278358208769</v>
      </c>
      <c r="C147" s="440">
        <v>13.401693693673799</v>
      </c>
      <c r="D147" s="440">
        <v>4.6903373932768897</v>
      </c>
      <c r="E147" s="439">
        <v>12.748179888017701</v>
      </c>
      <c r="F147" s="18"/>
      <c r="K147" s="1"/>
    </row>
    <row r="148" spans="1:13" ht="12.75" customHeight="1" x14ac:dyDescent="0.2">
      <c r="A148" s="142" t="s">
        <v>11</v>
      </c>
      <c r="B148" s="440">
        <v>43.577972681622903</v>
      </c>
      <c r="C148" s="440">
        <v>51.640282902670201</v>
      </c>
      <c r="D148" s="440">
        <v>39.804270776983103</v>
      </c>
      <c r="E148" s="439">
        <v>44.173320867930599</v>
      </c>
      <c r="F148" s="18"/>
      <c r="K148" s="1"/>
    </row>
    <row r="149" spans="1:13" ht="12.75" customHeight="1" x14ac:dyDescent="0.2">
      <c r="A149" s="142" t="s">
        <v>12</v>
      </c>
      <c r="B149" s="440">
        <v>5.2409158929016897</v>
      </c>
      <c r="C149" s="440">
        <v>9.9229305573489306</v>
      </c>
      <c r="D149" s="440">
        <v>16.345401733995399</v>
      </c>
      <c r="E149" s="439">
        <v>6.5494585914054797</v>
      </c>
      <c r="F149" s="18"/>
      <c r="K149" s="1"/>
    </row>
    <row r="150" spans="1:13" ht="12.75" customHeight="1" x14ac:dyDescent="0.2">
      <c r="A150" s="91" t="s">
        <v>13</v>
      </c>
      <c r="B150" s="436">
        <v>1744.5136980382399</v>
      </c>
      <c r="C150" s="436">
        <v>1639.5646620408199</v>
      </c>
      <c r="D150" s="436">
        <v>2543.8800412371102</v>
      </c>
      <c r="E150" s="435">
        <v>1734.97471246962</v>
      </c>
      <c r="F150" s="18"/>
      <c r="K150" s="1"/>
    </row>
    <row r="151" spans="1:13" ht="12.75" customHeight="1" x14ac:dyDescent="0.2">
      <c r="A151" s="142" t="s">
        <v>101</v>
      </c>
      <c r="B151" s="436">
        <v>981.94730704768006</v>
      </c>
      <c r="C151" s="436">
        <v>875.235372019235</v>
      </c>
      <c r="D151" s="436">
        <v>689.05391156258997</v>
      </c>
      <c r="E151" s="435">
        <v>952.19730148179895</v>
      </c>
      <c r="F151" s="18"/>
      <c r="K151" s="1"/>
    </row>
    <row r="152" spans="1:13" ht="12.75" customHeight="1" thickBot="1" x14ac:dyDescent="0.25">
      <c r="A152" s="90" t="s">
        <v>100</v>
      </c>
      <c r="B152" s="437">
        <v>262.824204442721</v>
      </c>
      <c r="C152" s="437">
        <v>185.02974301010701</v>
      </c>
      <c r="D152" s="437">
        <v>113.423259514821</v>
      </c>
      <c r="E152" s="434">
        <v>245.9508526493</v>
      </c>
      <c r="F152" s="18"/>
      <c r="K152" s="1"/>
    </row>
    <row r="153" spans="1:13" ht="12.75" customHeight="1" thickTop="1" x14ac:dyDescent="0.2">
      <c r="A153" s="132"/>
      <c r="B153" s="92"/>
      <c r="C153" s="92"/>
      <c r="D153" s="92"/>
      <c r="E153" s="77"/>
      <c r="F153" s="18"/>
      <c r="K153" s="1"/>
    </row>
    <row r="154" spans="1:13" ht="12.75" customHeight="1" x14ac:dyDescent="0.2">
      <c r="A154" s="132"/>
      <c r="B154" s="92"/>
      <c r="C154" s="92"/>
      <c r="D154" s="92"/>
      <c r="E154" s="77"/>
      <c r="F154" s="18"/>
      <c r="K154" s="1"/>
    </row>
    <row r="155" spans="1:13" ht="12.75" x14ac:dyDescent="0.2">
      <c r="A155" s="29"/>
      <c r="B155" s="18"/>
      <c r="C155" s="18"/>
      <c r="D155" s="18"/>
      <c r="E155" s="18"/>
      <c r="F155" s="18"/>
      <c r="G155" s="18"/>
      <c r="H155" s="18"/>
      <c r="L155" s="16"/>
    </row>
    <row r="156" spans="1:13" ht="15" x14ac:dyDescent="0.25">
      <c r="A156" s="26"/>
      <c r="B156" s="18"/>
      <c r="C156" s="18"/>
      <c r="D156" s="18"/>
      <c r="E156" s="18"/>
      <c r="F156" s="18"/>
      <c r="G156" s="18"/>
      <c r="H156" s="18"/>
      <c r="L156" s="16"/>
    </row>
    <row r="157" spans="1:13" ht="12.75" x14ac:dyDescent="0.2">
      <c r="A157" s="17" t="s">
        <v>232</v>
      </c>
      <c r="B157" s="18"/>
      <c r="C157" s="18"/>
      <c r="D157" s="18"/>
      <c r="E157" s="18"/>
      <c r="F157" s="18"/>
      <c r="G157" s="18"/>
      <c r="H157" s="18"/>
      <c r="L157" s="16"/>
    </row>
    <row r="158" spans="1:13" ht="13.5" thickBot="1" x14ac:dyDescent="0.25">
      <c r="A158" s="99" t="s">
        <v>233</v>
      </c>
      <c r="B158" s="113"/>
      <c r="C158" s="113"/>
      <c r="D158" s="113"/>
      <c r="E158" s="113"/>
      <c r="F158" s="18"/>
      <c r="G158" s="18"/>
      <c r="H158" s="18"/>
      <c r="L158" s="16"/>
    </row>
    <row r="159" spans="1:13" ht="36" customHeight="1" thickTop="1" x14ac:dyDescent="0.2">
      <c r="A159" s="554" t="s">
        <v>19</v>
      </c>
      <c r="B159" s="155" t="s">
        <v>129</v>
      </c>
      <c r="C159" s="155" t="s">
        <v>141</v>
      </c>
      <c r="D159" s="155" t="s">
        <v>152</v>
      </c>
      <c r="E159" s="560" t="s">
        <v>20</v>
      </c>
      <c r="F159" s="18"/>
      <c r="L159" s="16"/>
    </row>
    <row r="160" spans="1:13" s="154" customFormat="1" ht="13.5" thickBot="1" x14ac:dyDescent="0.25">
      <c r="A160" s="555"/>
      <c r="B160" s="122" t="s">
        <v>127</v>
      </c>
      <c r="C160" s="122" t="s">
        <v>132</v>
      </c>
      <c r="D160" s="122" t="s">
        <v>132</v>
      </c>
      <c r="E160" s="558"/>
      <c r="F160" s="152"/>
      <c r="G160" s="153"/>
      <c r="H160" s="153"/>
      <c r="I160" s="153"/>
      <c r="J160" s="16"/>
      <c r="K160" s="16"/>
      <c r="L160" s="16"/>
      <c r="M160" s="1"/>
    </row>
    <row r="161" spans="1:13" ht="12.75" customHeight="1" x14ac:dyDescent="0.2">
      <c r="A161" s="142" t="s">
        <v>135</v>
      </c>
      <c r="B161" s="442">
        <v>59.242921653892097</v>
      </c>
      <c r="C161" s="442">
        <v>2435.9272390597298</v>
      </c>
      <c r="D161" s="313" t="s">
        <v>90</v>
      </c>
      <c r="E161" s="441">
        <v>2495.1701607136201</v>
      </c>
      <c r="F161" s="1"/>
      <c r="G161" s="111"/>
      <c r="H161" s="35"/>
      <c r="I161" s="35"/>
      <c r="J161" s="40"/>
      <c r="K161" s="31"/>
      <c r="L161" s="16"/>
      <c r="M161" s="174"/>
    </row>
    <row r="162" spans="1:13" ht="12.75" customHeight="1" x14ac:dyDescent="0.2">
      <c r="A162" s="142" t="s">
        <v>28</v>
      </c>
      <c r="B162" s="442">
        <v>660.06403345055003</v>
      </c>
      <c r="C162" s="443">
        <v>2301.8554802539602</v>
      </c>
      <c r="D162" s="313" t="s">
        <v>90</v>
      </c>
      <c r="E162" s="441">
        <v>2961.9195137045099</v>
      </c>
      <c r="F162" s="1"/>
      <c r="G162" s="40"/>
      <c r="H162" s="35"/>
      <c r="I162" s="40"/>
      <c r="J162" s="40"/>
      <c r="K162" s="31"/>
      <c r="L162" s="16"/>
      <c r="M162" s="174"/>
    </row>
    <row r="163" spans="1:13" ht="12.75" customHeight="1" x14ac:dyDescent="0.2">
      <c r="A163" s="142" t="s">
        <v>137</v>
      </c>
      <c r="B163" s="442">
        <v>238.333008738198</v>
      </c>
      <c r="C163" s="442">
        <v>347.919693008026</v>
      </c>
      <c r="D163" s="313" t="s">
        <v>90</v>
      </c>
      <c r="E163" s="441">
        <v>586.25270174622403</v>
      </c>
      <c r="F163" s="1"/>
      <c r="G163" s="40"/>
      <c r="H163" s="23"/>
      <c r="I163" s="35"/>
      <c r="J163" s="40"/>
      <c r="K163" s="31"/>
      <c r="L163" s="16"/>
      <c r="M163" s="174"/>
    </row>
    <row r="164" spans="1:13" ht="12.75" customHeight="1" x14ac:dyDescent="0.2">
      <c r="A164" s="142" t="s">
        <v>29</v>
      </c>
      <c r="B164" s="445">
        <v>0.50637748866112298</v>
      </c>
      <c r="C164" s="442">
        <v>179.909651035021</v>
      </c>
      <c r="D164" s="313" t="s">
        <v>90</v>
      </c>
      <c r="E164" s="441">
        <v>180.416028523682</v>
      </c>
      <c r="F164" s="1"/>
      <c r="G164" s="40"/>
      <c r="H164" s="35"/>
      <c r="I164" s="35"/>
      <c r="J164" s="40"/>
      <c r="K164" s="31"/>
      <c r="L164" s="16"/>
      <c r="M164" s="174"/>
    </row>
    <row r="165" spans="1:13" ht="12.75" customHeight="1" x14ac:dyDescent="0.2">
      <c r="A165" s="142" t="s">
        <v>134</v>
      </c>
      <c r="B165" s="442">
        <v>28.8467200858708</v>
      </c>
      <c r="C165" s="442">
        <v>401.96305974600699</v>
      </c>
      <c r="D165" s="313" t="s">
        <v>90</v>
      </c>
      <c r="E165" s="441">
        <v>430.80977983187699</v>
      </c>
      <c r="F165" s="1"/>
      <c r="G165" s="40"/>
      <c r="H165" s="35"/>
      <c r="I165" s="40"/>
      <c r="J165" s="40"/>
      <c r="K165" s="31"/>
      <c r="L165" s="16"/>
      <c r="M165" s="174"/>
    </row>
    <row r="166" spans="1:13" ht="12.75" customHeight="1" x14ac:dyDescent="0.2">
      <c r="A166" s="142" t="s">
        <v>126</v>
      </c>
      <c r="B166" s="443">
        <v>3.7295967425968399</v>
      </c>
      <c r="C166" s="443">
        <v>55.4805495734253</v>
      </c>
      <c r="D166" s="313" t="s">
        <v>90</v>
      </c>
      <c r="E166" s="441">
        <v>59.210146316022097</v>
      </c>
      <c r="F166" s="1"/>
      <c r="G166" s="40"/>
      <c r="H166" s="35"/>
      <c r="I166" s="108"/>
      <c r="J166" s="119"/>
      <c r="K166" s="31"/>
      <c r="L166" s="16"/>
      <c r="M166" s="174"/>
    </row>
    <row r="167" spans="1:13" ht="12.75" customHeight="1" x14ac:dyDescent="0.2">
      <c r="A167" s="142" t="s">
        <v>27</v>
      </c>
      <c r="B167" s="442">
        <v>1945.15922110058</v>
      </c>
      <c r="C167" s="443">
        <v>29.9783177633519</v>
      </c>
      <c r="D167" s="313" t="s">
        <v>90</v>
      </c>
      <c r="E167" s="441">
        <v>1975.1375388639301</v>
      </c>
      <c r="F167" s="1"/>
      <c r="G167" s="40"/>
      <c r="H167" s="111"/>
      <c r="J167" s="111"/>
      <c r="K167" s="174"/>
      <c r="L167" s="16"/>
      <c r="M167" s="174"/>
    </row>
    <row r="168" spans="1:13" ht="12.75" customHeight="1" x14ac:dyDescent="0.2">
      <c r="A168" s="142" t="s">
        <v>138</v>
      </c>
      <c r="B168" s="443">
        <v>30.152409078179399</v>
      </c>
      <c r="C168" s="443">
        <v>6.9994585624495702</v>
      </c>
      <c r="D168" s="313" t="s">
        <v>90</v>
      </c>
      <c r="E168" s="441">
        <v>37.151867640629</v>
      </c>
      <c r="F168" s="1"/>
      <c r="G168" s="40"/>
      <c r="H168" s="111"/>
      <c r="J168" s="111"/>
      <c r="L168" s="16"/>
      <c r="M168" s="174"/>
    </row>
    <row r="169" spans="1:13" ht="12.75" customHeight="1" x14ac:dyDescent="0.2">
      <c r="A169" s="142" t="s">
        <v>136</v>
      </c>
      <c r="B169" s="442">
        <v>52.079540539239197</v>
      </c>
      <c r="C169" s="443">
        <v>4.5388711271758098</v>
      </c>
      <c r="D169" s="313" t="s">
        <v>90</v>
      </c>
      <c r="E169" s="441">
        <v>56.618411666415</v>
      </c>
      <c r="F169" s="1"/>
      <c r="G169" s="40"/>
      <c r="H169" s="111"/>
      <c r="J169" s="111"/>
      <c r="L169" s="16"/>
      <c r="M169" s="174"/>
    </row>
    <row r="170" spans="1:13" ht="12.75" customHeight="1" x14ac:dyDescent="0.2">
      <c r="A170" s="142" t="s">
        <v>133</v>
      </c>
      <c r="B170" s="442">
        <v>285.54569398059601</v>
      </c>
      <c r="C170" s="445">
        <v>8.2495138555685994</v>
      </c>
      <c r="D170" s="313" t="s">
        <v>90</v>
      </c>
      <c r="E170" s="441">
        <v>293.79520783616402</v>
      </c>
      <c r="F170" s="1"/>
      <c r="G170" s="40"/>
      <c r="H170" s="111"/>
      <c r="J170" s="111"/>
      <c r="L170" s="16"/>
      <c r="M170" s="174"/>
    </row>
    <row r="171" spans="1:13" ht="12.75" customHeight="1" x14ac:dyDescent="0.2">
      <c r="A171" s="171" t="s">
        <v>30</v>
      </c>
      <c r="B171" s="442">
        <v>92.926853141636201</v>
      </c>
      <c r="C171" s="442">
        <v>57.989084015284</v>
      </c>
      <c r="D171" s="313" t="s">
        <v>90</v>
      </c>
      <c r="E171" s="441">
        <v>150.91593715691999</v>
      </c>
      <c r="F171" s="1"/>
      <c r="G171" s="111"/>
      <c r="J171" s="111"/>
      <c r="L171" s="16"/>
      <c r="M171" s="174"/>
    </row>
    <row r="172" spans="1:13" ht="12.75" customHeight="1" thickBot="1" x14ac:dyDescent="0.25">
      <c r="A172" s="78" t="s">
        <v>31</v>
      </c>
      <c r="B172" s="444">
        <v>3396.5863760000002</v>
      </c>
      <c r="C172" s="444">
        <v>5830.8109180000001</v>
      </c>
      <c r="D172" s="351" t="s">
        <v>90</v>
      </c>
      <c r="E172" s="444">
        <v>9227.3972940000003</v>
      </c>
      <c r="F172" s="1"/>
      <c r="G172" s="111"/>
      <c r="J172" s="111"/>
      <c r="L172" s="16"/>
      <c r="M172" s="174"/>
    </row>
    <row r="173" spans="1:13" ht="12.75" customHeight="1" thickTop="1" x14ac:dyDescent="0.2">
      <c r="A173" s="76"/>
      <c r="B173" s="93"/>
      <c r="C173" s="93"/>
      <c r="D173" s="138"/>
      <c r="E173" s="93"/>
      <c r="F173" s="1"/>
      <c r="G173" s="111"/>
      <c r="J173" s="111"/>
      <c r="L173" s="16"/>
      <c r="M173" s="174"/>
    </row>
    <row r="174" spans="1:13" ht="12.75" customHeight="1" x14ac:dyDescent="0.2">
      <c r="A174" s="76"/>
      <c r="B174" s="93"/>
      <c r="C174" s="93"/>
      <c r="D174" s="138"/>
      <c r="E174" s="93"/>
      <c r="F174" s="1"/>
      <c r="G174" s="111"/>
      <c r="J174" s="111"/>
      <c r="L174" s="16"/>
      <c r="M174" s="174"/>
    </row>
    <row r="175" spans="1:13" ht="15" x14ac:dyDescent="0.25">
      <c r="A175" s="26"/>
      <c r="B175" s="18"/>
      <c r="C175" s="18"/>
      <c r="D175" s="18"/>
      <c r="E175" s="18"/>
      <c r="F175" s="18"/>
      <c r="G175" s="18"/>
      <c r="J175" s="111"/>
      <c r="L175" s="16"/>
      <c r="M175" s="15"/>
    </row>
    <row r="176" spans="1:13" ht="15" x14ac:dyDescent="0.25">
      <c r="A176" s="26"/>
      <c r="B176" s="18"/>
      <c r="C176" s="18"/>
      <c r="D176" s="18"/>
      <c r="E176" s="18"/>
      <c r="F176" s="18"/>
      <c r="G176" s="18"/>
      <c r="J176" s="111"/>
      <c r="L176" s="16"/>
      <c r="M176" s="15"/>
    </row>
    <row r="177" spans="1:13" ht="12.75" x14ac:dyDescent="0.2">
      <c r="A177" s="17" t="s">
        <v>234</v>
      </c>
      <c r="B177" s="18"/>
      <c r="C177" s="18"/>
      <c r="D177" s="18"/>
      <c r="E177" s="18"/>
      <c r="F177" s="18"/>
      <c r="G177" s="18"/>
      <c r="J177" s="111"/>
    </row>
    <row r="178" spans="1:13" ht="13.5" thickBot="1" x14ac:dyDescent="0.25">
      <c r="A178" s="99" t="s">
        <v>235</v>
      </c>
      <c r="B178" s="113"/>
      <c r="C178" s="113"/>
      <c r="D178" s="113"/>
      <c r="E178" s="113"/>
      <c r="F178" s="18"/>
      <c r="G178" s="18"/>
      <c r="J178" s="111"/>
    </row>
    <row r="179" spans="1:13" ht="36" customHeight="1" thickTop="1" x14ac:dyDescent="0.2">
      <c r="A179" s="554" t="s">
        <v>19</v>
      </c>
      <c r="B179" s="155" t="s">
        <v>129</v>
      </c>
      <c r="C179" s="155" t="s">
        <v>141</v>
      </c>
      <c r="D179" s="155" t="s">
        <v>151</v>
      </c>
      <c r="E179" s="560" t="s">
        <v>20</v>
      </c>
      <c r="F179" s="18"/>
      <c r="J179" s="111"/>
    </row>
    <row r="180" spans="1:13" ht="13.5" thickBot="1" x14ac:dyDescent="0.25">
      <c r="A180" s="555"/>
      <c r="B180" s="122" t="s">
        <v>127</v>
      </c>
      <c r="C180" s="122" t="s">
        <v>132</v>
      </c>
      <c r="D180" s="130" t="s">
        <v>132</v>
      </c>
      <c r="E180" s="558"/>
      <c r="F180" s="18"/>
    </row>
    <row r="181" spans="1:13" ht="12.75" customHeight="1" x14ac:dyDescent="0.2">
      <c r="A181" s="142" t="s">
        <v>135</v>
      </c>
      <c r="B181" s="448">
        <v>55.696790373879999</v>
      </c>
      <c r="C181" s="448">
        <v>2540.0763368764601</v>
      </c>
      <c r="D181" s="449" t="s">
        <v>308</v>
      </c>
      <c r="E181" s="447">
        <v>2595.7731272503402</v>
      </c>
      <c r="F181" s="18"/>
      <c r="G181" s="18"/>
      <c r="J181" s="111"/>
      <c r="L181" s="15"/>
      <c r="M181" s="174"/>
    </row>
    <row r="182" spans="1:13" ht="12.75" customHeight="1" x14ac:dyDescent="0.2">
      <c r="A182" s="142" t="s">
        <v>28</v>
      </c>
      <c r="B182" s="448">
        <v>527.27198252595701</v>
      </c>
      <c r="C182" s="449">
        <v>2301.3810163308599</v>
      </c>
      <c r="D182" s="449" t="s">
        <v>309</v>
      </c>
      <c r="E182" s="447">
        <v>2828.65299885682</v>
      </c>
      <c r="F182" s="18"/>
      <c r="G182" s="18"/>
      <c r="J182" s="111"/>
      <c r="L182" s="15"/>
      <c r="M182" s="174"/>
    </row>
    <row r="183" spans="1:13" ht="12.75" customHeight="1" x14ac:dyDescent="0.2">
      <c r="A183" s="142" t="s">
        <v>137</v>
      </c>
      <c r="B183" s="448">
        <v>246.88340806849399</v>
      </c>
      <c r="C183" s="448">
        <v>387.332218870183</v>
      </c>
      <c r="D183" s="449" t="s">
        <v>310</v>
      </c>
      <c r="E183" s="447">
        <v>634.21562693867804</v>
      </c>
      <c r="F183" s="18"/>
      <c r="G183" s="18"/>
      <c r="J183" s="111"/>
      <c r="L183" s="15"/>
      <c r="M183" s="174"/>
    </row>
    <row r="184" spans="1:13" ht="12.75" customHeight="1" x14ac:dyDescent="0.2">
      <c r="A184" s="142" t="s">
        <v>29</v>
      </c>
      <c r="B184" s="446">
        <v>0</v>
      </c>
      <c r="C184" s="448">
        <v>160.47418721341899</v>
      </c>
      <c r="D184" s="449" t="s">
        <v>311</v>
      </c>
      <c r="E184" s="447">
        <v>160.47418721341899</v>
      </c>
      <c r="F184" s="18"/>
      <c r="G184" s="18"/>
      <c r="J184" s="111"/>
      <c r="L184" s="15"/>
      <c r="M184" s="174"/>
    </row>
    <row r="185" spans="1:13" ht="12.75" customHeight="1" x14ac:dyDescent="0.2">
      <c r="A185" s="142" t="s">
        <v>134</v>
      </c>
      <c r="B185" s="448">
        <v>16.564663801060401</v>
      </c>
      <c r="C185" s="448">
        <v>412.25406694887101</v>
      </c>
      <c r="D185" s="449" t="s">
        <v>312</v>
      </c>
      <c r="E185" s="447">
        <v>428.81873074993098</v>
      </c>
      <c r="F185" s="18"/>
      <c r="G185" s="18"/>
      <c r="J185" s="111"/>
      <c r="L185" s="15"/>
      <c r="M185" s="174"/>
    </row>
    <row r="186" spans="1:13" ht="12.75" customHeight="1" x14ac:dyDescent="0.2">
      <c r="A186" s="142" t="s">
        <v>126</v>
      </c>
      <c r="B186" s="449">
        <v>22.4708411617016</v>
      </c>
      <c r="C186" s="449">
        <v>74.511227352267795</v>
      </c>
      <c r="D186" s="449" t="s">
        <v>311</v>
      </c>
      <c r="E186" s="447">
        <v>96.982068513969296</v>
      </c>
      <c r="F186" s="18"/>
      <c r="G186" s="18"/>
      <c r="J186" s="111"/>
      <c r="L186" s="15"/>
      <c r="M186" s="174"/>
    </row>
    <row r="187" spans="1:13" ht="12.75" customHeight="1" x14ac:dyDescent="0.2">
      <c r="A187" s="142" t="s">
        <v>27</v>
      </c>
      <c r="B187" s="448">
        <v>2013.7365111382901</v>
      </c>
      <c r="C187" s="449">
        <v>24.945498884727201</v>
      </c>
      <c r="D187" s="449" t="s">
        <v>313</v>
      </c>
      <c r="E187" s="447">
        <v>2038.68201002302</v>
      </c>
      <c r="F187" s="18"/>
      <c r="G187" s="18"/>
      <c r="J187" s="111"/>
      <c r="L187" s="15"/>
      <c r="M187" s="174"/>
    </row>
    <row r="188" spans="1:13" ht="12.75" customHeight="1" x14ac:dyDescent="0.2">
      <c r="A188" s="142" t="s">
        <v>138</v>
      </c>
      <c r="B188" s="449">
        <v>8.9087757599059803</v>
      </c>
      <c r="C188" s="449">
        <v>11.9529981457862</v>
      </c>
      <c r="D188" s="449" t="s">
        <v>314</v>
      </c>
      <c r="E188" s="447">
        <v>20.8617739056921</v>
      </c>
      <c r="F188" s="18"/>
      <c r="G188" s="18"/>
      <c r="J188" s="111"/>
      <c r="L188" s="15"/>
      <c r="M188" s="174"/>
    </row>
    <row r="189" spans="1:13" ht="12.75" customHeight="1" x14ac:dyDescent="0.2">
      <c r="A189" s="142" t="s">
        <v>136</v>
      </c>
      <c r="B189" s="448">
        <v>68.091822505433697</v>
      </c>
      <c r="C189" s="449">
        <v>42.159220611331598</v>
      </c>
      <c r="D189" s="449" t="s">
        <v>299</v>
      </c>
      <c r="E189" s="447">
        <v>110.251043116765</v>
      </c>
      <c r="F189" s="18"/>
      <c r="G189" s="18"/>
      <c r="J189" s="111"/>
      <c r="L189" s="15"/>
      <c r="M189" s="174"/>
    </row>
    <row r="190" spans="1:13" ht="12.75" customHeight="1" x14ac:dyDescent="0.2">
      <c r="A190" s="142" t="s">
        <v>133</v>
      </c>
      <c r="B190" s="448">
        <v>254.394945216412</v>
      </c>
      <c r="C190" s="451">
        <v>6.2880000000000003</v>
      </c>
      <c r="D190" s="452">
        <v>0</v>
      </c>
      <c r="E190" s="447">
        <v>260.68294521641201</v>
      </c>
      <c r="F190" s="18"/>
      <c r="G190" s="18"/>
      <c r="J190" s="111"/>
      <c r="L190" s="15"/>
      <c r="M190" s="174"/>
    </row>
    <row r="191" spans="1:13" ht="12.75" customHeight="1" x14ac:dyDescent="0.2">
      <c r="A191" s="171" t="s">
        <v>30</v>
      </c>
      <c r="B191" s="448">
        <v>42.270042448865297</v>
      </c>
      <c r="C191" s="448">
        <v>62.715182766091502</v>
      </c>
      <c r="D191" s="313" t="s">
        <v>90</v>
      </c>
      <c r="E191" s="447">
        <v>104.985225214956</v>
      </c>
      <c r="F191" s="18"/>
      <c r="G191" s="18"/>
      <c r="J191" s="111"/>
      <c r="L191" s="15"/>
      <c r="M191" s="174"/>
    </row>
    <row r="192" spans="1:13" ht="12.75" customHeight="1" thickBot="1" x14ac:dyDescent="0.25">
      <c r="A192" s="78" t="s">
        <v>31</v>
      </c>
      <c r="B192" s="450">
        <v>3256.2897830000002</v>
      </c>
      <c r="C192" s="450">
        <v>6024.089954</v>
      </c>
      <c r="D192" s="313" t="s">
        <v>90</v>
      </c>
      <c r="E192" s="450">
        <v>9280.3797369999993</v>
      </c>
      <c r="F192" s="18"/>
      <c r="G192" s="18"/>
      <c r="J192" s="111"/>
      <c r="L192" s="15"/>
      <c r="M192" s="174"/>
    </row>
    <row r="193" spans="1:16" ht="12.75" customHeight="1" thickTop="1" x14ac:dyDescent="0.2">
      <c r="A193" s="76"/>
      <c r="B193" s="93"/>
      <c r="C193" s="93"/>
      <c r="D193" s="141"/>
      <c r="E193"/>
      <c r="F193" s="18"/>
      <c r="J193" s="111"/>
      <c r="L193" s="15"/>
      <c r="M193" s="174"/>
    </row>
    <row r="194" spans="1:16" ht="12.75" customHeight="1" x14ac:dyDescent="0.2">
      <c r="A194" s="76"/>
      <c r="B194" s="93"/>
      <c r="C194" s="93"/>
      <c r="D194" s="140"/>
      <c r="E194" s="93"/>
      <c r="F194" s="18"/>
      <c r="J194" s="111"/>
      <c r="L194" s="15"/>
      <c r="M194" s="174"/>
    </row>
    <row r="195" spans="1:16" ht="12.75" customHeight="1" x14ac:dyDescent="0.2">
      <c r="A195" s="76"/>
      <c r="B195" s="93"/>
      <c r="C195" s="93"/>
      <c r="D195" s="93"/>
      <c r="E195" s="93"/>
      <c r="F195" s="93"/>
      <c r="G195" s="18"/>
      <c r="L195" s="15"/>
    </row>
    <row r="196" spans="1:16" ht="15" x14ac:dyDescent="0.25">
      <c r="A196" s="26"/>
      <c r="B196" s="18"/>
      <c r="C196" s="18"/>
      <c r="D196" s="18"/>
      <c r="E196" s="18"/>
      <c r="F196" s="18"/>
      <c r="G196" s="18"/>
      <c r="L196" s="15"/>
    </row>
    <row r="197" spans="1:16" ht="12.75" x14ac:dyDescent="0.2">
      <c r="A197" s="17" t="s">
        <v>185</v>
      </c>
      <c r="B197" s="18"/>
      <c r="C197" s="18"/>
      <c r="D197" s="18"/>
      <c r="E197" s="18"/>
      <c r="F197" s="18"/>
      <c r="G197" s="18"/>
      <c r="L197" s="15"/>
    </row>
    <row r="198" spans="1:16" ht="13.5" thickBot="1" x14ac:dyDescent="0.25">
      <c r="A198" s="99" t="s">
        <v>236</v>
      </c>
      <c r="B198" s="113"/>
      <c r="C198" s="113"/>
      <c r="D198" s="113"/>
      <c r="E198" s="113"/>
      <c r="F198" s="117"/>
      <c r="G198" s="18"/>
      <c r="J198" s="18"/>
      <c r="K198" s="18"/>
      <c r="L198" s="5"/>
    </row>
    <row r="199" spans="1:16" ht="13.5" customHeight="1" thickTop="1" x14ac:dyDescent="0.2">
      <c r="A199" s="166"/>
      <c r="B199" s="556" t="s">
        <v>50</v>
      </c>
      <c r="C199" s="556"/>
      <c r="D199" s="556"/>
      <c r="E199" s="556"/>
      <c r="F199" s="556"/>
      <c r="G199" s="18"/>
      <c r="J199" s="18"/>
      <c r="K199" s="18"/>
      <c r="L199" s="5"/>
    </row>
    <row r="200" spans="1:16" ht="34.5" thickBot="1" x14ac:dyDescent="0.25">
      <c r="A200" s="167"/>
      <c r="B200" s="122" t="s">
        <v>51</v>
      </c>
      <c r="C200" s="122" t="s">
        <v>83</v>
      </c>
      <c r="D200" s="122" t="s">
        <v>52</v>
      </c>
      <c r="E200" s="122" t="s">
        <v>53</v>
      </c>
      <c r="F200" s="169" t="s">
        <v>20</v>
      </c>
      <c r="G200" s="18"/>
      <c r="K200" s="18"/>
      <c r="L200" s="5"/>
      <c r="M200"/>
    </row>
    <row r="201" spans="1:16" ht="12.75" customHeight="1" x14ac:dyDescent="0.2">
      <c r="A201" s="142" t="s">
        <v>135</v>
      </c>
      <c r="B201" s="454">
        <v>6.1352799875635598E-2</v>
      </c>
      <c r="C201" s="454">
        <v>431.71101107867099</v>
      </c>
      <c r="D201" s="454">
        <v>940.44316689670495</v>
      </c>
      <c r="E201" s="454">
        <v>1122.7133022732401</v>
      </c>
      <c r="F201" s="455">
        <v>2495.1701607136201</v>
      </c>
      <c r="G201" s="18"/>
      <c r="H201" s="31"/>
      <c r="I201" s="18"/>
      <c r="J201" s="18"/>
      <c r="K201" s="18"/>
      <c r="L201" s="18"/>
      <c r="M201" s="15"/>
      <c r="N201" s="15"/>
      <c r="O201" s="15"/>
      <c r="P201" s="15"/>
    </row>
    <row r="202" spans="1:16" ht="12.75" customHeight="1" x14ac:dyDescent="0.2">
      <c r="A202" s="142" t="s">
        <v>28</v>
      </c>
      <c r="B202" s="454">
        <v>4.0305294008403703</v>
      </c>
      <c r="C202" s="454">
        <v>783.35019312392797</v>
      </c>
      <c r="D202" s="454">
        <v>1432.8017177720301</v>
      </c>
      <c r="E202" s="454">
        <v>741.39213929320204</v>
      </c>
      <c r="F202" s="455">
        <v>2961.9195137045099</v>
      </c>
      <c r="G202" s="18"/>
      <c r="H202" s="31"/>
      <c r="I202" s="18"/>
      <c r="J202" s="18"/>
      <c r="K202" s="18"/>
      <c r="L202" s="18"/>
      <c r="M202" s="15"/>
      <c r="N202" s="15"/>
      <c r="O202" s="15"/>
      <c r="P202" s="15"/>
    </row>
    <row r="203" spans="1:16" ht="12.75" customHeight="1" x14ac:dyDescent="0.2">
      <c r="A203" s="142" t="s">
        <v>137</v>
      </c>
      <c r="B203" s="454">
        <v>9.4438383831008696</v>
      </c>
      <c r="C203" s="454">
        <v>56.061278658519903</v>
      </c>
      <c r="D203" s="454">
        <v>317.61539556779502</v>
      </c>
      <c r="E203" s="454">
        <v>203.07672763985801</v>
      </c>
      <c r="F203" s="455">
        <v>586.25270174622403</v>
      </c>
      <c r="G203" s="18"/>
      <c r="H203" s="31"/>
      <c r="I203" s="18"/>
      <c r="J203" s="18"/>
      <c r="K203" s="18"/>
      <c r="L203" s="18"/>
      <c r="M203" s="15"/>
      <c r="N203" s="15"/>
      <c r="O203" s="15"/>
      <c r="P203" s="15"/>
    </row>
    <row r="204" spans="1:16" ht="12.75" customHeight="1" x14ac:dyDescent="0.2">
      <c r="A204" s="142" t="s">
        <v>144</v>
      </c>
      <c r="B204" s="453">
        <v>0</v>
      </c>
      <c r="C204" s="454">
        <v>69.911765956890093</v>
      </c>
      <c r="D204" s="454">
        <v>89.219484536085702</v>
      </c>
      <c r="E204" s="454">
        <v>21.267119717179298</v>
      </c>
      <c r="F204" s="455">
        <v>180.416028523682</v>
      </c>
      <c r="G204" s="18"/>
      <c r="H204" s="31"/>
      <c r="I204" s="18"/>
      <c r="J204" s="18"/>
      <c r="K204" s="18"/>
      <c r="L204" s="18"/>
      <c r="M204" s="15"/>
      <c r="N204" s="15"/>
      <c r="O204" s="15"/>
      <c r="P204" s="15"/>
    </row>
    <row r="205" spans="1:16" ht="12.75" customHeight="1" x14ac:dyDescent="0.2">
      <c r="A205" s="142" t="s">
        <v>134</v>
      </c>
      <c r="B205" s="454">
        <v>0</v>
      </c>
      <c r="C205" s="454">
        <v>53.880321856188303</v>
      </c>
      <c r="D205" s="454">
        <v>288.29094412662403</v>
      </c>
      <c r="E205" s="454">
        <v>88.582431136987296</v>
      </c>
      <c r="F205" s="455">
        <v>430.80977983187699</v>
      </c>
      <c r="G205" s="18"/>
      <c r="H205" s="31"/>
      <c r="I205" s="18"/>
      <c r="J205" s="18"/>
      <c r="K205" s="18"/>
      <c r="L205" s="18"/>
      <c r="M205" s="15"/>
      <c r="N205" s="15"/>
      <c r="O205" s="15"/>
      <c r="P205" s="15"/>
    </row>
    <row r="206" spans="1:16" ht="24.75" customHeight="1" x14ac:dyDescent="0.2">
      <c r="A206" s="142" t="s">
        <v>349</v>
      </c>
      <c r="B206" s="453">
        <v>0</v>
      </c>
      <c r="C206" s="454">
        <v>10.045013565344799</v>
      </c>
      <c r="D206" s="454">
        <v>18.8660541005105</v>
      </c>
      <c r="E206" s="454">
        <v>30.294452857485901</v>
      </c>
      <c r="F206" s="455">
        <v>59.210146316022097</v>
      </c>
      <c r="G206" s="18"/>
      <c r="H206" s="31"/>
      <c r="I206" s="18"/>
      <c r="J206" s="18"/>
      <c r="K206" s="18"/>
      <c r="L206" s="18"/>
      <c r="M206" s="15"/>
      <c r="N206" s="15"/>
      <c r="O206" s="15"/>
      <c r="P206" s="15"/>
    </row>
    <row r="207" spans="1:16" ht="12.75" customHeight="1" x14ac:dyDescent="0.2">
      <c r="A207" s="142" t="s">
        <v>27</v>
      </c>
      <c r="B207" s="454">
        <v>173.316725911345</v>
      </c>
      <c r="C207" s="454">
        <v>10.518173834001001</v>
      </c>
      <c r="D207" s="454">
        <v>1621.23358304812</v>
      </c>
      <c r="E207" s="454">
        <v>169.913211475948</v>
      </c>
      <c r="F207" s="455">
        <v>1975.1375388639301</v>
      </c>
      <c r="G207" s="18"/>
      <c r="H207" s="31"/>
      <c r="I207" s="18"/>
      <c r="J207" s="18"/>
      <c r="K207" s="18"/>
      <c r="L207" s="18"/>
      <c r="M207" s="15"/>
      <c r="N207" s="15"/>
      <c r="O207" s="15"/>
      <c r="P207" s="15"/>
    </row>
    <row r="208" spans="1:16" ht="12.75" customHeight="1" x14ac:dyDescent="0.2">
      <c r="A208" s="142" t="s">
        <v>138</v>
      </c>
      <c r="B208" s="454">
        <v>0</v>
      </c>
      <c r="C208" s="454">
        <v>6.9819599160434498</v>
      </c>
      <c r="D208" s="454">
        <v>28.654211252107402</v>
      </c>
      <c r="E208" s="454">
        <v>1.51346588372017</v>
      </c>
      <c r="F208" s="455">
        <v>37.151867640629</v>
      </c>
      <c r="G208" s="18"/>
      <c r="H208" s="31"/>
      <c r="I208" s="18"/>
      <c r="J208" s="18"/>
      <c r="K208" s="18"/>
      <c r="L208" s="18"/>
      <c r="M208" s="15"/>
      <c r="N208" s="15"/>
      <c r="O208" s="15"/>
      <c r="P208" s="15"/>
    </row>
    <row r="209" spans="1:16" ht="24" customHeight="1" x14ac:dyDescent="0.2">
      <c r="A209" s="142" t="s">
        <v>350</v>
      </c>
      <c r="B209" s="454">
        <v>5.2079540539239204</v>
      </c>
      <c r="C209" s="453">
        <v>0</v>
      </c>
      <c r="D209" s="454">
        <v>48.285685180136802</v>
      </c>
      <c r="E209" s="454">
        <v>3.1247724323543502</v>
      </c>
      <c r="F209" s="455">
        <v>56.618411666415</v>
      </c>
      <c r="G209" s="18"/>
      <c r="H209" s="31"/>
      <c r="I209" s="18"/>
      <c r="J209" s="18"/>
      <c r="K209" s="18"/>
      <c r="L209" s="18"/>
      <c r="M209" s="15"/>
      <c r="N209" s="15"/>
      <c r="O209" s="15"/>
      <c r="P209" s="15"/>
    </row>
    <row r="210" spans="1:16" ht="12.75" customHeight="1" x14ac:dyDescent="0.2">
      <c r="A210" s="142" t="s">
        <v>133</v>
      </c>
      <c r="B210" s="456">
        <v>4.6240834672199496</v>
      </c>
      <c r="C210" s="458">
        <v>3.343299</v>
      </c>
      <c r="D210" s="456">
        <v>160.20693291047601</v>
      </c>
      <c r="E210" s="456">
        <v>126.299055696096</v>
      </c>
      <c r="F210" s="455">
        <v>293.79520783616402</v>
      </c>
      <c r="G210" s="18"/>
      <c r="H210" s="31"/>
      <c r="I210" s="18"/>
      <c r="J210" s="18"/>
      <c r="K210" s="18"/>
      <c r="L210" s="18"/>
      <c r="M210" s="15"/>
      <c r="N210" s="15"/>
      <c r="O210" s="15"/>
      <c r="P210" s="15"/>
    </row>
    <row r="211" spans="1:16" ht="12.75" customHeight="1" x14ac:dyDescent="0.2">
      <c r="A211" s="168" t="s">
        <v>30</v>
      </c>
      <c r="B211" s="456">
        <v>5.37582</v>
      </c>
      <c r="C211" s="456">
        <v>19.971512977369699</v>
      </c>
      <c r="D211" s="456">
        <v>80.489056514059698</v>
      </c>
      <c r="E211" s="456">
        <v>45.0795481798677</v>
      </c>
      <c r="F211" s="455">
        <v>150.91593715691999</v>
      </c>
      <c r="G211" s="18"/>
      <c r="H211" s="31"/>
      <c r="I211" s="18"/>
      <c r="J211" s="18"/>
      <c r="K211" s="18"/>
      <c r="L211" s="18"/>
      <c r="M211" s="15"/>
      <c r="N211" s="15"/>
      <c r="O211" s="15"/>
      <c r="P211" s="15"/>
    </row>
    <row r="212" spans="1:16" ht="12.75" customHeight="1" thickBot="1" x14ac:dyDescent="0.25">
      <c r="A212" s="78" t="s">
        <v>31</v>
      </c>
      <c r="B212" s="457">
        <v>202.06030000000001</v>
      </c>
      <c r="C212" s="457">
        <v>1446.0745300000001</v>
      </c>
      <c r="D212" s="457">
        <v>5026.1062319046396</v>
      </c>
      <c r="E212" s="457">
        <v>2553.2562265859401</v>
      </c>
      <c r="F212" s="457">
        <v>9227.3972940000003</v>
      </c>
      <c r="G212" s="18"/>
      <c r="H212"/>
      <c r="I212" s="18"/>
      <c r="J212" s="18"/>
      <c r="K212" s="18"/>
      <c r="L212" s="18"/>
      <c r="M212" s="15"/>
      <c r="N212" s="15"/>
      <c r="O212" s="15"/>
      <c r="P212" s="15"/>
    </row>
    <row r="213" spans="1:16" ht="12.75" customHeight="1" thickTop="1" x14ac:dyDescent="0.2">
      <c r="A213" s="76"/>
      <c r="B213" s="87"/>
      <c r="C213" s="87"/>
      <c r="D213" s="87"/>
      <c r="E213" s="87"/>
      <c r="F213" s="77"/>
      <c r="G213" s="18"/>
      <c r="J213" s="18"/>
      <c r="K213" s="18"/>
      <c r="L213" s="18"/>
      <c r="M213" s="15"/>
      <c r="N213" s="15"/>
      <c r="O213" s="15"/>
      <c r="P213" s="15"/>
    </row>
    <row r="214" spans="1:16" ht="12.75" customHeight="1" x14ac:dyDescent="0.2">
      <c r="A214" s="76"/>
      <c r="B214" s="87"/>
      <c r="C214" s="87"/>
      <c r="D214" s="87"/>
      <c r="E214" s="87"/>
      <c r="F214" s="77"/>
      <c r="G214" s="18"/>
      <c r="J214" s="64"/>
      <c r="K214" s="64"/>
      <c r="L214" s="15"/>
      <c r="M214" s="15"/>
    </row>
    <row r="215" spans="1:16" ht="12.75" customHeight="1" x14ac:dyDescent="0.2">
      <c r="A215" s="76"/>
      <c r="B215" s="77"/>
      <c r="C215" s="77"/>
      <c r="D215" s="77"/>
      <c r="E215" s="77"/>
      <c r="F215" s="77"/>
      <c r="G215" s="64"/>
      <c r="J215" s="64"/>
      <c r="K215" s="64"/>
      <c r="L215" s="15"/>
      <c r="M215" s="15"/>
    </row>
    <row r="216" spans="1:16" ht="12.75" customHeight="1" x14ac:dyDescent="0.2">
      <c r="A216" s="76"/>
      <c r="B216" s="77"/>
      <c r="C216" s="77"/>
      <c r="D216" s="77"/>
      <c r="E216" s="77"/>
      <c r="F216" s="77"/>
      <c r="G216" s="64"/>
      <c r="J216" s="64"/>
      <c r="K216" s="64"/>
      <c r="L216" s="15"/>
    </row>
    <row r="217" spans="1:16" ht="12.75" customHeight="1" x14ac:dyDescent="0.2">
      <c r="A217" s="17" t="s">
        <v>186</v>
      </c>
      <c r="B217" s="18"/>
      <c r="C217" s="18"/>
      <c r="D217" s="18"/>
      <c r="E217" s="18"/>
      <c r="F217" s="18"/>
      <c r="G217" s="64"/>
      <c r="J217" s="64"/>
      <c r="K217" s="64"/>
      <c r="L217" s="15"/>
    </row>
    <row r="218" spans="1:16" ht="13.5" thickBot="1" x14ac:dyDescent="0.25">
      <c r="A218" s="99" t="s">
        <v>237</v>
      </c>
      <c r="B218" s="113"/>
      <c r="C218" s="113"/>
      <c r="D218" s="113"/>
      <c r="E218" s="113"/>
      <c r="F218" s="117"/>
      <c r="G218" s="18"/>
      <c r="J218" s="64"/>
      <c r="K218" s="64"/>
      <c r="L218" s="15"/>
    </row>
    <row r="219" spans="1:16" ht="13.5" thickTop="1" x14ac:dyDescent="0.2">
      <c r="A219" s="166"/>
      <c r="B219" s="556" t="s">
        <v>50</v>
      </c>
      <c r="C219" s="556"/>
      <c r="D219" s="556"/>
      <c r="E219" s="556"/>
      <c r="F219" s="556"/>
      <c r="G219" s="18"/>
      <c r="J219" s="64"/>
      <c r="K219" s="64"/>
      <c r="L219" s="15"/>
    </row>
    <row r="220" spans="1:16" ht="34.5" thickBot="1" x14ac:dyDescent="0.25">
      <c r="A220" s="167"/>
      <c r="B220" s="122" t="s">
        <v>51</v>
      </c>
      <c r="C220" s="122" t="s">
        <v>83</v>
      </c>
      <c r="D220" s="122" t="s">
        <v>52</v>
      </c>
      <c r="E220" s="122" t="s">
        <v>53</v>
      </c>
      <c r="F220" s="169" t="s">
        <v>20</v>
      </c>
      <c r="G220" s="18"/>
    </row>
    <row r="221" spans="1:16" ht="12.75" x14ac:dyDescent="0.2">
      <c r="A221" s="142" t="s">
        <v>135</v>
      </c>
      <c r="B221" s="460">
        <v>0</v>
      </c>
      <c r="C221" s="460">
        <v>532.82070035260097</v>
      </c>
      <c r="D221" s="460">
        <v>813.43191636488802</v>
      </c>
      <c r="E221" s="460">
        <v>1249.2640791889601</v>
      </c>
      <c r="F221" s="461">
        <v>2595.7731272503402</v>
      </c>
      <c r="G221" s="1"/>
      <c r="H221" s="31"/>
      <c r="I221" s="18"/>
      <c r="J221" s="18"/>
      <c r="K221" s="18"/>
      <c r="L221" s="18"/>
      <c r="M221" s="15"/>
      <c r="N221" s="15"/>
      <c r="O221" s="15"/>
      <c r="P221" s="15"/>
    </row>
    <row r="222" spans="1:16" ht="12.75" customHeight="1" x14ac:dyDescent="0.2">
      <c r="A222" s="142" t="s">
        <v>28</v>
      </c>
      <c r="B222" s="460">
        <v>3.3831470000000001</v>
      </c>
      <c r="C222" s="460">
        <v>767.72632341662404</v>
      </c>
      <c r="D222" s="460">
        <v>1243.5137107338501</v>
      </c>
      <c r="E222" s="460">
        <v>814.02971745746902</v>
      </c>
      <c r="F222" s="461">
        <v>2828.65299885682</v>
      </c>
      <c r="G222" s="1"/>
      <c r="H222" s="31"/>
      <c r="I222" s="18"/>
      <c r="J222" s="18"/>
      <c r="K222" s="18"/>
      <c r="L222" s="18"/>
      <c r="M222" s="15"/>
      <c r="N222" s="15"/>
      <c r="O222" s="15"/>
      <c r="P222" s="15"/>
    </row>
    <row r="223" spans="1:16" ht="12.75" customHeight="1" x14ac:dyDescent="0.2">
      <c r="A223" s="142" t="s">
        <v>137</v>
      </c>
      <c r="B223" s="460">
        <v>8.5636732765829606</v>
      </c>
      <c r="C223" s="460">
        <v>134.93080968298</v>
      </c>
      <c r="D223" s="460">
        <v>313.63555574147603</v>
      </c>
      <c r="E223" s="460">
        <v>177.03121820022</v>
      </c>
      <c r="F223" s="461">
        <v>634.21562693867804</v>
      </c>
      <c r="G223" s="1"/>
      <c r="H223" s="31"/>
      <c r="I223" s="18"/>
      <c r="J223" s="18"/>
      <c r="K223" s="18"/>
      <c r="L223" s="18"/>
      <c r="M223" s="15"/>
      <c r="N223" s="15"/>
      <c r="O223" s="15"/>
      <c r="P223" s="15"/>
    </row>
    <row r="224" spans="1:16" ht="12.75" customHeight="1" x14ac:dyDescent="0.2">
      <c r="A224" s="142" t="s">
        <v>144</v>
      </c>
      <c r="B224" s="459">
        <v>0</v>
      </c>
      <c r="C224" s="460">
        <v>58.573078332897801</v>
      </c>
      <c r="D224" s="460">
        <v>48.239418269565</v>
      </c>
      <c r="E224" s="460">
        <v>53.6460193036108</v>
      </c>
      <c r="F224" s="461">
        <v>160.47418721341899</v>
      </c>
      <c r="G224" s="1"/>
      <c r="H224" s="31"/>
      <c r="I224" s="18"/>
      <c r="J224" s="18"/>
      <c r="K224" s="18"/>
      <c r="L224" s="18"/>
      <c r="M224" s="15"/>
      <c r="N224" s="15"/>
      <c r="O224" s="15"/>
      <c r="P224" s="15"/>
    </row>
    <row r="225" spans="1:16" ht="12.75" customHeight="1" x14ac:dyDescent="0.2">
      <c r="A225" s="142" t="s">
        <v>134</v>
      </c>
      <c r="B225" s="460">
        <v>0</v>
      </c>
      <c r="C225" s="460">
        <v>36.579496604467202</v>
      </c>
      <c r="D225" s="460">
        <v>273.42275446799903</v>
      </c>
      <c r="E225" s="460">
        <v>118.894534783222</v>
      </c>
      <c r="F225" s="461">
        <v>428.81873074993098</v>
      </c>
      <c r="G225" s="1"/>
      <c r="H225" s="31"/>
      <c r="I225" s="18"/>
      <c r="J225" s="18"/>
      <c r="K225" s="18"/>
      <c r="L225" s="18"/>
      <c r="M225" s="15"/>
      <c r="N225" s="15"/>
      <c r="O225" s="15"/>
      <c r="P225" s="15"/>
    </row>
    <row r="226" spans="1:16" ht="24" customHeight="1" x14ac:dyDescent="0.2">
      <c r="A226" s="142" t="s">
        <v>349</v>
      </c>
      <c r="B226" s="459">
        <v>0</v>
      </c>
      <c r="C226" s="460">
        <v>6.0322077612334004</v>
      </c>
      <c r="D226" s="460">
        <v>27.614344649142801</v>
      </c>
      <c r="E226" s="460">
        <v>63.3286555562267</v>
      </c>
      <c r="F226" s="461">
        <v>96.982068513969296</v>
      </c>
      <c r="G226" s="1"/>
      <c r="H226" s="31"/>
      <c r="I226" s="18"/>
      <c r="J226" s="18"/>
      <c r="K226" s="18"/>
      <c r="L226" s="18"/>
      <c r="M226" s="15"/>
      <c r="N226" s="15"/>
      <c r="O226" s="15"/>
      <c r="P226" s="15"/>
    </row>
    <row r="227" spans="1:16" ht="12.75" customHeight="1" x14ac:dyDescent="0.2">
      <c r="A227" s="142" t="s">
        <v>27</v>
      </c>
      <c r="B227" s="460">
        <v>393.226516</v>
      </c>
      <c r="C227" s="460">
        <v>0</v>
      </c>
      <c r="D227" s="460">
        <v>1553.06841912497</v>
      </c>
      <c r="E227" s="460">
        <v>92.387075067517202</v>
      </c>
      <c r="F227" s="461">
        <v>2038.68201002302</v>
      </c>
      <c r="G227" s="1"/>
      <c r="H227" s="31"/>
      <c r="I227" s="18"/>
      <c r="J227" s="18"/>
      <c r="K227" s="18"/>
      <c r="L227" s="18"/>
      <c r="M227" s="15"/>
      <c r="N227" s="15"/>
      <c r="O227" s="15"/>
      <c r="P227" s="15"/>
    </row>
    <row r="228" spans="1:16" ht="12.75" customHeight="1" x14ac:dyDescent="0.2">
      <c r="A228" s="142" t="s">
        <v>138</v>
      </c>
      <c r="B228" s="460">
        <v>0</v>
      </c>
      <c r="C228" s="460">
        <v>10.0704009378248</v>
      </c>
      <c r="D228" s="460">
        <v>6.8501292459384704</v>
      </c>
      <c r="E228" s="460">
        <v>3.93972625146111</v>
      </c>
      <c r="F228" s="461">
        <v>20.8617739056921</v>
      </c>
      <c r="G228" s="1"/>
      <c r="H228" s="31"/>
      <c r="I228" s="18"/>
      <c r="J228" s="18"/>
      <c r="K228" s="18"/>
      <c r="L228" s="18"/>
      <c r="M228" s="15"/>
      <c r="N228" s="15"/>
      <c r="O228" s="15"/>
      <c r="P228" s="15"/>
    </row>
    <row r="229" spans="1:16" ht="24" customHeight="1" x14ac:dyDescent="0.2">
      <c r="A229" s="142" t="s">
        <v>350</v>
      </c>
      <c r="B229" s="460">
        <v>6.8091822505433699</v>
      </c>
      <c r="C229" s="459">
        <v>0</v>
      </c>
      <c r="D229" s="460">
        <v>58.558967354673001</v>
      </c>
      <c r="E229" s="460">
        <v>44.882561031946899</v>
      </c>
      <c r="F229" s="461">
        <v>110.251043116765</v>
      </c>
      <c r="G229" s="1"/>
      <c r="H229" s="31"/>
      <c r="I229" s="18"/>
      <c r="J229" s="18"/>
      <c r="K229" s="18"/>
      <c r="L229" s="18"/>
      <c r="M229" s="15"/>
      <c r="N229" s="15"/>
      <c r="O229" s="15"/>
      <c r="P229" s="15"/>
    </row>
    <row r="230" spans="1:16" ht="12.75" x14ac:dyDescent="0.2">
      <c r="A230" s="142" t="s">
        <v>133</v>
      </c>
      <c r="B230" s="462">
        <v>5.1835454413480804</v>
      </c>
      <c r="C230" s="464">
        <v>1.762605</v>
      </c>
      <c r="D230" s="462">
        <v>184.37434869439301</v>
      </c>
      <c r="E230" s="462">
        <v>69.353259690941996</v>
      </c>
      <c r="F230" s="461">
        <v>260.68294521641201</v>
      </c>
      <c r="G230" s="18"/>
      <c r="H230" s="31"/>
      <c r="I230" s="18"/>
      <c r="J230" s="18"/>
      <c r="K230" s="18"/>
      <c r="L230" s="18"/>
      <c r="M230" s="15"/>
      <c r="N230" s="15"/>
      <c r="O230" s="15"/>
      <c r="P230" s="15"/>
    </row>
    <row r="231" spans="1:16" ht="12.75" x14ac:dyDescent="0.2">
      <c r="A231" s="168" t="s">
        <v>30</v>
      </c>
      <c r="B231" s="462">
        <v>0.33357213999994401</v>
      </c>
      <c r="C231" s="462">
        <v>18.319021097745701</v>
      </c>
      <c r="D231" s="462">
        <v>55.573571573999999</v>
      </c>
      <c r="E231" s="462">
        <v>31.0073939063045</v>
      </c>
      <c r="F231" s="461">
        <v>104.985225214956</v>
      </c>
      <c r="G231" s="18"/>
      <c r="H231" s="31"/>
      <c r="I231" s="18"/>
      <c r="J231" s="18"/>
      <c r="K231" s="18"/>
      <c r="L231" s="18"/>
      <c r="M231" s="15"/>
      <c r="N231" s="15"/>
      <c r="O231" s="15"/>
      <c r="P231" s="15"/>
    </row>
    <row r="232" spans="1:16" ht="13.5" thickBot="1" x14ac:dyDescent="0.25">
      <c r="A232" s="78" t="s">
        <v>31</v>
      </c>
      <c r="B232" s="463">
        <v>417.49963600000001</v>
      </c>
      <c r="C232" s="463">
        <v>1566.8146431863699</v>
      </c>
      <c r="D232" s="463">
        <v>4578.283136</v>
      </c>
      <c r="E232" s="463">
        <v>2717.76424</v>
      </c>
      <c r="F232" s="463">
        <v>9280.3797369999993</v>
      </c>
      <c r="G232" s="18"/>
      <c r="H232" s="48"/>
      <c r="I232" s="48"/>
      <c r="M232" s="15"/>
    </row>
    <row r="233" spans="1:16" ht="13.5" thickTop="1" x14ac:dyDescent="0.2">
      <c r="A233" s="76"/>
      <c r="B233" s="87"/>
      <c r="C233" s="87"/>
      <c r="D233" s="87"/>
      <c r="E233" s="87"/>
      <c r="F233" s="77"/>
      <c r="G233" s="18"/>
      <c r="H233" s="48"/>
      <c r="I233" s="48"/>
      <c r="M233" s="15"/>
    </row>
    <row r="234" spans="1:16" ht="12.75" x14ac:dyDescent="0.2">
      <c r="A234" s="76"/>
      <c r="B234" s="87"/>
      <c r="C234" s="87"/>
      <c r="D234" s="87"/>
      <c r="E234" s="87"/>
      <c r="F234" s="77"/>
      <c r="G234" s="18"/>
      <c r="H234" s="48"/>
      <c r="I234" s="48"/>
      <c r="M234" s="15"/>
    </row>
    <row r="235" spans="1:16" ht="12.75" customHeight="1" x14ac:dyDescent="0.2">
      <c r="A235" s="76"/>
      <c r="B235" s="77"/>
      <c r="C235" s="77"/>
      <c r="D235" s="77"/>
      <c r="E235" s="77"/>
      <c r="F235" s="77"/>
      <c r="G235" s="48"/>
      <c r="H235" s="48"/>
      <c r="I235" s="48"/>
    </row>
    <row r="236" spans="1:16" ht="12.75" customHeight="1" x14ac:dyDescent="0.2">
      <c r="A236" s="29"/>
      <c r="B236" s="18"/>
      <c r="C236" s="18"/>
      <c r="D236" s="18"/>
      <c r="E236" s="18"/>
      <c r="F236" s="18"/>
      <c r="G236" s="48"/>
      <c r="H236" s="48"/>
      <c r="I236" s="48"/>
      <c r="J236" s="48"/>
      <c r="K236" s="48"/>
      <c r="L236" s="11"/>
    </row>
    <row r="237" spans="1:16" ht="12.75" customHeight="1" x14ac:dyDescent="0.2">
      <c r="A237" s="17" t="s">
        <v>238</v>
      </c>
      <c r="B237" s="18"/>
      <c r="C237" s="18"/>
      <c r="D237" s="18"/>
      <c r="E237" s="18"/>
      <c r="F237" s="18"/>
      <c r="G237" s="159"/>
      <c r="H237" s="159"/>
      <c r="I237" s="48"/>
      <c r="J237" s="48"/>
      <c r="K237" s="48"/>
      <c r="L237" s="11"/>
      <c r="M237" s="15"/>
    </row>
    <row r="238" spans="1:16" ht="12.75" customHeight="1" thickBot="1" x14ac:dyDescent="0.25">
      <c r="A238" s="99" t="s">
        <v>239</v>
      </c>
      <c r="B238" s="113"/>
      <c r="C238" s="113"/>
      <c r="D238" s="113"/>
      <c r="E238" s="113"/>
      <c r="F238" s="113"/>
      <c r="G238" s="113"/>
      <c r="H238" s="159"/>
      <c r="I238" s="48"/>
      <c r="J238" s="48"/>
      <c r="K238" s="48"/>
      <c r="L238" s="11"/>
      <c r="M238" s="15"/>
    </row>
    <row r="239" spans="1:16" ht="12.75" customHeight="1" thickTop="1" thickBot="1" x14ac:dyDescent="0.25">
      <c r="A239" s="167" t="s">
        <v>19</v>
      </c>
      <c r="B239" s="122">
        <v>2008</v>
      </c>
      <c r="C239" s="122">
        <v>2009</v>
      </c>
      <c r="D239" s="122">
        <v>2010</v>
      </c>
      <c r="E239" s="122">
        <v>2011</v>
      </c>
      <c r="F239" s="122">
        <v>2012</v>
      </c>
      <c r="G239" s="122">
        <v>2013</v>
      </c>
      <c r="H239" s="159"/>
      <c r="I239" s="48"/>
      <c r="J239" s="48"/>
      <c r="K239" s="48"/>
      <c r="L239" s="48"/>
      <c r="M239" s="15"/>
    </row>
    <row r="240" spans="1:16" ht="12.75" customHeight="1" x14ac:dyDescent="0.2">
      <c r="A240" s="168" t="s">
        <v>27</v>
      </c>
      <c r="B240" s="373">
        <v>2150.6864908439402</v>
      </c>
      <c r="C240" s="322">
        <v>1945.6296605770799</v>
      </c>
      <c r="D240" s="322">
        <v>2224.4270457290099</v>
      </c>
      <c r="E240" s="373">
        <v>2087.8768949630498</v>
      </c>
      <c r="F240" s="465">
        <v>2038.68201002302</v>
      </c>
      <c r="G240" s="465">
        <v>1975.1375388639301</v>
      </c>
      <c r="H240" s="159"/>
      <c r="I240" s="48"/>
      <c r="J240" s="48"/>
      <c r="K240" s="48"/>
      <c r="L240" s="48"/>
      <c r="M240" s="15"/>
    </row>
    <row r="241" spans="1:13" ht="12.75" customHeight="1" x14ac:dyDescent="0.2">
      <c r="A241" s="168" t="s">
        <v>133</v>
      </c>
      <c r="B241" s="373">
        <v>16.432117270157502</v>
      </c>
      <c r="C241" s="322">
        <v>107.648070331417</v>
      </c>
      <c r="D241" s="322">
        <v>73.585090231450707</v>
      </c>
      <c r="E241" s="373">
        <v>316.29554584071502</v>
      </c>
      <c r="F241" s="465">
        <v>260.68294521641201</v>
      </c>
      <c r="G241" s="465">
        <v>293.79520783616402</v>
      </c>
      <c r="H241" s="159"/>
      <c r="I241" s="48"/>
      <c r="J241" s="48"/>
      <c r="K241" s="48"/>
      <c r="L241" s="48"/>
      <c r="M241" s="15"/>
    </row>
    <row r="242" spans="1:13" ht="12.75" customHeight="1" x14ac:dyDescent="0.2">
      <c r="A242" s="44" t="s">
        <v>140</v>
      </c>
      <c r="B242" s="333">
        <v>2167.1186081141</v>
      </c>
      <c r="C242" s="333">
        <v>2053.2777309085</v>
      </c>
      <c r="D242" s="333">
        <v>2298.01213596046</v>
      </c>
      <c r="E242" s="333">
        <v>2404.1724408037599</v>
      </c>
      <c r="F242" s="466">
        <v>2299.3649552394299</v>
      </c>
      <c r="G242" s="466">
        <v>2268.9327467000999</v>
      </c>
      <c r="H242" s="159"/>
      <c r="I242" s="48"/>
      <c r="J242" s="48"/>
      <c r="K242" s="48"/>
      <c r="L242" s="48"/>
      <c r="M242" s="15"/>
    </row>
    <row r="243" spans="1:13" ht="12.75" customHeight="1" x14ac:dyDescent="0.2">
      <c r="A243" s="548" t="s">
        <v>28</v>
      </c>
      <c r="B243" s="312"/>
      <c r="C243" s="312"/>
      <c r="D243" s="332"/>
      <c r="E243" s="374"/>
      <c r="F243" s="467"/>
      <c r="G243" s="467"/>
      <c r="H243" s="159"/>
      <c r="I243" s="48"/>
      <c r="J243" s="48"/>
      <c r="K243" s="48"/>
      <c r="L243" s="48"/>
      <c r="M243" s="15"/>
    </row>
    <row r="244" spans="1:13" ht="12.75" customHeight="1" x14ac:dyDescent="0.2">
      <c r="A244" s="548"/>
      <c r="B244" s="373">
        <v>2183.1896578840101</v>
      </c>
      <c r="C244" s="373">
        <v>2240.9238172629098</v>
      </c>
      <c r="D244" s="373">
        <v>2610.13010279121</v>
      </c>
      <c r="E244" s="373">
        <v>2724.4532067520499</v>
      </c>
      <c r="F244" s="465">
        <v>2828.65299885682</v>
      </c>
      <c r="G244" s="465">
        <v>2961.9195137045099</v>
      </c>
      <c r="H244" s="159"/>
      <c r="I244" s="48"/>
      <c r="J244" s="48"/>
      <c r="K244" s="48"/>
      <c r="L244" s="48"/>
      <c r="M244" s="15"/>
    </row>
    <row r="245" spans="1:13" ht="12.75" customHeight="1" x14ac:dyDescent="0.2">
      <c r="A245" s="168" t="s">
        <v>135</v>
      </c>
      <c r="B245" s="373">
        <v>2398.5299308993999</v>
      </c>
      <c r="C245" s="373">
        <v>2260.7328533120099</v>
      </c>
      <c r="D245" s="373">
        <v>2580.7132538750898</v>
      </c>
      <c r="E245" s="373">
        <v>3028.9774270554699</v>
      </c>
      <c r="F245" s="465">
        <v>2595.7731272503402</v>
      </c>
      <c r="G245" s="465">
        <v>2495.1701607136201</v>
      </c>
      <c r="H245" s="159"/>
      <c r="I245" s="48"/>
      <c r="J245" s="48"/>
      <c r="K245" s="48"/>
      <c r="L245" s="48"/>
      <c r="M245" s="15"/>
    </row>
    <row r="246" spans="1:13" ht="12.75" customHeight="1" thickBot="1" x14ac:dyDescent="0.25">
      <c r="A246" s="78" t="s">
        <v>139</v>
      </c>
      <c r="B246" s="361">
        <v>4581.7195887834096</v>
      </c>
      <c r="C246" s="361">
        <v>4501.6566705749201</v>
      </c>
      <c r="D246" s="361">
        <v>5190.8433566663098</v>
      </c>
      <c r="E246" s="361">
        <v>5753.4306338075303</v>
      </c>
      <c r="F246" s="468">
        <v>5424.4261261071597</v>
      </c>
      <c r="G246" s="468">
        <v>5457.08967441813</v>
      </c>
      <c r="H246" s="159"/>
      <c r="I246" s="48"/>
      <c r="J246" s="48"/>
      <c r="K246" s="48"/>
      <c r="L246" s="48"/>
      <c r="M246" s="15"/>
    </row>
    <row r="247" spans="1:13" ht="12.75" customHeight="1" thickTop="1" x14ac:dyDescent="0.2">
      <c r="A247" s="76"/>
      <c r="B247" s="77"/>
      <c r="C247" s="77"/>
      <c r="D247" s="77"/>
      <c r="E247" s="77"/>
      <c r="F247" s="77"/>
      <c r="G247" s="159"/>
      <c r="H247" s="159"/>
      <c r="I247" s="48"/>
      <c r="J247" s="48"/>
      <c r="K247" s="48"/>
      <c r="L247" s="48"/>
      <c r="M247" s="15"/>
    </row>
    <row r="248" spans="1:13" ht="12.75" customHeight="1" x14ac:dyDescent="0.2">
      <c r="A248" s="76"/>
      <c r="B248" s="77"/>
      <c r="C248" s="77"/>
      <c r="D248" s="77"/>
      <c r="E248" s="77"/>
      <c r="F248" s="77"/>
      <c r="G248" s="159"/>
      <c r="H248" s="159"/>
      <c r="I248" s="48"/>
      <c r="J248" s="48"/>
      <c r="K248" s="48"/>
      <c r="L248" s="48"/>
      <c r="M248" s="15"/>
    </row>
    <row r="249" spans="1:13" ht="12.75" customHeight="1" x14ac:dyDescent="0.2">
      <c r="A249" s="29"/>
      <c r="B249" s="18"/>
      <c r="C249" s="18"/>
      <c r="D249" s="18"/>
      <c r="E249" s="18"/>
      <c r="F249" s="18"/>
      <c r="G249" s="159"/>
      <c r="H249" s="159"/>
      <c r="I249" s="48"/>
      <c r="J249" s="48"/>
      <c r="K249" s="48"/>
      <c r="L249" s="48"/>
      <c r="M249" s="15"/>
    </row>
    <row r="250" spans="1:13" ht="12.75" customHeight="1" x14ac:dyDescent="0.2">
      <c r="A250" s="29"/>
      <c r="B250" s="18"/>
      <c r="C250" s="18"/>
      <c r="D250" s="18"/>
      <c r="E250" s="18"/>
      <c r="F250" s="18"/>
      <c r="G250" s="159"/>
      <c r="H250" s="159"/>
      <c r="I250" s="49"/>
      <c r="J250" s="48"/>
      <c r="K250" s="48"/>
      <c r="L250" s="48"/>
      <c r="M250" s="15"/>
    </row>
    <row r="251" spans="1:13" ht="12.75" customHeight="1" x14ac:dyDescent="0.2">
      <c r="A251" s="17" t="s">
        <v>240</v>
      </c>
      <c r="B251" s="18"/>
      <c r="C251" s="18"/>
      <c r="D251" s="18"/>
      <c r="E251" s="18"/>
      <c r="F251" s="18"/>
      <c r="G251" s="159"/>
      <c r="H251" s="159"/>
      <c r="I251" s="48"/>
      <c r="J251" s="48"/>
      <c r="K251" s="48"/>
      <c r="L251" s="48"/>
      <c r="M251" s="15"/>
    </row>
    <row r="252" spans="1:13" ht="12.75" customHeight="1" thickBot="1" x14ac:dyDescent="0.25">
      <c r="A252" s="99" t="s">
        <v>241</v>
      </c>
      <c r="B252" s="113"/>
      <c r="C252" s="113"/>
      <c r="D252" s="113"/>
      <c r="E252" s="113"/>
      <c r="F252" s="18"/>
      <c r="G252" s="159"/>
      <c r="H252" s="159"/>
      <c r="I252" s="48"/>
      <c r="J252" s="48"/>
      <c r="K252" s="48"/>
      <c r="L252" s="48"/>
      <c r="M252" s="15"/>
    </row>
    <row r="253" spans="1:13" ht="36" customHeight="1" thickTop="1" x14ac:dyDescent="0.2">
      <c r="A253" s="484" t="s">
        <v>33</v>
      </c>
      <c r="B253" s="483" t="s">
        <v>129</v>
      </c>
      <c r="C253" s="483" t="s">
        <v>141</v>
      </c>
      <c r="D253" s="479" t="s">
        <v>154</v>
      </c>
      <c r="E253" s="485" t="s">
        <v>20</v>
      </c>
      <c r="F253" s="48"/>
      <c r="G253" s="160"/>
      <c r="H253" s="160"/>
      <c r="J253" s="48"/>
      <c r="K253" s="48"/>
      <c r="L253" s="48"/>
      <c r="M253" s="15"/>
    </row>
    <row r="254" spans="1:13" ht="12.75" customHeight="1" thickBot="1" x14ac:dyDescent="0.25">
      <c r="A254" s="476"/>
      <c r="B254" s="478" t="s">
        <v>127</v>
      </c>
      <c r="C254" s="478" t="s">
        <v>132</v>
      </c>
      <c r="D254" s="478" t="s">
        <v>132</v>
      </c>
      <c r="E254" s="480"/>
      <c r="F254" s="48"/>
      <c r="J254" s="49"/>
      <c r="K254" s="49"/>
      <c r="L254" s="49"/>
      <c r="M254" s="15"/>
    </row>
    <row r="255" spans="1:13" s="487" customFormat="1" ht="12.75" x14ac:dyDescent="0.2">
      <c r="A255" s="481" t="s">
        <v>34</v>
      </c>
      <c r="B255" s="473">
        <v>38.729080000000003</v>
      </c>
      <c r="C255" s="473">
        <v>2.916407</v>
      </c>
      <c r="D255" s="313" t="s">
        <v>90</v>
      </c>
      <c r="E255" s="474">
        <v>41.645487000000003</v>
      </c>
      <c r="G255" s="473"/>
      <c r="H255" s="486"/>
      <c r="I255" s="482"/>
      <c r="J255" s="342"/>
      <c r="K255" s="342"/>
      <c r="L255" s="342"/>
      <c r="M255" s="345"/>
    </row>
    <row r="256" spans="1:13" s="375" customFormat="1" ht="12.75" x14ac:dyDescent="0.2">
      <c r="A256" s="363" t="s">
        <v>265</v>
      </c>
      <c r="B256" s="329">
        <v>38.729080000000003</v>
      </c>
      <c r="C256" s="329">
        <v>2.916407</v>
      </c>
      <c r="D256" s="340" t="s">
        <v>90</v>
      </c>
      <c r="E256" s="329">
        <v>41.645487000000003</v>
      </c>
      <c r="G256" s="526"/>
      <c r="H256" s="326"/>
      <c r="I256" s="379"/>
      <c r="J256" s="330"/>
      <c r="K256" s="330"/>
      <c r="L256" s="330"/>
      <c r="M256" s="315"/>
    </row>
    <row r="257" spans="1:13" s="487" customFormat="1" ht="12.75" x14ac:dyDescent="0.2">
      <c r="A257" s="481" t="s">
        <v>304</v>
      </c>
      <c r="B257" s="473">
        <v>62.078139653805401</v>
      </c>
      <c r="C257" s="473">
        <v>21.418565780869901</v>
      </c>
      <c r="D257" s="313" t="s">
        <v>90</v>
      </c>
      <c r="E257" s="474">
        <v>83.496705434675306</v>
      </c>
      <c r="G257" s="473"/>
      <c r="H257" s="486"/>
      <c r="I257" s="482"/>
      <c r="J257" s="482"/>
      <c r="K257" s="482"/>
      <c r="L257" s="482"/>
      <c r="M257" s="345"/>
    </row>
    <row r="258" spans="1:13" s="487" customFormat="1" ht="22.5" x14ac:dyDescent="0.2">
      <c r="A258" s="497" t="s">
        <v>266</v>
      </c>
      <c r="B258" s="473">
        <v>458.20277534619203</v>
      </c>
      <c r="C258" s="473">
        <v>43.3079032191268</v>
      </c>
      <c r="D258" s="313" t="s">
        <v>90</v>
      </c>
      <c r="E258" s="474">
        <v>501.51067856531898</v>
      </c>
      <c r="G258" s="473"/>
      <c r="H258" s="486"/>
      <c r="I258" s="482"/>
      <c r="J258" s="482"/>
      <c r="K258" s="482"/>
      <c r="L258" s="482"/>
      <c r="M258" s="345"/>
    </row>
    <row r="259" spans="1:13" s="375" customFormat="1" ht="12.75" x14ac:dyDescent="0.2">
      <c r="A259" s="363" t="s">
        <v>281</v>
      </c>
      <c r="B259" s="329">
        <v>520.28091500000005</v>
      </c>
      <c r="C259" s="329">
        <v>64.726468999999994</v>
      </c>
      <c r="D259" s="340" t="s">
        <v>90</v>
      </c>
      <c r="E259" s="329">
        <v>585.007384</v>
      </c>
      <c r="G259" s="329"/>
      <c r="H259" s="326"/>
      <c r="I259" s="379"/>
      <c r="J259" s="379"/>
      <c r="K259" s="379"/>
      <c r="L259" s="379"/>
      <c r="M259" s="315"/>
    </row>
    <row r="260" spans="1:13" s="487" customFormat="1" ht="12.75" x14ac:dyDescent="0.2">
      <c r="A260" s="481" t="s">
        <v>36</v>
      </c>
      <c r="B260" s="372">
        <v>2.9864314008147299</v>
      </c>
      <c r="C260" s="372">
        <v>6.5736448681113604</v>
      </c>
      <c r="D260" s="334" t="s">
        <v>90</v>
      </c>
      <c r="E260" s="474">
        <v>9.5600762689260907</v>
      </c>
      <c r="G260" s="473"/>
      <c r="H260" s="486"/>
      <c r="I260" s="482"/>
      <c r="J260" s="482"/>
      <c r="K260" s="482"/>
      <c r="L260" s="482"/>
      <c r="M260" s="345"/>
    </row>
    <row r="261" spans="1:13" s="487" customFormat="1" ht="12.75" x14ac:dyDescent="0.2">
      <c r="A261" s="481" t="s">
        <v>81</v>
      </c>
      <c r="B261" s="473">
        <v>152.05469852232</v>
      </c>
      <c r="C261" s="473">
        <v>80.840158834035094</v>
      </c>
      <c r="D261" s="313" t="s">
        <v>90</v>
      </c>
      <c r="E261" s="474">
        <v>232.894857356356</v>
      </c>
      <c r="G261" s="473"/>
      <c r="H261" s="486"/>
      <c r="I261" s="482"/>
      <c r="J261" s="482"/>
      <c r="K261" s="482"/>
      <c r="L261" s="482"/>
      <c r="M261" s="345"/>
    </row>
    <row r="262" spans="1:13" s="487" customFormat="1" ht="25.5" customHeight="1" x14ac:dyDescent="0.2">
      <c r="A262" s="497" t="s">
        <v>343</v>
      </c>
      <c r="B262" s="473">
        <v>42.589440774074198</v>
      </c>
      <c r="C262" s="473">
        <v>57.244505375191999</v>
      </c>
      <c r="D262" s="376" t="s">
        <v>90</v>
      </c>
      <c r="E262" s="474">
        <v>99.833946149266197</v>
      </c>
      <c r="G262" s="473"/>
      <c r="H262" s="486"/>
      <c r="I262" s="482"/>
      <c r="J262" s="482"/>
      <c r="K262" s="482"/>
      <c r="L262" s="482"/>
      <c r="M262" s="345"/>
    </row>
    <row r="263" spans="1:13" s="487" customFormat="1" ht="12.75" x14ac:dyDescent="0.2">
      <c r="A263" s="481" t="s">
        <v>37</v>
      </c>
      <c r="B263" s="473">
        <v>105.08574351909699</v>
      </c>
      <c r="C263" s="473">
        <v>120.77259983751</v>
      </c>
      <c r="D263" s="313" t="s">
        <v>90</v>
      </c>
      <c r="E263" s="474">
        <v>225.85834335660701</v>
      </c>
      <c r="G263" s="473"/>
      <c r="H263" s="486"/>
      <c r="I263" s="482"/>
      <c r="J263" s="482"/>
      <c r="K263" s="482"/>
      <c r="L263" s="482"/>
      <c r="M263" s="345"/>
    </row>
    <row r="264" spans="1:13" s="487" customFormat="1" ht="12.75" x14ac:dyDescent="0.2">
      <c r="A264" s="481" t="s">
        <v>38</v>
      </c>
      <c r="B264" s="473">
        <v>6.1798831492948798</v>
      </c>
      <c r="C264" s="473">
        <v>7.6186800817364402</v>
      </c>
      <c r="D264" s="313" t="s">
        <v>90</v>
      </c>
      <c r="E264" s="474">
        <v>13.7985632310313</v>
      </c>
      <c r="G264" s="473"/>
      <c r="H264" s="486"/>
      <c r="I264" s="482"/>
      <c r="J264" s="482"/>
      <c r="K264" s="482"/>
      <c r="L264" s="482"/>
      <c r="M264" s="345"/>
    </row>
    <row r="265" spans="1:13" s="487" customFormat="1" ht="22.5" x14ac:dyDescent="0.2">
      <c r="A265" s="497" t="s">
        <v>39</v>
      </c>
      <c r="B265" s="473">
        <v>170.66276558107</v>
      </c>
      <c r="C265" s="473">
        <v>226.81458445063899</v>
      </c>
      <c r="D265" s="313" t="s">
        <v>90</v>
      </c>
      <c r="E265" s="474">
        <v>397.47735003170902</v>
      </c>
      <c r="G265" s="473"/>
      <c r="H265" s="486"/>
      <c r="I265" s="482"/>
      <c r="J265" s="482"/>
      <c r="K265" s="482"/>
      <c r="L265" s="482"/>
      <c r="M265" s="345"/>
    </row>
    <row r="266" spans="1:13" s="487" customFormat="1" ht="12.75" x14ac:dyDescent="0.2">
      <c r="A266" s="481" t="s">
        <v>40</v>
      </c>
      <c r="B266" s="473">
        <v>7.1596747555636302</v>
      </c>
      <c r="C266" s="473">
        <v>5.4163277077592502</v>
      </c>
      <c r="D266" s="313" t="s">
        <v>90</v>
      </c>
      <c r="E266" s="474">
        <v>12.576002463322901</v>
      </c>
      <c r="G266" s="473"/>
      <c r="H266" s="486"/>
      <c r="I266" s="482"/>
      <c r="J266" s="482"/>
      <c r="K266" s="482"/>
      <c r="L266" s="482"/>
      <c r="M266" s="345"/>
    </row>
    <row r="267" spans="1:13" s="487" customFormat="1" ht="12.75" x14ac:dyDescent="0.2">
      <c r="A267" s="481" t="s">
        <v>42</v>
      </c>
      <c r="B267" s="473">
        <v>0</v>
      </c>
      <c r="C267" s="473">
        <v>3.1873138922005002</v>
      </c>
      <c r="D267" s="313" t="s">
        <v>90</v>
      </c>
      <c r="E267" s="474">
        <v>3.1873138922005002</v>
      </c>
      <c r="G267" s="473"/>
      <c r="H267" s="486"/>
      <c r="I267" s="482"/>
      <c r="J267" s="482"/>
      <c r="K267" s="482"/>
      <c r="L267" s="482"/>
      <c r="M267" s="345"/>
    </row>
    <row r="268" spans="1:13" s="487" customFormat="1" ht="12.75" x14ac:dyDescent="0.2">
      <c r="A268" s="481" t="s">
        <v>43</v>
      </c>
      <c r="B268" s="473">
        <v>4.4909371650656404E-3</v>
      </c>
      <c r="C268" s="473">
        <v>2.6981820176469902</v>
      </c>
      <c r="D268" s="313" t="s">
        <v>90</v>
      </c>
      <c r="E268" s="474">
        <v>2.7026729548120501</v>
      </c>
      <c r="G268" s="477"/>
      <c r="H268" s="486"/>
      <c r="J268" s="486"/>
      <c r="K268" s="482"/>
      <c r="L268" s="482"/>
      <c r="M268" s="345"/>
    </row>
    <row r="269" spans="1:13" s="487" customFormat="1" ht="12.75" x14ac:dyDescent="0.2">
      <c r="A269" s="481" t="s">
        <v>44</v>
      </c>
      <c r="B269" s="473">
        <v>3.75324410522285</v>
      </c>
      <c r="C269" s="473">
        <v>22.3958200200398</v>
      </c>
      <c r="D269" s="313" t="s">
        <v>90</v>
      </c>
      <c r="E269" s="474">
        <v>26.149064125262701</v>
      </c>
      <c r="G269" s="473"/>
      <c r="H269" s="486"/>
      <c r="J269" s="486"/>
      <c r="K269" s="482"/>
      <c r="M269" s="345"/>
    </row>
    <row r="270" spans="1:13" s="487" customFormat="1" ht="12.75" x14ac:dyDescent="0.2">
      <c r="A270" s="481" t="s">
        <v>45</v>
      </c>
      <c r="B270" s="473">
        <v>390.33545268926702</v>
      </c>
      <c r="C270" s="473">
        <v>245.62179603625501</v>
      </c>
      <c r="D270" s="313" t="s">
        <v>90</v>
      </c>
      <c r="E270" s="474">
        <v>635.95724872552103</v>
      </c>
      <c r="G270" s="473"/>
      <c r="H270" s="486"/>
      <c r="J270" s="486"/>
      <c r="K270" s="482"/>
      <c r="M270" s="345"/>
    </row>
    <row r="271" spans="1:13" s="487" customFormat="1" ht="12.75" x14ac:dyDescent="0.2">
      <c r="A271" s="481" t="s">
        <v>305</v>
      </c>
      <c r="B271" s="473">
        <v>568.19762056611</v>
      </c>
      <c r="C271" s="473">
        <v>1622.8984468788699</v>
      </c>
      <c r="D271" s="313" t="s">
        <v>90</v>
      </c>
      <c r="E271" s="474">
        <v>2191.0960674449898</v>
      </c>
      <c r="G271" s="473"/>
      <c r="H271" s="486"/>
      <c r="J271" s="486"/>
      <c r="K271" s="482"/>
      <c r="M271" s="345"/>
    </row>
    <row r="272" spans="1:13" s="375" customFormat="1" ht="12.75" x14ac:dyDescent="0.2">
      <c r="A272" s="363" t="s">
        <v>271</v>
      </c>
      <c r="B272" s="329">
        <v>1449.009446</v>
      </c>
      <c r="C272" s="329">
        <v>2402.0820600000002</v>
      </c>
      <c r="D272" s="340" t="s">
        <v>90</v>
      </c>
      <c r="E272" s="329">
        <v>3851.0915060000002</v>
      </c>
      <c r="G272" s="329"/>
      <c r="H272" s="326"/>
      <c r="J272" s="326"/>
      <c r="K272" s="379"/>
      <c r="M272" s="315"/>
    </row>
    <row r="273" spans="1:13" s="487" customFormat="1" ht="12.75" x14ac:dyDescent="0.2">
      <c r="A273" s="481" t="s">
        <v>46</v>
      </c>
      <c r="B273" s="473">
        <v>1287.426643</v>
      </c>
      <c r="C273" s="473">
        <v>2242.3676650000002</v>
      </c>
      <c r="D273" s="313" t="s">
        <v>90</v>
      </c>
      <c r="E273" s="474">
        <v>3529.794308</v>
      </c>
      <c r="G273" s="482"/>
      <c r="J273" s="486"/>
      <c r="K273" s="482"/>
      <c r="M273" s="345"/>
    </row>
    <row r="274" spans="1:13" s="487" customFormat="1" ht="12.75" x14ac:dyDescent="0.2">
      <c r="A274" s="481" t="s">
        <v>47</v>
      </c>
      <c r="B274" s="473">
        <v>325.381756</v>
      </c>
      <c r="C274" s="473">
        <v>600.55729199999996</v>
      </c>
      <c r="D274" s="313" t="s">
        <v>90</v>
      </c>
      <c r="E274" s="474">
        <v>925.93904799999996</v>
      </c>
      <c r="G274" s="482"/>
      <c r="J274" s="486"/>
      <c r="M274" s="345"/>
    </row>
    <row r="275" spans="1:13" s="487" customFormat="1" ht="12.75" x14ac:dyDescent="0.2">
      <c r="A275" s="481" t="s">
        <v>48</v>
      </c>
      <c r="B275" s="372">
        <v>4.2800450000000003</v>
      </c>
      <c r="C275" s="372">
        <v>56.702522999999999</v>
      </c>
      <c r="D275" s="334" t="s">
        <v>90</v>
      </c>
      <c r="E275" s="474">
        <v>60.982568000000001</v>
      </c>
      <c r="G275" s="482"/>
      <c r="J275" s="486"/>
      <c r="L275" s="345"/>
      <c r="M275" s="345"/>
    </row>
    <row r="276" spans="1:13" s="487" customFormat="1" ht="13.5" thickBot="1" x14ac:dyDescent="0.25">
      <c r="A276" s="314" t="s">
        <v>49</v>
      </c>
      <c r="B276" s="475">
        <v>3625.1078849999999</v>
      </c>
      <c r="C276" s="475">
        <v>5369.3524159999997</v>
      </c>
      <c r="D276" s="344" t="s">
        <v>90</v>
      </c>
      <c r="E276" s="475">
        <v>8994.4603009999992</v>
      </c>
      <c r="G276" s="482"/>
      <c r="J276" s="486"/>
      <c r="L276" s="345"/>
      <c r="M276" s="345"/>
    </row>
    <row r="277" spans="1:13" ht="12.75" customHeight="1" thickTop="1" x14ac:dyDescent="0.2">
      <c r="A277" s="137"/>
      <c r="B277" s="77"/>
      <c r="C277" s="77"/>
      <c r="D277" s="138"/>
      <c r="E277" s="52"/>
      <c r="F277" s="1"/>
      <c r="H277" s="1"/>
      <c r="I277" s="1"/>
      <c r="J277" s="111"/>
      <c r="K277" s="1"/>
      <c r="L277" s="15"/>
      <c r="M277" s="15"/>
    </row>
    <row r="278" spans="1:13" ht="12.75" customHeight="1" x14ac:dyDescent="0.2">
      <c r="A278" s="137"/>
      <c r="B278" s="77"/>
      <c r="C278" s="77"/>
      <c r="D278" s="138"/>
      <c r="E278" s="52"/>
      <c r="F278" s="1"/>
      <c r="H278" s="1"/>
      <c r="I278" s="1"/>
      <c r="J278" s="111"/>
      <c r="K278" s="1"/>
      <c r="L278" s="15"/>
      <c r="M278" s="15"/>
    </row>
    <row r="279" spans="1:13" ht="12.75" customHeight="1" x14ac:dyDescent="0.2">
      <c r="A279" s="29"/>
      <c r="B279" s="18"/>
      <c r="C279" s="18"/>
      <c r="D279" s="18"/>
      <c r="E279" s="18"/>
      <c r="F279" s="18"/>
      <c r="G279" s="18"/>
      <c r="H279" s="1"/>
      <c r="I279" s="1"/>
      <c r="J279" s="111"/>
      <c r="K279" s="1"/>
      <c r="L279" s="15"/>
      <c r="M279" s="15"/>
    </row>
    <row r="280" spans="1:13" ht="12.75" customHeight="1" x14ac:dyDescent="0.2">
      <c r="A280" s="142"/>
      <c r="B280" s="18"/>
      <c r="C280" s="18"/>
      <c r="D280" s="18"/>
      <c r="E280" s="18"/>
      <c r="F280" s="18"/>
      <c r="G280" s="18"/>
      <c r="H280" s="1"/>
      <c r="I280" s="1"/>
      <c r="J280" s="111"/>
      <c r="K280" s="1"/>
      <c r="L280" s="15"/>
      <c r="M280" s="15"/>
    </row>
    <row r="281" spans="1:13" ht="12.75" customHeight="1" x14ac:dyDescent="0.2">
      <c r="A281" s="17" t="s">
        <v>243</v>
      </c>
      <c r="B281" s="18"/>
      <c r="C281" s="18"/>
      <c r="D281" s="18"/>
      <c r="E281" s="18"/>
      <c r="F281" s="18"/>
      <c r="G281" s="18"/>
      <c r="H281" s="1"/>
      <c r="I281" s="1"/>
      <c r="J281" s="111"/>
      <c r="K281" s="1"/>
      <c r="L281" s="15"/>
      <c r="M281" s="15"/>
    </row>
    <row r="282" spans="1:13" ht="12.75" customHeight="1" thickBot="1" x14ac:dyDescent="0.25">
      <c r="A282" s="99" t="s">
        <v>242</v>
      </c>
      <c r="B282" s="113"/>
      <c r="C282" s="113"/>
      <c r="D282" s="113"/>
      <c r="E282" s="113"/>
      <c r="F282" s="18"/>
      <c r="G282" s="18"/>
      <c r="H282" s="1"/>
      <c r="I282" s="1"/>
      <c r="K282" s="1"/>
      <c r="L282" s="15"/>
    </row>
    <row r="283" spans="1:13" ht="36" customHeight="1" thickTop="1" x14ac:dyDescent="0.2">
      <c r="A283" s="499" t="s">
        <v>33</v>
      </c>
      <c r="B283" s="498" t="s">
        <v>129</v>
      </c>
      <c r="C283" s="498" t="s">
        <v>141</v>
      </c>
      <c r="D283" s="495" t="s">
        <v>154</v>
      </c>
      <c r="E283" s="500" t="s">
        <v>20</v>
      </c>
      <c r="F283" s="18"/>
      <c r="K283" s="1"/>
      <c r="L283" s="15"/>
    </row>
    <row r="284" spans="1:13" ht="12.75" customHeight="1" thickBot="1" x14ac:dyDescent="0.25">
      <c r="A284" s="492"/>
      <c r="B284" s="494" t="s">
        <v>127</v>
      </c>
      <c r="C284" s="494" t="s">
        <v>132</v>
      </c>
      <c r="D284" s="494" t="s">
        <v>132</v>
      </c>
      <c r="E284" s="496"/>
      <c r="F284" s="18"/>
      <c r="K284" s="1"/>
      <c r="L284" s="15"/>
    </row>
    <row r="285" spans="1:13" ht="12.75" x14ac:dyDescent="0.2">
      <c r="A285" s="497" t="s">
        <v>34</v>
      </c>
      <c r="B285" s="489">
        <v>3.4347000000000003E-2</v>
      </c>
      <c r="C285" s="489">
        <v>6.3258789999999996</v>
      </c>
      <c r="D285" s="489">
        <v>0</v>
      </c>
      <c r="E285" s="491">
        <v>6.3602259999999999</v>
      </c>
      <c r="F285" s="18"/>
      <c r="H285" s="1"/>
      <c r="K285" s="1"/>
      <c r="L285" s="15"/>
      <c r="M285" s="15"/>
    </row>
    <row r="286" spans="1:13" s="469" customFormat="1" ht="12.75" x14ac:dyDescent="0.2">
      <c r="A286" s="488" t="s">
        <v>265</v>
      </c>
      <c r="B286" s="352">
        <v>3.4347000000000003E-2</v>
      </c>
      <c r="C286" s="352">
        <v>6.3258789999999996</v>
      </c>
      <c r="D286" s="340" t="s">
        <v>90</v>
      </c>
      <c r="E286" s="491">
        <v>6.3602259999999999</v>
      </c>
      <c r="F286" s="472"/>
      <c r="G286" s="471"/>
      <c r="I286" s="471"/>
      <c r="J286" s="471"/>
      <c r="L286" s="470"/>
      <c r="M286" s="470"/>
    </row>
    <row r="287" spans="1:13" s="469" customFormat="1" ht="12.75" x14ac:dyDescent="0.2">
      <c r="A287" s="497" t="s">
        <v>304</v>
      </c>
      <c r="B287" s="489">
        <v>41.574121715510699</v>
      </c>
      <c r="C287" s="489">
        <v>78.586073617971707</v>
      </c>
      <c r="D287" s="489" t="s">
        <v>315</v>
      </c>
      <c r="E287" s="491">
        <v>120.16019533348199</v>
      </c>
      <c r="F287" s="472"/>
      <c r="G287" s="471"/>
      <c r="I287" s="471"/>
      <c r="J287" s="471"/>
      <c r="L287" s="470"/>
      <c r="M287" s="470"/>
    </row>
    <row r="288" spans="1:13" s="469" customFormat="1" ht="22.5" x14ac:dyDescent="0.2">
      <c r="A288" s="497" t="s">
        <v>266</v>
      </c>
      <c r="B288" s="489">
        <v>459.164129284485</v>
      </c>
      <c r="C288" s="489">
        <v>28.898163382026301</v>
      </c>
      <c r="D288" s="371" t="s">
        <v>315</v>
      </c>
      <c r="E288" s="491">
        <v>488.06229266651098</v>
      </c>
      <c r="F288" s="472"/>
      <c r="G288" s="471"/>
      <c r="I288" s="471"/>
      <c r="J288" s="471"/>
      <c r="L288" s="470"/>
      <c r="M288" s="470"/>
    </row>
    <row r="289" spans="1:13" s="469" customFormat="1" ht="12.75" x14ac:dyDescent="0.2">
      <c r="A289" s="488" t="s">
        <v>281</v>
      </c>
      <c r="B289" s="352">
        <v>500.73825099999999</v>
      </c>
      <c r="C289" s="352">
        <v>107.48423699999999</v>
      </c>
      <c r="D289" s="340" t="s">
        <v>90</v>
      </c>
      <c r="E289" s="491">
        <v>608.222488</v>
      </c>
      <c r="F289" s="472"/>
      <c r="G289" s="471"/>
      <c r="I289" s="471"/>
      <c r="J289" s="471"/>
      <c r="L289" s="470"/>
      <c r="M289" s="470"/>
    </row>
    <row r="290" spans="1:13" s="469" customFormat="1" ht="12.75" x14ac:dyDescent="0.2">
      <c r="A290" s="497" t="s">
        <v>36</v>
      </c>
      <c r="B290" s="319">
        <v>11.1733240818161</v>
      </c>
      <c r="C290" s="319">
        <v>0.119860771407708</v>
      </c>
      <c r="D290" s="355">
        <v>0</v>
      </c>
      <c r="E290" s="491">
        <v>11.293184853223799</v>
      </c>
      <c r="F290" s="472"/>
      <c r="G290" s="471"/>
      <c r="I290" s="471"/>
      <c r="J290" s="471"/>
      <c r="L290" s="470"/>
      <c r="M290" s="470"/>
    </row>
    <row r="291" spans="1:13" s="469" customFormat="1" ht="12.75" x14ac:dyDescent="0.2">
      <c r="A291" s="497" t="s">
        <v>81</v>
      </c>
      <c r="B291" s="489">
        <v>135.945404292398</v>
      </c>
      <c r="C291" s="489">
        <v>44.208264870192203</v>
      </c>
      <c r="D291" s="313" t="s">
        <v>90</v>
      </c>
      <c r="E291" s="491">
        <v>180.15366916259001</v>
      </c>
      <c r="F291" s="472"/>
      <c r="G291" s="471"/>
      <c r="I291" s="471"/>
      <c r="J291" s="471"/>
      <c r="L291" s="470"/>
      <c r="M291" s="470"/>
    </row>
    <row r="292" spans="1:13" s="469" customFormat="1" ht="24.75" customHeight="1" x14ac:dyDescent="0.2">
      <c r="A292" s="497" t="s">
        <v>343</v>
      </c>
      <c r="B292" s="489">
        <v>31.358856966787499</v>
      </c>
      <c r="C292" s="489">
        <v>76.737916042414895</v>
      </c>
      <c r="D292" s="512" t="s">
        <v>316</v>
      </c>
      <c r="E292" s="491">
        <v>108.096773009202</v>
      </c>
      <c r="F292" s="472"/>
      <c r="G292" s="471"/>
      <c r="I292" s="471"/>
      <c r="J292" s="471"/>
      <c r="L292" s="470"/>
      <c r="M292" s="470"/>
    </row>
    <row r="293" spans="1:13" s="469" customFormat="1" ht="12.75" x14ac:dyDescent="0.2">
      <c r="A293" s="497" t="s">
        <v>37</v>
      </c>
      <c r="B293" s="489">
        <v>122.569628430389</v>
      </c>
      <c r="C293" s="489">
        <v>153.064580488747</v>
      </c>
      <c r="D293" s="489" t="s">
        <v>317</v>
      </c>
      <c r="E293" s="491">
        <v>275.63420891913597</v>
      </c>
      <c r="F293" s="472"/>
      <c r="G293" s="471"/>
      <c r="I293" s="471"/>
      <c r="J293" s="471"/>
      <c r="L293" s="470"/>
      <c r="M293" s="470"/>
    </row>
    <row r="294" spans="1:13" ht="12.75" x14ac:dyDescent="0.2">
      <c r="A294" s="497" t="s">
        <v>38</v>
      </c>
      <c r="B294" s="489">
        <v>10.482115202785099</v>
      </c>
      <c r="C294" s="489">
        <v>7.0304544107154197</v>
      </c>
      <c r="D294" s="489" t="s">
        <v>298</v>
      </c>
      <c r="E294" s="491">
        <v>17.512569613500599</v>
      </c>
      <c r="F294" s="18"/>
      <c r="H294" s="1"/>
      <c r="K294" s="1"/>
      <c r="L294" s="15"/>
      <c r="M294" s="15"/>
    </row>
    <row r="295" spans="1:13" ht="22.5" x14ac:dyDescent="0.2">
      <c r="A295" s="497" t="s">
        <v>39</v>
      </c>
      <c r="B295" s="489">
        <v>170.77581592436101</v>
      </c>
      <c r="C295" s="489">
        <v>259.660862941576</v>
      </c>
      <c r="D295" s="313" t="s">
        <v>90</v>
      </c>
      <c r="E295" s="491">
        <v>430.43667886593602</v>
      </c>
      <c r="F295" s="18"/>
      <c r="H295" s="1"/>
      <c r="K295" s="1"/>
      <c r="L295" s="15"/>
      <c r="M295" s="15"/>
    </row>
    <row r="296" spans="1:13" ht="12.75" x14ac:dyDescent="0.2">
      <c r="A296" s="497" t="s">
        <v>40</v>
      </c>
      <c r="B296" s="489">
        <v>3.88538608459685</v>
      </c>
      <c r="C296" s="489">
        <v>3.9590329782973099</v>
      </c>
      <c r="D296" s="489" t="s">
        <v>295</v>
      </c>
      <c r="E296" s="491">
        <v>7.8444190628941604</v>
      </c>
      <c r="F296" s="18"/>
      <c r="H296" s="1"/>
      <c r="K296" s="1"/>
      <c r="L296" s="15"/>
      <c r="M296" s="15"/>
    </row>
    <row r="297" spans="1:13" ht="12.75" x14ac:dyDescent="0.2">
      <c r="A297" s="497" t="s">
        <v>42</v>
      </c>
      <c r="B297" s="489">
        <v>0</v>
      </c>
      <c r="C297" s="489">
        <v>7.4050258940768297</v>
      </c>
      <c r="D297" s="493" t="s">
        <v>295</v>
      </c>
      <c r="E297" s="491">
        <v>7.4050258940768297</v>
      </c>
      <c r="F297" s="18"/>
      <c r="H297" s="1"/>
      <c r="K297" s="1"/>
      <c r="L297" s="15"/>
      <c r="M297" s="15"/>
    </row>
    <row r="298" spans="1:13" ht="12.75" x14ac:dyDescent="0.2">
      <c r="A298" s="497" t="s">
        <v>43</v>
      </c>
      <c r="B298" s="489">
        <v>0</v>
      </c>
      <c r="C298" s="489">
        <v>0.88500156127600005</v>
      </c>
      <c r="D298" s="493">
        <v>0</v>
      </c>
      <c r="E298" s="491">
        <v>0.88500156127600005</v>
      </c>
      <c r="F298" s="18"/>
      <c r="H298" s="1"/>
      <c r="K298" s="1"/>
      <c r="L298" s="15"/>
      <c r="M298" s="15"/>
    </row>
    <row r="299" spans="1:13" ht="12.75" customHeight="1" x14ac:dyDescent="0.2">
      <c r="A299" s="497" t="s">
        <v>44</v>
      </c>
      <c r="B299" s="489">
        <v>1.25553523480767</v>
      </c>
      <c r="C299" s="489">
        <v>12.065628640478399</v>
      </c>
      <c r="D299" s="489" t="s">
        <v>290</v>
      </c>
      <c r="E299" s="491">
        <v>13.3211638752861</v>
      </c>
      <c r="F299" s="18"/>
      <c r="H299" s="1"/>
      <c r="K299" s="1"/>
      <c r="L299" s="15"/>
      <c r="M299" s="15"/>
    </row>
    <row r="300" spans="1:13" ht="12.75" customHeight="1" x14ac:dyDescent="0.2">
      <c r="A300" s="497" t="s">
        <v>45</v>
      </c>
      <c r="B300" s="489">
        <v>240.09897530964199</v>
      </c>
      <c r="C300" s="489">
        <v>234.47017445306801</v>
      </c>
      <c r="D300" s="493" t="s">
        <v>318</v>
      </c>
      <c r="E300" s="491">
        <v>474.56914976271003</v>
      </c>
      <c r="F300" s="18"/>
      <c r="H300" s="1"/>
      <c r="L300" s="15"/>
      <c r="M300" s="15"/>
    </row>
    <row r="301" spans="1:13" ht="12.75" customHeight="1" x14ac:dyDescent="0.2">
      <c r="A301" s="497" t="s">
        <v>305</v>
      </c>
      <c r="B301" s="489">
        <v>628.87821047241698</v>
      </c>
      <c r="C301" s="489">
        <v>1640.26975494775</v>
      </c>
      <c r="D301" s="313" t="s">
        <v>90</v>
      </c>
      <c r="E301" s="491">
        <v>2269.1479654201698</v>
      </c>
      <c r="F301" s="18"/>
      <c r="H301" s="1"/>
      <c r="L301" s="15"/>
      <c r="M301" s="15"/>
    </row>
    <row r="302" spans="1:13" ht="12.75" customHeight="1" x14ac:dyDescent="0.2">
      <c r="A302" s="488" t="s">
        <v>271</v>
      </c>
      <c r="B302" s="352">
        <v>1356.423252</v>
      </c>
      <c r="C302" s="352">
        <v>2439.8765579999999</v>
      </c>
      <c r="D302" s="340" t="s">
        <v>90</v>
      </c>
      <c r="E302" s="491">
        <v>3796.29981</v>
      </c>
      <c r="F302" s="18"/>
      <c r="H302" s="1"/>
      <c r="L302" s="15"/>
      <c r="M302" s="15"/>
    </row>
    <row r="303" spans="1:13" ht="12.75" customHeight="1" x14ac:dyDescent="0.2">
      <c r="A303" s="497" t="s">
        <v>46</v>
      </c>
      <c r="B303" s="489">
        <v>1449.89789</v>
      </c>
      <c r="C303" s="489">
        <v>2357.2898570000002</v>
      </c>
      <c r="D303" s="313" t="s">
        <v>90</v>
      </c>
      <c r="E303" s="491">
        <v>3807.1877469999999</v>
      </c>
      <c r="F303" s="64"/>
      <c r="G303" s="64"/>
      <c r="H303" s="1"/>
      <c r="I303" s="64"/>
      <c r="L303" s="15"/>
      <c r="M303" s="15"/>
    </row>
    <row r="304" spans="1:13" ht="12.75" customHeight="1" x14ac:dyDescent="0.2">
      <c r="A304" s="497" t="s">
        <v>47</v>
      </c>
      <c r="B304" s="489">
        <v>303.65664299999997</v>
      </c>
      <c r="C304" s="489">
        <v>615.03801399999998</v>
      </c>
      <c r="D304" s="313" t="s">
        <v>90</v>
      </c>
      <c r="E304" s="491">
        <v>918.69465700000001</v>
      </c>
      <c r="H304" s="1"/>
      <c r="I304" s="12"/>
      <c r="M304" s="15"/>
    </row>
    <row r="305" spans="1:13" ht="12.75" customHeight="1" x14ac:dyDescent="0.2">
      <c r="A305" s="497" t="s">
        <v>48</v>
      </c>
      <c r="B305" s="319">
        <v>0.85189300000000001</v>
      </c>
      <c r="C305" s="319">
        <v>17.193207000000001</v>
      </c>
      <c r="D305" s="334" t="s">
        <v>90</v>
      </c>
      <c r="E305" s="491">
        <v>18.045100000000001</v>
      </c>
      <c r="F305" s="64"/>
      <c r="G305" s="64"/>
      <c r="H305" s="1"/>
      <c r="I305" s="64"/>
      <c r="M305" s="15"/>
    </row>
    <row r="306" spans="1:13" ht="12.75" customHeight="1" thickBot="1" x14ac:dyDescent="0.25">
      <c r="A306" s="314" t="s">
        <v>49</v>
      </c>
      <c r="B306" s="490">
        <v>3611.6022760000001</v>
      </c>
      <c r="C306" s="490">
        <v>5543.2077520000003</v>
      </c>
      <c r="D306" s="351" t="s">
        <v>90</v>
      </c>
      <c r="E306" s="490">
        <v>9154.9100280000002</v>
      </c>
      <c r="H306" s="1"/>
      <c r="I306" s="12"/>
      <c r="M306" s="15"/>
    </row>
    <row r="307" spans="1:13" ht="12.75" customHeight="1" thickTop="1" x14ac:dyDescent="0.2">
      <c r="A307" s="137"/>
      <c r="B307" s="77"/>
      <c r="C307" s="77"/>
      <c r="D307" s="121"/>
      <c r="E307" s="52"/>
      <c r="H307" s="1"/>
      <c r="I307" s="12"/>
      <c r="L307" s="12"/>
      <c r="M307" s="15"/>
    </row>
    <row r="308" spans="1:13" ht="12.75" customHeight="1" x14ac:dyDescent="0.2">
      <c r="A308" s="137"/>
      <c r="B308" s="77"/>
      <c r="C308" s="77"/>
      <c r="D308" s="121"/>
      <c r="E308" s="52"/>
      <c r="H308" s="1"/>
      <c r="I308" s="12"/>
      <c r="L308" s="12"/>
      <c r="M308" s="15"/>
    </row>
    <row r="309" spans="1:13" ht="12.75" customHeight="1" x14ac:dyDescent="0.2">
      <c r="A309" s="29"/>
      <c r="B309" s="18"/>
      <c r="C309" s="18"/>
      <c r="D309" s="135"/>
      <c r="E309" s="18"/>
      <c r="F309" s="18"/>
      <c r="I309" s="12"/>
      <c r="L309" s="12"/>
      <c r="M309" s="15"/>
    </row>
    <row r="310" spans="1:13" ht="12.75" x14ac:dyDescent="0.2">
      <c r="A310" s="18"/>
      <c r="B310" s="18"/>
      <c r="C310" s="18"/>
      <c r="D310" s="18"/>
      <c r="E310" s="18"/>
      <c r="F310" s="18"/>
      <c r="G310" s="18"/>
      <c r="L310" s="12"/>
      <c r="M310" s="15"/>
    </row>
    <row r="311" spans="1:13" ht="12.75" x14ac:dyDescent="0.2">
      <c r="A311" s="17" t="s">
        <v>244</v>
      </c>
      <c r="B311" s="18"/>
      <c r="C311" s="18"/>
      <c r="D311" s="18"/>
      <c r="E311" s="18"/>
      <c r="F311" s="18"/>
      <c r="G311" s="18"/>
      <c r="L311" s="12"/>
      <c r="M311" s="15"/>
    </row>
    <row r="312" spans="1:13" ht="13.5" thickBot="1" x14ac:dyDescent="0.25">
      <c r="A312" s="99" t="s">
        <v>245</v>
      </c>
      <c r="B312" s="113"/>
      <c r="C312" s="113"/>
      <c r="D312" s="113"/>
      <c r="E312" s="113"/>
      <c r="F312" s="117"/>
      <c r="G312" s="113"/>
      <c r="L312" s="12"/>
      <c r="M312" s="15"/>
    </row>
    <row r="313" spans="1:13" ht="14.25" thickTop="1" thickBot="1" x14ac:dyDescent="0.25">
      <c r="A313" s="167"/>
      <c r="B313" s="130">
        <v>2008</v>
      </c>
      <c r="C313" s="130">
        <v>2009</v>
      </c>
      <c r="D313" s="130">
        <v>2010</v>
      </c>
      <c r="E313" s="130">
        <v>2011</v>
      </c>
      <c r="F313" s="130">
        <v>2012</v>
      </c>
      <c r="G313" s="130">
        <v>2013</v>
      </c>
      <c r="I313" s="54"/>
      <c r="L313" s="12"/>
      <c r="M313" s="15"/>
    </row>
    <row r="314" spans="1:13" ht="12.75" customHeight="1" x14ac:dyDescent="0.2">
      <c r="A314" s="171" t="s">
        <v>82</v>
      </c>
      <c r="B314" s="331">
        <v>8665.2190649999993</v>
      </c>
      <c r="C314" s="331">
        <v>8160.0438899999999</v>
      </c>
      <c r="D314" s="331">
        <v>8968.1801630000009</v>
      </c>
      <c r="E314" s="331">
        <v>9541.8311420000009</v>
      </c>
      <c r="F314" s="502">
        <v>9280.3797369999993</v>
      </c>
      <c r="G314" s="502">
        <v>9227.3972940000003</v>
      </c>
      <c r="I314" s="54"/>
      <c r="L314" s="12"/>
      <c r="M314" s="15"/>
    </row>
    <row r="315" spans="1:13" ht="24" customHeight="1" x14ac:dyDescent="0.2">
      <c r="A315" s="142" t="s">
        <v>54</v>
      </c>
      <c r="B315" s="331">
        <v>-0.81686099999999995</v>
      </c>
      <c r="C315" s="331">
        <v>3.7211219999999998</v>
      </c>
      <c r="D315" s="331">
        <v>-0.27892600000000001</v>
      </c>
      <c r="E315" s="331">
        <v>-0.280974</v>
      </c>
      <c r="F315" s="502">
        <v>-1.0673079999999999</v>
      </c>
      <c r="G315" s="502">
        <v>-0.14952799999999999</v>
      </c>
      <c r="I315" s="54"/>
      <c r="L315" s="12"/>
      <c r="M315" s="15"/>
    </row>
    <row r="316" spans="1:13" ht="12.75" x14ac:dyDescent="0.2">
      <c r="A316" s="171" t="s">
        <v>55</v>
      </c>
      <c r="B316" s="331">
        <v>463.64072299999998</v>
      </c>
      <c r="C316" s="331">
        <v>458.893235</v>
      </c>
      <c r="D316" s="331">
        <v>725.68169899999998</v>
      </c>
      <c r="E316" s="331">
        <v>531.04024200000003</v>
      </c>
      <c r="F316" s="502">
        <v>483.31257499999998</v>
      </c>
      <c r="G316" s="502">
        <v>475.14740699999999</v>
      </c>
      <c r="I316" s="54"/>
      <c r="L316" s="12"/>
      <c r="M316" s="15"/>
    </row>
    <row r="317" spans="1:13" ht="12.75" x14ac:dyDescent="0.2">
      <c r="A317" s="171" t="s">
        <v>56</v>
      </c>
      <c r="B317" s="331">
        <v>-3760.2397099999998</v>
      </c>
      <c r="C317" s="331">
        <v>-3792.7798869999997</v>
      </c>
      <c r="D317" s="331">
        <v>-4420.549094</v>
      </c>
      <c r="E317" s="331">
        <v>-4674.6968239999997</v>
      </c>
      <c r="F317" s="502">
        <v>-4410.8825230000002</v>
      </c>
      <c r="G317" s="502">
        <v>-4477.7443759999996</v>
      </c>
      <c r="J317" s="64"/>
      <c r="K317" s="64"/>
    </row>
    <row r="318" spans="1:13" ht="12.75" x14ac:dyDescent="0.2">
      <c r="A318" s="171" t="s">
        <v>46</v>
      </c>
      <c r="B318" s="331">
        <v>-3736.8099579999998</v>
      </c>
      <c r="C318" s="331">
        <v>-3555.2435390000001</v>
      </c>
      <c r="D318" s="331">
        <v>-3746.2017999999998</v>
      </c>
      <c r="E318" s="331">
        <v>-3798.954099</v>
      </c>
      <c r="F318" s="502">
        <v>-3807.1877469999999</v>
      </c>
      <c r="G318" s="502">
        <v>-3529.794308</v>
      </c>
      <c r="I318" s="54"/>
      <c r="J318" s="176"/>
      <c r="K318" s="1"/>
    </row>
    <row r="319" spans="1:13" ht="24" customHeight="1" x14ac:dyDescent="0.2">
      <c r="A319" s="142" t="s">
        <v>57</v>
      </c>
      <c r="B319" s="331">
        <v>-760.01272200000005</v>
      </c>
      <c r="C319" s="331">
        <v>-799.04080899999997</v>
      </c>
      <c r="D319" s="331">
        <v>-808.26765799999998</v>
      </c>
      <c r="E319" s="331">
        <v>-824.35003600000005</v>
      </c>
      <c r="F319" s="502">
        <v>-918.69465700000001</v>
      </c>
      <c r="G319" s="502">
        <v>-925.93904799999996</v>
      </c>
      <c r="I319" s="54"/>
      <c r="J319" s="64"/>
      <c r="K319" s="64"/>
    </row>
    <row r="320" spans="1:13" ht="12.75" x14ac:dyDescent="0.2">
      <c r="A320" s="171" t="s">
        <v>48</v>
      </c>
      <c r="B320" s="331">
        <v>-7.9291559999999999</v>
      </c>
      <c r="C320" s="331">
        <v>-5.4401580000000003</v>
      </c>
      <c r="D320" s="331">
        <v>-8.7624030000000008</v>
      </c>
      <c r="E320" s="331">
        <v>-24.038326000000001</v>
      </c>
      <c r="F320" s="502">
        <v>-18.045100000000001</v>
      </c>
      <c r="G320" s="502">
        <v>-60.982568000000001</v>
      </c>
      <c r="I320" s="54"/>
      <c r="J320" s="176"/>
      <c r="K320" s="1"/>
    </row>
    <row r="321" spans="1:13" ht="12.75" x14ac:dyDescent="0.2">
      <c r="A321" s="22" t="s">
        <v>3</v>
      </c>
      <c r="B321" s="335">
        <v>863.05140800000004</v>
      </c>
      <c r="C321" s="335">
        <v>470.15453600000001</v>
      </c>
      <c r="D321" s="335">
        <v>709.80086600000004</v>
      </c>
      <c r="E321" s="335">
        <v>750.55149800000004</v>
      </c>
      <c r="F321" s="503">
        <v>607.81462799999997</v>
      </c>
      <c r="G321" s="503">
        <v>707.93620399999998</v>
      </c>
      <c r="I321" s="54"/>
      <c r="J321" s="176"/>
      <c r="K321" s="1"/>
    </row>
    <row r="322" spans="1:13" ht="12.75" x14ac:dyDescent="0.2">
      <c r="A322" s="171" t="s">
        <v>58</v>
      </c>
      <c r="B322" s="331">
        <v>-264.417823</v>
      </c>
      <c r="C322" s="331">
        <v>-682.56473300000005</v>
      </c>
      <c r="D322" s="331">
        <v>96.042764000000005</v>
      </c>
      <c r="E322" s="331">
        <v>-392.25174199999998</v>
      </c>
      <c r="F322" s="502">
        <v>2530.8322840000001</v>
      </c>
      <c r="G322" s="502">
        <v>-204.389816</v>
      </c>
      <c r="I322" s="54"/>
      <c r="J322" s="176"/>
      <c r="K322" s="1"/>
    </row>
    <row r="323" spans="1:13" ht="12.75" x14ac:dyDescent="0.2">
      <c r="A323" s="22" t="s">
        <v>59</v>
      </c>
      <c r="B323" s="335">
        <v>598.63345800000002</v>
      </c>
      <c r="C323" s="335">
        <v>-212.410203</v>
      </c>
      <c r="D323" s="335">
        <v>805.84361999999999</v>
      </c>
      <c r="E323" s="335">
        <v>358.29976299999998</v>
      </c>
      <c r="F323" s="503">
        <v>3138.6469029999998</v>
      </c>
      <c r="G323" s="503">
        <v>503.54638</v>
      </c>
      <c r="I323" s="64"/>
      <c r="J323" s="176"/>
      <c r="K323" s="1"/>
    </row>
    <row r="324" spans="1:13" ht="12.75" x14ac:dyDescent="0.2">
      <c r="A324" s="171" t="s">
        <v>60</v>
      </c>
      <c r="B324" s="331">
        <v>-241.165525</v>
      </c>
      <c r="C324" s="331">
        <v>76.531940000000006</v>
      </c>
      <c r="D324" s="331">
        <v>10.627261000000001</v>
      </c>
      <c r="E324" s="331">
        <v>-181.80022500000001</v>
      </c>
      <c r="F324" s="502">
        <v>-17.231538</v>
      </c>
      <c r="G324" s="502">
        <v>-77.352301999999995</v>
      </c>
      <c r="I324" s="54"/>
      <c r="L324" s="12"/>
    </row>
    <row r="325" spans="1:13" ht="12.75" x14ac:dyDescent="0.2">
      <c r="A325" s="171" t="s">
        <v>61</v>
      </c>
      <c r="B325" s="331">
        <v>-113.723769</v>
      </c>
      <c r="C325" s="331">
        <v>-115.858412</v>
      </c>
      <c r="D325" s="331">
        <v>-184.600921</v>
      </c>
      <c r="E325" s="331">
        <v>-116.017522</v>
      </c>
      <c r="F325" s="502">
        <v>-171.51972499999999</v>
      </c>
      <c r="G325" s="502">
        <v>-94.799760000000006</v>
      </c>
      <c r="I325" s="64"/>
      <c r="L325" s="12"/>
    </row>
    <row r="326" spans="1:13" ht="13.5" thickBot="1" x14ac:dyDescent="0.25">
      <c r="A326" s="150" t="s">
        <v>62</v>
      </c>
      <c r="B326" s="347">
        <v>243.74404799999999</v>
      </c>
      <c r="C326" s="347">
        <v>-251.73667499999999</v>
      </c>
      <c r="D326" s="347">
        <v>631.87012600000003</v>
      </c>
      <c r="E326" s="347">
        <v>60.482008999999998</v>
      </c>
      <c r="F326" s="504">
        <v>2949.895638</v>
      </c>
      <c r="G326" s="504">
        <v>331.39474000000001</v>
      </c>
      <c r="I326" s="54"/>
      <c r="L326" s="12"/>
    </row>
    <row r="327" spans="1:13" ht="13.5" thickTop="1" x14ac:dyDescent="0.2">
      <c r="A327" s="139"/>
      <c r="B327" s="52"/>
      <c r="C327" s="52"/>
      <c r="D327" s="52"/>
      <c r="E327" s="52"/>
      <c r="F327" s="52"/>
      <c r="G327" s="52"/>
      <c r="I327" s="54"/>
      <c r="J327" s="54"/>
      <c r="K327" s="54"/>
      <c r="L327" s="13"/>
    </row>
    <row r="328" spans="1:13" ht="12.75" x14ac:dyDescent="0.2">
      <c r="A328" s="139"/>
      <c r="B328" s="52"/>
      <c r="C328" s="52"/>
      <c r="D328" s="52"/>
      <c r="E328" s="52"/>
      <c r="F328" s="52"/>
      <c r="G328" s="52"/>
      <c r="H328" s="54"/>
      <c r="I328" s="54"/>
      <c r="J328" s="54"/>
      <c r="K328" s="54"/>
      <c r="L328" s="13"/>
    </row>
    <row r="329" spans="1:13" ht="12.75" x14ac:dyDescent="0.2">
      <c r="A329" s="29"/>
      <c r="B329" s="18"/>
      <c r="C329" s="18"/>
      <c r="D329" s="18"/>
      <c r="E329" s="18"/>
      <c r="F329" s="18"/>
      <c r="J329" s="54"/>
      <c r="K329" s="54"/>
      <c r="L329" s="13"/>
    </row>
    <row r="330" spans="1:13" ht="12.75" x14ac:dyDescent="0.2">
      <c r="A330" s="29"/>
      <c r="B330" s="18"/>
      <c r="C330" s="18"/>
      <c r="D330" s="18"/>
      <c r="E330" s="18"/>
      <c r="F330" s="18"/>
      <c r="G330" s="64"/>
      <c r="H330" s="64"/>
      <c r="I330" s="64"/>
      <c r="J330" s="54"/>
      <c r="K330" s="54"/>
      <c r="L330" s="15"/>
    </row>
    <row r="331" spans="1:13" ht="12.75" x14ac:dyDescent="0.2">
      <c r="A331" s="17" t="s">
        <v>246</v>
      </c>
      <c r="B331" s="18"/>
      <c r="C331" s="18"/>
      <c r="D331" s="18"/>
      <c r="E331" s="18"/>
      <c r="F331" s="18"/>
      <c r="G331" s="18"/>
      <c r="L331" s="15"/>
    </row>
    <row r="332" spans="1:13" ht="13.5" thickBot="1" x14ac:dyDescent="0.25">
      <c r="A332" s="99" t="s">
        <v>247</v>
      </c>
      <c r="B332" s="113"/>
      <c r="C332" s="113"/>
      <c r="D332" s="113"/>
      <c r="E332" s="18"/>
      <c r="F332" s="18"/>
      <c r="G332" s="31"/>
      <c r="J332" s="54"/>
      <c r="K332" s="54"/>
      <c r="L332" s="15"/>
    </row>
    <row r="333" spans="1:13" ht="23.25" customHeight="1" thickTop="1" x14ac:dyDescent="0.2">
      <c r="A333" s="545"/>
      <c r="B333" s="155" t="s">
        <v>129</v>
      </c>
      <c r="C333" s="155" t="s">
        <v>142</v>
      </c>
      <c r="D333" s="557" t="s">
        <v>20</v>
      </c>
      <c r="E333" s="18"/>
      <c r="F333" s="18"/>
      <c r="J333" s="64"/>
      <c r="L333" s="15"/>
    </row>
    <row r="334" spans="1:13" ht="13.5" thickBot="1" x14ac:dyDescent="0.25">
      <c r="A334" s="546"/>
      <c r="B334" s="122" t="s">
        <v>127</v>
      </c>
      <c r="C334" s="122" t="s">
        <v>132</v>
      </c>
      <c r="D334" s="558"/>
      <c r="E334" s="18"/>
      <c r="F334" s="18"/>
      <c r="M334" s="15"/>
    </row>
    <row r="335" spans="1:13" ht="12.75" x14ac:dyDescent="0.2">
      <c r="A335" s="39" t="s">
        <v>82</v>
      </c>
      <c r="B335" s="505">
        <v>3396.5863760000002</v>
      </c>
      <c r="C335" s="505">
        <v>5830.8109180000001</v>
      </c>
      <c r="D335" s="506">
        <v>9227.3972940000003</v>
      </c>
      <c r="E335" s="18"/>
      <c r="F335" s="18"/>
      <c r="M335" s="15"/>
    </row>
    <row r="336" spans="1:13" ht="24" customHeight="1" x14ac:dyDescent="0.2">
      <c r="A336" s="142" t="s">
        <v>54</v>
      </c>
      <c r="B336" s="505">
        <v>-9.8072999999999994E-2</v>
      </c>
      <c r="C336" s="505">
        <v>-5.1455000000000001E-2</v>
      </c>
      <c r="D336" s="506">
        <v>-0.14952799999999999</v>
      </c>
      <c r="E336" s="18"/>
      <c r="F336" s="18"/>
      <c r="L336" s="16"/>
      <c r="M336" s="15"/>
    </row>
    <row r="337" spans="1:13" ht="12.75" customHeight="1" x14ac:dyDescent="0.2">
      <c r="A337" s="39" t="s">
        <v>55</v>
      </c>
      <c r="B337" s="505">
        <v>391.196325</v>
      </c>
      <c r="C337" s="505">
        <v>83.951082</v>
      </c>
      <c r="D337" s="506">
        <v>475.14740699999999</v>
      </c>
      <c r="E337" s="18"/>
      <c r="F337" s="18"/>
      <c r="L337" s="16"/>
      <c r="M337" s="15"/>
    </row>
    <row r="338" spans="1:13" ht="12.75" customHeight="1" x14ac:dyDescent="0.2">
      <c r="A338" s="142" t="s">
        <v>56</v>
      </c>
      <c r="B338" s="505">
        <v>-2008.0194489999999</v>
      </c>
      <c r="C338" s="505">
        <v>-2469.7249270000002</v>
      </c>
      <c r="D338" s="506">
        <v>-4477.7443759999996</v>
      </c>
      <c r="E338" s="18"/>
      <c r="F338" s="18"/>
      <c r="L338" s="16"/>
      <c r="M338" s="15"/>
    </row>
    <row r="339" spans="1:13" ht="12.75" customHeight="1" x14ac:dyDescent="0.2">
      <c r="A339" s="39" t="s">
        <v>46</v>
      </c>
      <c r="B339" s="505">
        <v>-1287.426643</v>
      </c>
      <c r="C339" s="505">
        <v>-2242.3676650000002</v>
      </c>
      <c r="D339" s="506">
        <v>-3529.794308</v>
      </c>
      <c r="E339" s="18"/>
      <c r="F339" s="18"/>
      <c r="L339" s="16"/>
      <c r="M339" s="15"/>
    </row>
    <row r="340" spans="1:13" ht="24" customHeight="1" x14ac:dyDescent="0.2">
      <c r="A340" s="142" t="s">
        <v>57</v>
      </c>
      <c r="B340" s="505">
        <v>-325.381756</v>
      </c>
      <c r="C340" s="505">
        <v>-600.55729199999996</v>
      </c>
      <c r="D340" s="506">
        <v>-925.93904799999996</v>
      </c>
      <c r="E340" s="18"/>
      <c r="F340" s="18"/>
      <c r="L340" s="16"/>
      <c r="M340" s="15"/>
    </row>
    <row r="341" spans="1:13" ht="12.75" customHeight="1" x14ac:dyDescent="0.2">
      <c r="A341" s="39" t="s">
        <v>48</v>
      </c>
      <c r="B341" s="505">
        <v>-4.2800450000000003</v>
      </c>
      <c r="C341" s="505">
        <v>-56.702522999999999</v>
      </c>
      <c r="D341" s="506">
        <v>-60.982568000000001</v>
      </c>
      <c r="E341" s="18"/>
      <c r="F341" s="18"/>
      <c r="L341" s="16"/>
      <c r="M341" s="15"/>
    </row>
    <row r="342" spans="1:13" ht="12.75" customHeight="1" x14ac:dyDescent="0.2">
      <c r="A342" s="55" t="s">
        <v>3</v>
      </c>
      <c r="B342" s="506">
        <v>162.57707600000001</v>
      </c>
      <c r="C342" s="506">
        <v>545.35912800000006</v>
      </c>
      <c r="D342" s="506">
        <v>707.93620399999998</v>
      </c>
      <c r="E342" s="64"/>
      <c r="F342" s="18"/>
      <c r="L342" s="16"/>
      <c r="M342" s="15"/>
    </row>
    <row r="343" spans="1:13" ht="12.75" customHeight="1" x14ac:dyDescent="0.2">
      <c r="A343" s="39" t="s">
        <v>58</v>
      </c>
      <c r="B343" s="505">
        <v>-48.679288</v>
      </c>
      <c r="C343" s="505">
        <v>-155.71052800000001</v>
      </c>
      <c r="D343" s="506">
        <v>-204.389816</v>
      </c>
      <c r="E343" s="54"/>
      <c r="F343" s="18"/>
      <c r="L343" s="16"/>
      <c r="M343" s="15"/>
    </row>
    <row r="344" spans="1:13" ht="12.75" customHeight="1" x14ac:dyDescent="0.2">
      <c r="A344" s="55" t="s">
        <v>59</v>
      </c>
      <c r="B344" s="506">
        <v>113.897785</v>
      </c>
      <c r="C344" s="506">
        <v>389.648595</v>
      </c>
      <c r="D344" s="506">
        <v>503.54638</v>
      </c>
      <c r="E344" s="64"/>
      <c r="F344" s="64"/>
      <c r="G344" s="64"/>
      <c r="H344" s="64"/>
      <c r="I344" s="64"/>
      <c r="L344" s="16"/>
      <c r="M344" s="15"/>
    </row>
    <row r="345" spans="1:13" ht="12.75" customHeight="1" x14ac:dyDescent="0.2">
      <c r="A345" s="39" t="s">
        <v>60</v>
      </c>
      <c r="B345" s="505">
        <v>-6.1590150000000001</v>
      </c>
      <c r="C345" s="505">
        <v>-71.193286999999998</v>
      </c>
      <c r="D345" s="506">
        <v>-77.352301999999995</v>
      </c>
      <c r="E345" s="54"/>
      <c r="F345" s="54"/>
      <c r="G345" s="54"/>
      <c r="H345" s="54"/>
      <c r="I345" s="54"/>
      <c r="L345" s="16"/>
      <c r="M345" s="15"/>
    </row>
    <row r="346" spans="1:13" ht="12.75" customHeight="1" x14ac:dyDescent="0.2">
      <c r="A346" s="39" t="s">
        <v>61</v>
      </c>
      <c r="B346" s="505">
        <v>-24.473365999999999</v>
      </c>
      <c r="C346" s="505">
        <v>-70.326393999999993</v>
      </c>
      <c r="D346" s="506">
        <v>-94.799760000000006</v>
      </c>
      <c r="F346" s="64"/>
      <c r="G346" s="64"/>
      <c r="H346" s="64"/>
      <c r="I346" s="64"/>
      <c r="L346" s="16"/>
      <c r="M346" s="15"/>
    </row>
    <row r="347" spans="1:13" ht="12.75" customHeight="1" thickBot="1" x14ac:dyDescent="0.25">
      <c r="A347" s="149" t="s">
        <v>62</v>
      </c>
      <c r="B347" s="507">
        <v>83.265825000000007</v>
      </c>
      <c r="C347" s="507">
        <v>248.12891500000001</v>
      </c>
      <c r="D347" s="507">
        <v>331.39474000000001</v>
      </c>
      <c r="E347" s="64"/>
      <c r="F347" s="54"/>
      <c r="G347" s="54"/>
      <c r="H347" s="54"/>
      <c r="I347" s="54"/>
      <c r="K347" s="64"/>
      <c r="L347" s="16"/>
      <c r="M347" s="15"/>
    </row>
    <row r="348" spans="1:13" ht="12.75" customHeight="1" thickTop="1" x14ac:dyDescent="0.2">
      <c r="A348" s="57"/>
      <c r="B348" s="52"/>
      <c r="C348" s="52"/>
      <c r="D348" s="52"/>
      <c r="E348" s="64"/>
      <c r="F348" s="54"/>
      <c r="G348" s="54"/>
      <c r="H348" s="54"/>
      <c r="I348" s="54"/>
      <c r="J348" s="54"/>
      <c r="K348" s="54"/>
      <c r="L348" s="16"/>
      <c r="M348" s="15"/>
    </row>
    <row r="349" spans="1:13" ht="12.75" customHeight="1" x14ac:dyDescent="0.2">
      <c r="A349" s="57"/>
      <c r="B349" s="52"/>
      <c r="C349" s="52"/>
      <c r="D349" s="52"/>
      <c r="E349" s="64"/>
      <c r="F349" s="54"/>
      <c r="G349" s="54"/>
      <c r="H349" s="54"/>
      <c r="I349" s="54"/>
      <c r="J349" s="54"/>
      <c r="K349" s="64"/>
      <c r="L349" s="16"/>
    </row>
    <row r="350" spans="1:13" ht="12.75" customHeight="1" x14ac:dyDescent="0.2">
      <c r="A350" s="57"/>
      <c r="B350" s="41"/>
      <c r="C350" s="41"/>
      <c r="D350" s="41"/>
      <c r="E350" s="52"/>
      <c r="F350" s="18"/>
      <c r="K350" s="54"/>
      <c r="L350" s="16"/>
    </row>
    <row r="351" spans="1:13" ht="12.75" customHeight="1" x14ac:dyDescent="0.2">
      <c r="A351" s="57"/>
      <c r="B351" s="41"/>
      <c r="C351" s="41"/>
      <c r="D351" s="41"/>
      <c r="E351" s="52"/>
      <c r="F351" s="18"/>
      <c r="G351" s="64"/>
      <c r="H351" s="64"/>
      <c r="I351" s="64"/>
      <c r="J351" s="64"/>
      <c r="K351" s="54"/>
      <c r="L351" s="16"/>
    </row>
    <row r="352" spans="1:13" ht="12.75" x14ac:dyDescent="0.2">
      <c r="A352" s="17" t="s">
        <v>248</v>
      </c>
      <c r="B352" s="18"/>
      <c r="C352" s="18"/>
      <c r="D352" s="18"/>
      <c r="E352" s="18"/>
      <c r="F352" s="18"/>
      <c r="G352" s="64"/>
      <c r="H352" s="64"/>
      <c r="I352" s="64"/>
      <c r="J352" s="64"/>
      <c r="K352" s="54"/>
      <c r="L352" s="16"/>
    </row>
    <row r="353" spans="1:13" ht="13.5" thickBot="1" x14ac:dyDescent="0.25">
      <c r="A353" s="99" t="s">
        <v>249</v>
      </c>
      <c r="B353" s="113"/>
      <c r="C353" s="113"/>
      <c r="D353" s="113"/>
      <c r="E353" s="18"/>
      <c r="F353" s="18"/>
      <c r="G353" s="18"/>
      <c r="L353" s="15"/>
    </row>
    <row r="354" spans="1:13" ht="23.25" customHeight="1" thickTop="1" x14ac:dyDescent="0.2">
      <c r="A354" s="545"/>
      <c r="B354" s="155" t="s">
        <v>129</v>
      </c>
      <c r="C354" s="155" t="s">
        <v>142</v>
      </c>
      <c r="D354" s="557" t="s">
        <v>20</v>
      </c>
      <c r="E354" s="18"/>
      <c r="L354" s="15"/>
    </row>
    <row r="355" spans="1:13" ht="13.5" thickBot="1" x14ac:dyDescent="0.25">
      <c r="A355" s="546"/>
      <c r="B355" s="122" t="s">
        <v>127</v>
      </c>
      <c r="C355" s="122" t="s">
        <v>132</v>
      </c>
      <c r="D355" s="558"/>
      <c r="E355" s="18"/>
      <c r="L355" s="15"/>
      <c r="M355" s="15"/>
    </row>
    <row r="356" spans="1:13" ht="12.75" customHeight="1" x14ac:dyDescent="0.2">
      <c r="A356" s="39" t="s">
        <v>82</v>
      </c>
      <c r="B356" s="508">
        <v>3256.2897830000002</v>
      </c>
      <c r="C356" s="508">
        <v>6024.089954</v>
      </c>
      <c r="D356" s="509">
        <v>9280.3797369999993</v>
      </c>
      <c r="E356" s="18"/>
      <c r="M356" s="15"/>
    </row>
    <row r="357" spans="1:13" ht="24" customHeight="1" x14ac:dyDescent="0.2">
      <c r="A357" s="142" t="s">
        <v>54</v>
      </c>
      <c r="B357" s="508">
        <v>0.31851000000000002</v>
      </c>
      <c r="C357" s="508">
        <v>-1.385818</v>
      </c>
      <c r="D357" s="509">
        <v>-1.0673079999999999</v>
      </c>
      <c r="E357" s="18"/>
      <c r="M357" s="15"/>
    </row>
    <row r="358" spans="1:13" ht="12.75" customHeight="1" x14ac:dyDescent="0.2">
      <c r="A358" s="39" t="s">
        <v>55</v>
      </c>
      <c r="B358" s="508">
        <v>412.74204400000002</v>
      </c>
      <c r="C358" s="508">
        <v>70.570531000000003</v>
      </c>
      <c r="D358" s="509">
        <v>483.31257499999998</v>
      </c>
      <c r="E358" s="18"/>
      <c r="M358" s="15"/>
    </row>
    <row r="359" spans="1:13" ht="12.75" customHeight="1" x14ac:dyDescent="0.2">
      <c r="A359" s="142" t="s">
        <v>56</v>
      </c>
      <c r="B359" s="508">
        <v>-1857.1958500000001</v>
      </c>
      <c r="C359" s="508">
        <v>-2553.6866730000002</v>
      </c>
      <c r="D359" s="509">
        <v>-4410.8825230000002</v>
      </c>
      <c r="E359" s="64"/>
      <c r="F359" s="64"/>
      <c r="G359" s="64"/>
      <c r="H359" s="64"/>
      <c r="I359" s="64"/>
      <c r="M359" s="15"/>
    </row>
    <row r="360" spans="1:13" ht="12.75" customHeight="1" x14ac:dyDescent="0.2">
      <c r="A360" s="39" t="s">
        <v>46</v>
      </c>
      <c r="B360" s="508">
        <v>-1449.89789</v>
      </c>
      <c r="C360" s="508">
        <v>-2357.2898570000002</v>
      </c>
      <c r="D360" s="509">
        <v>-3807.1877469999999</v>
      </c>
      <c r="G360" s="1"/>
      <c r="H360" s="1"/>
      <c r="I360" s="1"/>
      <c r="M360" s="15"/>
    </row>
    <row r="361" spans="1:13" ht="24" customHeight="1" x14ac:dyDescent="0.2">
      <c r="A361" s="142" t="s">
        <v>57</v>
      </c>
      <c r="B361" s="508">
        <v>-303.65664299999997</v>
      </c>
      <c r="C361" s="508">
        <v>-615.03801399999998</v>
      </c>
      <c r="D361" s="509">
        <v>-918.69465700000001</v>
      </c>
      <c r="G361" s="1"/>
      <c r="H361" s="1"/>
      <c r="I361" s="1"/>
      <c r="M361" s="15"/>
    </row>
    <row r="362" spans="1:13" ht="12.75" customHeight="1" x14ac:dyDescent="0.2">
      <c r="A362" s="39" t="s">
        <v>48</v>
      </c>
      <c r="B362" s="508">
        <v>-0.85189300000000001</v>
      </c>
      <c r="C362" s="508">
        <v>-17.193207000000001</v>
      </c>
      <c r="D362" s="509">
        <v>-18.045100000000001</v>
      </c>
      <c r="E362" s="64"/>
      <c r="F362" s="64"/>
      <c r="G362" s="64"/>
      <c r="H362" s="64"/>
      <c r="I362" s="64"/>
      <c r="K362" s="64"/>
      <c r="M362" s="15"/>
    </row>
    <row r="363" spans="1:13" ht="12.75" customHeight="1" x14ac:dyDescent="0.2">
      <c r="A363" s="55" t="s">
        <v>3</v>
      </c>
      <c r="B363" s="509">
        <v>57.748061999999997</v>
      </c>
      <c r="C363" s="509">
        <v>550.06656599999997</v>
      </c>
      <c r="D363" s="509">
        <v>607.81462799999997</v>
      </c>
      <c r="E363" s="64"/>
      <c r="F363" s="64"/>
      <c r="G363" s="64"/>
      <c r="H363" s="64"/>
      <c r="I363" s="64"/>
      <c r="K363" s="1"/>
      <c r="M363" s="15"/>
    </row>
    <row r="364" spans="1:13" ht="12.75" customHeight="1" x14ac:dyDescent="0.2">
      <c r="A364" s="39" t="s">
        <v>58</v>
      </c>
      <c r="B364" s="508">
        <v>-12.599709000000001</v>
      </c>
      <c r="C364" s="508">
        <v>2543.4319930000001</v>
      </c>
      <c r="D364" s="509">
        <v>2530.8322840000001</v>
      </c>
      <c r="G364" s="1"/>
      <c r="H364" s="1"/>
      <c r="I364" s="1"/>
      <c r="K364" s="1"/>
      <c r="M364" s="15"/>
    </row>
    <row r="365" spans="1:13" ht="12.75" customHeight="1" x14ac:dyDescent="0.2">
      <c r="A365" s="55" t="s">
        <v>59</v>
      </c>
      <c r="B365" s="509">
        <v>45.148350000000001</v>
      </c>
      <c r="C365" s="509">
        <v>3093.4985529999999</v>
      </c>
      <c r="D365" s="509">
        <v>3138.6469029999998</v>
      </c>
      <c r="G365" s="1"/>
      <c r="H365" s="1"/>
      <c r="I365" s="1"/>
      <c r="K365" s="64"/>
      <c r="M365" s="15"/>
    </row>
    <row r="366" spans="1:13" ht="12.75" customHeight="1" x14ac:dyDescent="0.2">
      <c r="A366" s="39" t="s">
        <v>60</v>
      </c>
      <c r="B366" s="508">
        <v>88.699729000000005</v>
      </c>
      <c r="C366" s="508">
        <v>-105.93126700000001</v>
      </c>
      <c r="D366" s="509">
        <v>-17.231538</v>
      </c>
      <c r="G366" s="1"/>
      <c r="H366" s="1"/>
      <c r="I366" s="1"/>
      <c r="K366" s="64"/>
      <c r="M366" s="15"/>
    </row>
    <row r="367" spans="1:13" ht="12.75" customHeight="1" x14ac:dyDescent="0.2">
      <c r="A367" s="39" t="s">
        <v>61</v>
      </c>
      <c r="B367" s="508">
        <v>-48.814616999999998</v>
      </c>
      <c r="C367" s="508">
        <v>-122.705108</v>
      </c>
      <c r="D367" s="509">
        <v>-171.51972499999999</v>
      </c>
      <c r="G367" s="1"/>
      <c r="H367" s="1"/>
      <c r="I367" s="1"/>
      <c r="K367" s="1"/>
      <c r="M367" s="15"/>
    </row>
    <row r="368" spans="1:13" ht="12.75" customHeight="1" thickBot="1" x14ac:dyDescent="0.25">
      <c r="A368" s="149" t="s">
        <v>62</v>
      </c>
      <c r="B368" s="510">
        <v>85.033461000000003</v>
      </c>
      <c r="C368" s="510">
        <v>2864.862177</v>
      </c>
      <c r="D368" s="510">
        <v>2949.895638</v>
      </c>
      <c r="G368" s="1"/>
      <c r="H368" s="1"/>
      <c r="I368" s="1"/>
      <c r="K368" s="1"/>
      <c r="M368" s="15"/>
    </row>
    <row r="369" spans="1:12" ht="12.75" customHeight="1" thickTop="1" x14ac:dyDescent="0.2">
      <c r="A369" s="57"/>
      <c r="B369" s="52"/>
      <c r="C369" s="52"/>
      <c r="D369" s="52"/>
      <c r="G369" s="1"/>
      <c r="H369" s="1"/>
      <c r="I369" s="1"/>
      <c r="K369" s="1"/>
    </row>
    <row r="370" spans="1:12" ht="12.75" customHeight="1" x14ac:dyDescent="0.2">
      <c r="A370" s="57"/>
      <c r="B370" s="52"/>
      <c r="C370" s="52"/>
      <c r="D370" s="52"/>
      <c r="G370" s="1"/>
      <c r="H370" s="1"/>
      <c r="I370" s="1"/>
      <c r="K370" s="1"/>
    </row>
    <row r="371" spans="1:12" ht="12.75" customHeight="1" x14ac:dyDescent="0.2">
      <c r="A371" s="57"/>
      <c r="B371" s="52"/>
      <c r="C371" s="52"/>
      <c r="D371" s="52"/>
      <c r="E371" s="52"/>
      <c r="F371" s="64"/>
      <c r="I371" s="1"/>
      <c r="K371" s="1"/>
    </row>
    <row r="372" spans="1:12" ht="12.75" customHeight="1" x14ac:dyDescent="0.25">
      <c r="A372" s="26"/>
      <c r="B372" s="18"/>
      <c r="C372" s="18"/>
      <c r="D372" s="18"/>
      <c r="E372" s="18"/>
      <c r="F372" s="18"/>
      <c r="G372" s="64"/>
      <c r="H372" s="64"/>
      <c r="I372" s="64"/>
      <c r="J372" s="64"/>
      <c r="K372" s="1"/>
    </row>
    <row r="373" spans="1:12" ht="12.75" x14ac:dyDescent="0.2">
      <c r="A373" s="17" t="s">
        <v>187</v>
      </c>
      <c r="B373" s="18"/>
      <c r="C373" s="18"/>
      <c r="D373" s="18"/>
      <c r="E373" s="18"/>
      <c r="F373" s="18"/>
      <c r="G373" s="64"/>
      <c r="H373" s="64"/>
      <c r="I373" s="64"/>
      <c r="J373" s="64"/>
      <c r="K373" s="1"/>
    </row>
    <row r="374" spans="1:12" ht="13.5" thickBot="1" x14ac:dyDescent="0.25">
      <c r="A374" s="147" t="s">
        <v>250</v>
      </c>
      <c r="B374" s="148"/>
      <c r="C374" s="148"/>
      <c r="D374" s="148"/>
      <c r="E374" s="148"/>
      <c r="F374" s="117"/>
      <c r="G374" s="117"/>
      <c r="K374" s="1"/>
    </row>
    <row r="375" spans="1:12" ht="14.25" thickTop="1" thickBot="1" x14ac:dyDescent="0.25">
      <c r="A375" s="61"/>
      <c r="B375" s="130">
        <v>2008</v>
      </c>
      <c r="C375" s="130">
        <v>2009</v>
      </c>
      <c r="D375" s="130">
        <v>2010</v>
      </c>
      <c r="E375" s="130">
        <v>2011</v>
      </c>
      <c r="F375" s="130">
        <v>2012</v>
      </c>
      <c r="G375" s="130">
        <v>2013</v>
      </c>
      <c r="K375" s="64"/>
    </row>
    <row r="376" spans="1:12" x14ac:dyDescent="0.2">
      <c r="A376" s="74" t="s">
        <v>63</v>
      </c>
      <c r="B376" s="371">
        <v>104.34482800000001</v>
      </c>
      <c r="C376" s="371">
        <v>195.90139400000001</v>
      </c>
      <c r="D376" s="371">
        <v>198.88754499999999</v>
      </c>
      <c r="E376" s="371">
        <v>186.79920899999999</v>
      </c>
      <c r="F376" s="512">
        <v>110.92509099999999</v>
      </c>
      <c r="G376" s="512">
        <v>100.39447</v>
      </c>
    </row>
    <row r="377" spans="1:12" ht="12.75" x14ac:dyDescent="0.2">
      <c r="A377" s="74" t="s">
        <v>64</v>
      </c>
      <c r="B377" s="371">
        <v>8918.8936169999997</v>
      </c>
      <c r="C377" s="371">
        <v>9482.8394329999992</v>
      </c>
      <c r="D377" s="371">
        <v>10271.739589000001</v>
      </c>
      <c r="E377" s="371">
        <v>10792.34751</v>
      </c>
      <c r="F377" s="512">
        <v>11456.978894</v>
      </c>
      <c r="G377" s="512">
        <v>12862.08884</v>
      </c>
      <c r="H377" s="58"/>
      <c r="I377" s="58"/>
      <c r="J377" s="58"/>
    </row>
    <row r="378" spans="1:12" ht="11.25" customHeight="1" x14ac:dyDescent="0.2">
      <c r="A378" s="74" t="s">
        <v>65</v>
      </c>
      <c r="B378" s="371">
        <v>5891.8120220000001</v>
      </c>
      <c r="C378" s="371">
        <v>5944.1507080000001</v>
      </c>
      <c r="D378" s="371">
        <v>9055.6105590000006</v>
      </c>
      <c r="E378" s="371">
        <v>9526.2776030000005</v>
      </c>
      <c r="F378" s="512">
        <v>9517.2341230000002</v>
      </c>
      <c r="G378" s="512">
        <v>10844.161955</v>
      </c>
      <c r="H378" s="58"/>
      <c r="I378" s="58"/>
      <c r="J378" s="58"/>
      <c r="K378" s="58"/>
      <c r="L378" s="14"/>
    </row>
    <row r="379" spans="1:12" ht="12.75" customHeight="1" x14ac:dyDescent="0.2">
      <c r="A379" s="75" t="s">
        <v>66</v>
      </c>
      <c r="B379" s="349">
        <v>14915.051105</v>
      </c>
      <c r="C379" s="349">
        <v>15622.891519999999</v>
      </c>
      <c r="D379" s="349">
        <v>19526.237692999999</v>
      </c>
      <c r="E379" s="349">
        <v>20505.424324</v>
      </c>
      <c r="F379" s="514">
        <v>21085.138115000002</v>
      </c>
      <c r="G379" s="514">
        <v>23806.645258</v>
      </c>
      <c r="H379" s="58"/>
      <c r="I379" s="58"/>
      <c r="J379" s="58"/>
    </row>
    <row r="380" spans="1:12" ht="12.75" customHeight="1" x14ac:dyDescent="0.2">
      <c r="A380" s="74" t="s">
        <v>67</v>
      </c>
      <c r="B380" s="371">
        <v>2218.4186599999998</v>
      </c>
      <c r="C380" s="371">
        <v>2537.8091439999998</v>
      </c>
      <c r="D380" s="371">
        <v>2723.5949149999997</v>
      </c>
      <c r="E380" s="371">
        <v>3045.5432860000001</v>
      </c>
      <c r="F380" s="512">
        <v>5909.794226</v>
      </c>
      <c r="G380" s="512">
        <v>3311.2327319999999</v>
      </c>
      <c r="H380" s="58"/>
      <c r="I380" s="58"/>
      <c r="J380" s="58"/>
      <c r="K380" s="58"/>
      <c r="L380" s="14"/>
    </row>
    <row r="381" spans="1:12" ht="12.75" customHeight="1" x14ac:dyDescent="0.2">
      <c r="A381" s="74" t="s">
        <v>68</v>
      </c>
      <c r="B381" s="371">
        <v>571.70802800000001</v>
      </c>
      <c r="C381" s="371">
        <v>548.13968399999999</v>
      </c>
      <c r="D381" s="371">
        <v>865.57541500000002</v>
      </c>
      <c r="E381" s="371">
        <v>535.71529099999998</v>
      </c>
      <c r="F381" s="512">
        <v>67.611879000000002</v>
      </c>
      <c r="G381" s="512">
        <v>34.010007000000002</v>
      </c>
      <c r="H381" s="58"/>
      <c r="I381" s="58"/>
      <c r="J381" s="58"/>
      <c r="K381" s="58"/>
      <c r="L381" s="14"/>
    </row>
    <row r="382" spans="1:12" ht="12.75" customHeight="1" x14ac:dyDescent="0.2">
      <c r="A382" s="74" t="s">
        <v>69</v>
      </c>
      <c r="B382" s="371">
        <v>1437.5312730000001</v>
      </c>
      <c r="C382" s="371">
        <v>1271.0435990000001</v>
      </c>
      <c r="D382" s="371">
        <v>1199.061884</v>
      </c>
      <c r="E382" s="371">
        <v>1087.56765</v>
      </c>
      <c r="F382" s="512">
        <v>976.84987999999998</v>
      </c>
      <c r="G382" s="512">
        <v>1348.699642</v>
      </c>
      <c r="H382" s="58"/>
      <c r="I382" s="58"/>
      <c r="J382" s="58"/>
      <c r="K382" s="58"/>
      <c r="L382" s="14"/>
    </row>
    <row r="383" spans="1:12" ht="12.75" customHeight="1" x14ac:dyDescent="0.2">
      <c r="A383" s="75" t="s">
        <v>70</v>
      </c>
      <c r="B383" s="349">
        <v>4227.6570830000001</v>
      </c>
      <c r="C383" s="349">
        <v>4356.9924199999996</v>
      </c>
      <c r="D383" s="349">
        <v>4788.2322139999997</v>
      </c>
      <c r="E383" s="349">
        <v>4668.8262199999999</v>
      </c>
      <c r="F383" s="514">
        <v>6954.2560039999998</v>
      </c>
      <c r="G383" s="514">
        <v>4693.9423800000004</v>
      </c>
      <c r="H383" s="64"/>
      <c r="I383" s="64"/>
      <c r="J383" s="64"/>
      <c r="K383" s="58"/>
      <c r="L383" s="15"/>
    </row>
    <row r="384" spans="1:12" ht="12.75" customHeight="1" x14ac:dyDescent="0.2">
      <c r="A384" s="75" t="s">
        <v>71</v>
      </c>
      <c r="B384" s="349">
        <v>19142.708191000002</v>
      </c>
      <c r="C384" s="349">
        <v>19979.883954000001</v>
      </c>
      <c r="D384" s="349">
        <v>24314.468912</v>
      </c>
      <c r="E384" s="349">
        <v>25174.250549</v>
      </c>
      <c r="F384" s="514">
        <v>28039.394112999998</v>
      </c>
      <c r="G384" s="514">
        <v>28500.587915</v>
      </c>
      <c r="H384" s="1"/>
      <c r="I384" s="1"/>
      <c r="K384" s="58"/>
      <c r="L384" s="15"/>
    </row>
    <row r="385" spans="1:13" ht="12.75" customHeight="1" x14ac:dyDescent="0.2">
      <c r="A385" s="74"/>
      <c r="B385" s="307"/>
      <c r="C385" s="307"/>
      <c r="D385" s="307"/>
      <c r="E385" s="307"/>
      <c r="F385" s="511"/>
      <c r="G385" s="511"/>
      <c r="H385" s="1"/>
      <c r="I385" s="1"/>
      <c r="K385" s="58"/>
      <c r="L385" s="15"/>
    </row>
    <row r="386" spans="1:13" ht="12.75" customHeight="1" x14ac:dyDescent="0.2">
      <c r="A386" s="74" t="s">
        <v>72</v>
      </c>
      <c r="B386" s="371">
        <v>4443.5342629999996</v>
      </c>
      <c r="C386" s="371">
        <v>4348.1844789999996</v>
      </c>
      <c r="D386" s="371">
        <v>5242.7208000000001</v>
      </c>
      <c r="E386" s="371">
        <v>5294.0843489999997</v>
      </c>
      <c r="F386" s="512">
        <v>11153.539672000001</v>
      </c>
      <c r="G386" s="512">
        <v>11814.913062</v>
      </c>
      <c r="H386" s="1"/>
      <c r="I386" s="1"/>
      <c r="K386" s="58"/>
      <c r="L386" s="15"/>
    </row>
    <row r="387" spans="1:13" ht="12.75" customHeight="1" x14ac:dyDescent="0.2">
      <c r="A387" s="74" t="s">
        <v>73</v>
      </c>
      <c r="B387" s="371">
        <v>1546.036574</v>
      </c>
      <c r="C387" s="371">
        <v>1525.665154</v>
      </c>
      <c r="D387" s="371">
        <v>1503.6822090000001</v>
      </c>
      <c r="E387" s="371">
        <v>1679.9528009999999</v>
      </c>
      <c r="F387" s="512">
        <v>1711.6556290000001</v>
      </c>
      <c r="G387" s="512">
        <v>1770.901388</v>
      </c>
      <c r="H387" s="64"/>
      <c r="I387" s="64"/>
      <c r="J387" s="64"/>
      <c r="K387" s="58"/>
      <c r="L387" s="15"/>
    </row>
    <row r="388" spans="1:13" ht="12.75" customHeight="1" x14ac:dyDescent="0.2">
      <c r="A388" s="74" t="s">
        <v>74</v>
      </c>
      <c r="B388" s="371">
        <v>2458.179877</v>
      </c>
      <c r="C388" s="371">
        <v>2557.4997750000002</v>
      </c>
      <c r="D388" s="371">
        <v>2722.8938939999998</v>
      </c>
      <c r="E388" s="371">
        <v>3023.8080140000002</v>
      </c>
      <c r="F388" s="512">
        <v>3181.771992</v>
      </c>
      <c r="G388" s="512">
        <v>3114.5539800000001</v>
      </c>
      <c r="H388" s="64"/>
      <c r="I388" s="64"/>
      <c r="J388" s="64"/>
      <c r="K388" s="58"/>
      <c r="L388" s="15"/>
    </row>
    <row r="389" spans="1:13" ht="12.75" customHeight="1" x14ac:dyDescent="0.2">
      <c r="A389" s="74" t="s">
        <v>75</v>
      </c>
      <c r="B389" s="371">
        <v>7514.0168080000003</v>
      </c>
      <c r="C389" s="371">
        <v>6739.6702949999999</v>
      </c>
      <c r="D389" s="371">
        <v>9744.6949330000007</v>
      </c>
      <c r="E389" s="371">
        <v>10026.678735</v>
      </c>
      <c r="F389" s="512">
        <v>7504.1414080000004</v>
      </c>
      <c r="G389" s="512">
        <v>6380.4368839999997</v>
      </c>
      <c r="H389" s="1"/>
      <c r="I389" s="1"/>
      <c r="L389" s="15"/>
    </row>
    <row r="390" spans="1:13" ht="12.75" customHeight="1" x14ac:dyDescent="0.2">
      <c r="A390" s="74" t="s">
        <v>76</v>
      </c>
      <c r="B390" s="371">
        <v>3180.9397060000001</v>
      </c>
      <c r="C390" s="371">
        <v>4808.8635020000002</v>
      </c>
      <c r="D390" s="371">
        <v>5100.4762099999998</v>
      </c>
      <c r="E390" s="371">
        <v>5149.7266419999996</v>
      </c>
      <c r="F390" s="512">
        <v>4488.2858459999998</v>
      </c>
      <c r="G390" s="512">
        <v>5419.7811899999997</v>
      </c>
      <c r="H390" s="1"/>
      <c r="I390" s="1"/>
      <c r="K390" s="58"/>
      <c r="L390" s="15"/>
    </row>
    <row r="391" spans="1:13" ht="12.75" customHeight="1" thickBot="1" x14ac:dyDescent="0.25">
      <c r="A391" s="78" t="s">
        <v>77</v>
      </c>
      <c r="B391" s="300">
        <v>19142.708419999999</v>
      </c>
      <c r="C391" s="300">
        <v>19979.883292999999</v>
      </c>
      <c r="D391" s="300">
        <v>24314.467938000002</v>
      </c>
      <c r="E391" s="300">
        <v>25174.250550000001</v>
      </c>
      <c r="F391" s="513">
        <v>28039.394552000002</v>
      </c>
      <c r="G391" s="513">
        <v>28500.586515999999</v>
      </c>
      <c r="H391" s="1"/>
      <c r="I391" s="1"/>
      <c r="K391" s="58"/>
      <c r="L391" s="15"/>
    </row>
    <row r="392" spans="1:13" ht="12.75" customHeight="1" thickTop="1" x14ac:dyDescent="0.2">
      <c r="A392" s="76"/>
      <c r="B392" s="77"/>
      <c r="C392" s="77"/>
      <c r="D392" s="77"/>
      <c r="E392" s="77"/>
      <c r="F392" s="77"/>
      <c r="G392" s="77"/>
      <c r="H392" s="1"/>
      <c r="I392" s="1"/>
      <c r="K392" s="58"/>
      <c r="L392" s="15"/>
    </row>
    <row r="393" spans="1:13" ht="12.75" customHeight="1" x14ac:dyDescent="0.2">
      <c r="A393" s="76"/>
      <c r="B393" s="77"/>
      <c r="C393" s="77"/>
      <c r="D393" s="77"/>
      <c r="E393" s="77"/>
      <c r="F393" s="77"/>
      <c r="G393" s="77"/>
      <c r="H393" s="1"/>
      <c r="I393" s="1"/>
      <c r="K393" s="58"/>
      <c r="L393" s="15"/>
    </row>
    <row r="394" spans="1:13" ht="12.75" customHeight="1" x14ac:dyDescent="0.2">
      <c r="A394" s="76"/>
      <c r="B394" s="77"/>
      <c r="C394" s="77"/>
      <c r="D394" s="77"/>
      <c r="E394" s="77"/>
      <c r="F394" s="77"/>
      <c r="H394" s="1"/>
      <c r="I394" s="1"/>
      <c r="K394" s="58"/>
      <c r="L394" s="15"/>
    </row>
    <row r="395" spans="1:13" ht="12.75" customHeight="1" x14ac:dyDescent="0.25">
      <c r="A395" s="26"/>
      <c r="B395" s="18"/>
      <c r="C395" s="18"/>
      <c r="D395" s="18"/>
      <c r="E395" s="18"/>
      <c r="F395" s="18"/>
      <c r="H395" s="1"/>
      <c r="I395" s="1"/>
      <c r="K395" s="58"/>
      <c r="L395" s="15"/>
    </row>
    <row r="396" spans="1:13" ht="12.75" customHeight="1" x14ac:dyDescent="0.2">
      <c r="A396" s="17" t="s">
        <v>188</v>
      </c>
      <c r="B396" s="18"/>
      <c r="C396" s="18"/>
      <c r="D396" s="18"/>
      <c r="E396" s="18"/>
      <c r="F396" s="18"/>
      <c r="H396" s="1"/>
      <c r="I396" s="1"/>
      <c r="K396" s="58"/>
      <c r="L396" s="15"/>
    </row>
    <row r="397" spans="1:13" ht="12.75" customHeight="1" thickBot="1" x14ac:dyDescent="0.25">
      <c r="A397" s="99" t="s">
        <v>251</v>
      </c>
      <c r="B397" s="113"/>
      <c r="C397" s="113"/>
      <c r="D397" s="113"/>
      <c r="E397" s="18"/>
      <c r="F397" s="18"/>
      <c r="G397" s="64"/>
      <c r="H397" s="64"/>
      <c r="I397" s="64"/>
      <c r="J397" s="64"/>
      <c r="K397" s="58"/>
      <c r="L397" s="15"/>
    </row>
    <row r="398" spans="1:13" ht="23.25" thickTop="1" x14ac:dyDescent="0.2">
      <c r="A398" s="545"/>
      <c r="B398" s="155" t="s">
        <v>129</v>
      </c>
      <c r="C398" s="155" t="s">
        <v>142</v>
      </c>
      <c r="D398" s="557" t="s">
        <v>20</v>
      </c>
      <c r="E398" s="18"/>
      <c r="L398" s="15"/>
    </row>
    <row r="399" spans="1:13" ht="13.5" thickBot="1" x14ac:dyDescent="0.25">
      <c r="A399" s="546"/>
      <c r="B399" s="122" t="s">
        <v>127</v>
      </c>
      <c r="C399" s="122" t="s">
        <v>132</v>
      </c>
      <c r="D399" s="558"/>
      <c r="E399" s="18"/>
      <c r="L399" s="15"/>
      <c r="M399" s="15"/>
    </row>
    <row r="400" spans="1:13" ht="12.75" x14ac:dyDescent="0.2">
      <c r="A400" s="39" t="s">
        <v>63</v>
      </c>
      <c r="B400" s="516">
        <v>35.047874</v>
      </c>
      <c r="C400" s="516">
        <v>65.346596000000005</v>
      </c>
      <c r="D400" s="517">
        <v>100.39447</v>
      </c>
      <c r="E400" s="18"/>
      <c r="L400" s="16"/>
      <c r="M400" s="15"/>
    </row>
    <row r="401" spans="1:13" ht="12.75" x14ac:dyDescent="0.2">
      <c r="A401" s="39" t="s">
        <v>64</v>
      </c>
      <c r="B401" s="516">
        <v>4961.3645839999999</v>
      </c>
      <c r="C401" s="516">
        <v>7900.7242560000004</v>
      </c>
      <c r="D401" s="517">
        <v>12862.08884</v>
      </c>
      <c r="E401" s="18"/>
      <c r="L401" s="16"/>
      <c r="M401" s="15"/>
    </row>
    <row r="402" spans="1:13" ht="12.75" x14ac:dyDescent="0.2">
      <c r="A402" s="39" t="s">
        <v>65</v>
      </c>
      <c r="B402" s="516">
        <v>788.29724299999998</v>
      </c>
      <c r="C402" s="516">
        <v>10055.864712000001</v>
      </c>
      <c r="D402" s="517">
        <v>10844.161955</v>
      </c>
      <c r="E402" s="18"/>
      <c r="L402" s="16"/>
      <c r="M402" s="15"/>
    </row>
    <row r="403" spans="1:13" ht="12.75" customHeight="1" x14ac:dyDescent="0.2">
      <c r="A403" s="55" t="s">
        <v>66</v>
      </c>
      <c r="B403" s="517">
        <v>5784.7096940000001</v>
      </c>
      <c r="C403" s="517">
        <v>18021.935563999999</v>
      </c>
      <c r="D403" s="517">
        <v>23806.645258</v>
      </c>
      <c r="E403" s="64"/>
      <c r="L403" s="16"/>
      <c r="M403" s="15"/>
    </row>
    <row r="404" spans="1:13" ht="12.75" customHeight="1" x14ac:dyDescent="0.2">
      <c r="A404" s="39" t="s">
        <v>67</v>
      </c>
      <c r="B404" s="516">
        <v>1117.2040139999999</v>
      </c>
      <c r="C404" s="516">
        <v>2194.028718</v>
      </c>
      <c r="D404" s="517">
        <v>3311.2327319999999</v>
      </c>
      <c r="L404" s="16"/>
      <c r="M404" s="15"/>
    </row>
    <row r="405" spans="1:13" ht="12.75" customHeight="1" x14ac:dyDescent="0.2">
      <c r="A405" s="39" t="s">
        <v>68</v>
      </c>
      <c r="B405" s="516">
        <v>12.911344</v>
      </c>
      <c r="C405" s="516">
        <v>21.098662999999998</v>
      </c>
      <c r="D405" s="517">
        <v>34.010007000000002</v>
      </c>
      <c r="L405" s="16"/>
      <c r="M405" s="15"/>
    </row>
    <row r="406" spans="1:13" ht="12.75" customHeight="1" x14ac:dyDescent="0.2">
      <c r="A406" s="39" t="s">
        <v>69</v>
      </c>
      <c r="B406" s="516">
        <v>536.42744300000004</v>
      </c>
      <c r="C406" s="516">
        <v>812.272199</v>
      </c>
      <c r="D406" s="517">
        <v>1348.699642</v>
      </c>
      <c r="L406" s="16"/>
      <c r="M406" s="15"/>
    </row>
    <row r="407" spans="1:13" ht="12.75" customHeight="1" x14ac:dyDescent="0.2">
      <c r="A407" s="55" t="s">
        <v>70</v>
      </c>
      <c r="B407" s="517">
        <v>1666.5428010000001</v>
      </c>
      <c r="C407" s="517">
        <v>3027.3995789999999</v>
      </c>
      <c r="D407" s="517">
        <v>4693.9423800000004</v>
      </c>
      <c r="E407" s="64"/>
      <c r="F407" s="64"/>
      <c r="G407" s="64"/>
      <c r="H407" s="64"/>
      <c r="I407" s="64"/>
      <c r="L407" s="16"/>
      <c r="M407" s="15"/>
    </row>
    <row r="408" spans="1:13" ht="12.75" customHeight="1" x14ac:dyDescent="0.2">
      <c r="A408" s="55" t="s">
        <v>71</v>
      </c>
      <c r="B408" s="517">
        <v>7451.2527730000002</v>
      </c>
      <c r="C408" s="517">
        <v>21049.335142</v>
      </c>
      <c r="D408" s="517">
        <v>28500.587915</v>
      </c>
      <c r="E408" s="64"/>
      <c r="G408" s="1"/>
      <c r="H408" s="1"/>
      <c r="I408" s="1"/>
      <c r="L408" s="16"/>
      <c r="M408" s="15"/>
    </row>
    <row r="409" spans="1:13" ht="12.75" customHeight="1" x14ac:dyDescent="0.2">
      <c r="A409" s="39"/>
      <c r="B409" s="515"/>
      <c r="C409" s="515"/>
      <c r="D409" s="519"/>
      <c r="G409" s="1"/>
      <c r="H409" s="1"/>
      <c r="I409" s="1"/>
      <c r="L409" s="16"/>
      <c r="M409" s="15"/>
    </row>
    <row r="410" spans="1:13" ht="12.75" customHeight="1" x14ac:dyDescent="0.2">
      <c r="A410" s="39" t="s">
        <v>72</v>
      </c>
      <c r="B410" s="516">
        <v>1093.095804</v>
      </c>
      <c r="C410" s="516">
        <v>10721.817257999999</v>
      </c>
      <c r="D410" s="517">
        <v>11814.913062</v>
      </c>
      <c r="G410" s="1"/>
      <c r="H410" s="1"/>
      <c r="I410" s="1"/>
      <c r="K410" s="64"/>
      <c r="L410" s="16"/>
      <c r="M410" s="15"/>
    </row>
    <row r="411" spans="1:13" ht="12.75" customHeight="1" x14ac:dyDescent="0.2">
      <c r="A411" s="39" t="s">
        <v>73</v>
      </c>
      <c r="B411" s="516">
        <v>310.39716399999998</v>
      </c>
      <c r="C411" s="516">
        <v>1460.504224</v>
      </c>
      <c r="D411" s="517">
        <v>1770.901388</v>
      </c>
      <c r="F411" s="64"/>
      <c r="G411" s="64"/>
      <c r="H411" s="64"/>
      <c r="I411" s="64"/>
      <c r="K411" s="1"/>
      <c r="L411" s="16"/>
      <c r="M411" s="15"/>
    </row>
    <row r="412" spans="1:13" ht="12.75" customHeight="1" x14ac:dyDescent="0.2">
      <c r="A412" s="39" t="s">
        <v>74</v>
      </c>
      <c r="B412" s="516">
        <v>2573.3513109999999</v>
      </c>
      <c r="C412" s="516">
        <v>541.20266900000001</v>
      </c>
      <c r="D412" s="517">
        <v>3114.5539800000001</v>
      </c>
      <c r="F412" s="64"/>
      <c r="G412" s="64"/>
      <c r="H412" s="64"/>
      <c r="I412" s="64"/>
      <c r="K412" s="1"/>
      <c r="L412" s="16"/>
      <c r="M412" s="15"/>
    </row>
    <row r="413" spans="1:13" ht="12.75" customHeight="1" x14ac:dyDescent="0.2">
      <c r="A413" s="39" t="s">
        <v>75</v>
      </c>
      <c r="B413" s="516">
        <v>1195.2197289999999</v>
      </c>
      <c r="C413" s="516">
        <v>5185.2171550000003</v>
      </c>
      <c r="D413" s="517">
        <v>6380.4368839999997</v>
      </c>
      <c r="G413" s="1"/>
      <c r="H413" s="1"/>
      <c r="I413" s="1"/>
      <c r="K413" s="1"/>
      <c r="M413" s="15"/>
    </row>
    <row r="414" spans="1:13" ht="12.75" customHeight="1" x14ac:dyDescent="0.2">
      <c r="A414" s="39" t="s">
        <v>76</v>
      </c>
      <c r="B414" s="516">
        <v>2279.1873519999999</v>
      </c>
      <c r="C414" s="516">
        <v>3140.5938379999998</v>
      </c>
      <c r="D414" s="517">
        <v>5419.7811899999997</v>
      </c>
      <c r="G414" s="1"/>
      <c r="H414" s="1"/>
      <c r="I414" s="1"/>
      <c r="K414" s="64"/>
      <c r="M414" s="15"/>
    </row>
    <row r="415" spans="1:13" ht="12.75" customHeight="1" thickBot="1" x14ac:dyDescent="0.25">
      <c r="A415" s="82" t="s">
        <v>77</v>
      </c>
      <c r="B415" s="518">
        <v>7451.2513719999997</v>
      </c>
      <c r="C415" s="518">
        <v>21049.335144000001</v>
      </c>
      <c r="D415" s="518">
        <v>28500.586515999999</v>
      </c>
      <c r="E415" s="64"/>
      <c r="G415" s="1"/>
      <c r="H415" s="1"/>
      <c r="I415" s="1"/>
      <c r="K415" s="64"/>
      <c r="M415" s="15"/>
    </row>
    <row r="416" spans="1:13" ht="12.75" customHeight="1" thickTop="1" x14ac:dyDescent="0.2">
      <c r="A416" s="137"/>
      <c r="B416" s="77"/>
      <c r="C416" s="77"/>
      <c r="D416" s="77"/>
      <c r="E416" s="64"/>
      <c r="G416" s="1"/>
      <c r="H416" s="1"/>
      <c r="I416" s="1"/>
      <c r="K416" s="1"/>
      <c r="M416" s="15"/>
    </row>
    <row r="417" spans="1:13" ht="12.75" customHeight="1" x14ac:dyDescent="0.2">
      <c r="A417" s="137"/>
      <c r="B417" s="77"/>
      <c r="C417" s="77"/>
      <c r="D417" s="77"/>
      <c r="E417" s="64"/>
      <c r="G417" s="1"/>
      <c r="H417" s="1"/>
      <c r="I417" s="1"/>
      <c r="K417" s="1"/>
    </row>
    <row r="418" spans="1:13" ht="12.75" customHeight="1" x14ac:dyDescent="0.2">
      <c r="A418" s="57"/>
      <c r="B418" s="52"/>
      <c r="C418" s="52"/>
      <c r="D418" s="52"/>
      <c r="E418" s="52"/>
      <c r="F418" s="64"/>
      <c r="H418" s="1"/>
      <c r="I418" s="1"/>
      <c r="K418" s="1"/>
    </row>
    <row r="419" spans="1:13" ht="12.75" customHeight="1" x14ac:dyDescent="0.2">
      <c r="A419" s="28"/>
      <c r="B419" s="60"/>
      <c r="C419" s="46"/>
      <c r="D419" s="46"/>
      <c r="H419" s="1"/>
      <c r="I419" s="1"/>
      <c r="K419" s="1"/>
    </row>
    <row r="420" spans="1:13" ht="12.75" customHeight="1" x14ac:dyDescent="0.2">
      <c r="A420" s="17" t="s">
        <v>189</v>
      </c>
      <c r="B420" s="18"/>
      <c r="C420" s="18"/>
      <c r="D420" s="18"/>
      <c r="E420" s="18"/>
      <c r="F420" s="18"/>
      <c r="H420" s="1"/>
      <c r="I420" s="1"/>
      <c r="K420" s="1"/>
    </row>
    <row r="421" spans="1:13" ht="12.75" customHeight="1" thickBot="1" x14ac:dyDescent="0.25">
      <c r="A421" s="99" t="s">
        <v>252</v>
      </c>
      <c r="B421" s="113"/>
      <c r="C421" s="113"/>
      <c r="D421" s="113"/>
      <c r="E421" s="18"/>
      <c r="F421" s="18"/>
      <c r="G421" s="64"/>
      <c r="H421" s="64"/>
      <c r="I421" s="64"/>
      <c r="J421" s="64"/>
      <c r="K421" s="1"/>
      <c r="L421" s="15"/>
    </row>
    <row r="422" spans="1:13" ht="23.25" thickTop="1" x14ac:dyDescent="0.2">
      <c r="A422" s="545"/>
      <c r="B422" s="155" t="s">
        <v>129</v>
      </c>
      <c r="C422" s="155" t="s">
        <v>142</v>
      </c>
      <c r="D422" s="557" t="s">
        <v>20</v>
      </c>
      <c r="K422" s="1"/>
      <c r="L422" s="15"/>
    </row>
    <row r="423" spans="1:13" ht="13.5" customHeight="1" thickBot="1" x14ac:dyDescent="0.25">
      <c r="A423" s="546"/>
      <c r="B423" s="122" t="s">
        <v>127</v>
      </c>
      <c r="C423" s="122" t="s">
        <v>132</v>
      </c>
      <c r="D423" s="559"/>
      <c r="K423" s="1"/>
      <c r="L423" s="15"/>
    </row>
    <row r="424" spans="1:13" ht="12.75" customHeight="1" x14ac:dyDescent="0.2">
      <c r="A424" s="39" t="s">
        <v>63</v>
      </c>
      <c r="B424" s="522">
        <v>31.906130999999998</v>
      </c>
      <c r="C424" s="522">
        <v>79.018960000000007</v>
      </c>
      <c r="D424" s="523">
        <v>110.92509099999999</v>
      </c>
      <c r="M424" s="15"/>
    </row>
    <row r="425" spans="1:13" ht="12.75" customHeight="1" x14ac:dyDescent="0.2">
      <c r="A425" s="39" t="s">
        <v>64</v>
      </c>
      <c r="B425" s="522">
        <v>4525.106976</v>
      </c>
      <c r="C425" s="522">
        <v>6931.8719179999998</v>
      </c>
      <c r="D425" s="523">
        <v>11456.978894</v>
      </c>
      <c r="M425" s="15"/>
    </row>
    <row r="426" spans="1:13" ht="12.75" customHeight="1" x14ac:dyDescent="0.2">
      <c r="A426" s="39" t="s">
        <v>65</v>
      </c>
      <c r="B426" s="522">
        <v>1026.8615560000001</v>
      </c>
      <c r="C426" s="522">
        <v>8490.3725670000003</v>
      </c>
      <c r="D426" s="523">
        <v>9517.2341230000002</v>
      </c>
      <c r="M426" s="15"/>
    </row>
    <row r="427" spans="1:13" ht="12.75" customHeight="1" x14ac:dyDescent="0.2">
      <c r="A427" s="55" t="s">
        <v>66</v>
      </c>
      <c r="B427" s="523">
        <v>5583.8746700000002</v>
      </c>
      <c r="C427" s="523">
        <v>15501.263445000001</v>
      </c>
      <c r="D427" s="523">
        <v>21085.138115000002</v>
      </c>
      <c r="M427" s="15"/>
    </row>
    <row r="428" spans="1:13" ht="12.75" customHeight="1" x14ac:dyDescent="0.2">
      <c r="A428" s="39" t="s">
        <v>67</v>
      </c>
      <c r="B428" s="522">
        <v>1052.2814880000001</v>
      </c>
      <c r="C428" s="522">
        <v>4857.5127380000004</v>
      </c>
      <c r="D428" s="523">
        <v>5909.794226</v>
      </c>
      <c r="M428" s="15"/>
    </row>
    <row r="429" spans="1:13" ht="12.75" customHeight="1" x14ac:dyDescent="0.2">
      <c r="A429" s="39" t="s">
        <v>68</v>
      </c>
      <c r="B429" s="522">
        <v>9.4382570000000001</v>
      </c>
      <c r="C429" s="522">
        <v>58.173622000000002</v>
      </c>
      <c r="D429" s="523">
        <v>67.611879000000002</v>
      </c>
      <c r="M429" s="15"/>
    </row>
    <row r="430" spans="1:13" ht="12.75" customHeight="1" x14ac:dyDescent="0.2">
      <c r="A430" s="39" t="s">
        <v>69</v>
      </c>
      <c r="B430" s="522">
        <v>480.416449</v>
      </c>
      <c r="C430" s="522">
        <v>496.43343099999998</v>
      </c>
      <c r="D430" s="523">
        <v>976.84987999999998</v>
      </c>
      <c r="M430" s="15"/>
    </row>
    <row r="431" spans="1:13" ht="12.75" customHeight="1" x14ac:dyDescent="0.2">
      <c r="A431" s="55" t="s">
        <v>70</v>
      </c>
      <c r="B431" s="523">
        <v>1542.1362119999999</v>
      </c>
      <c r="C431" s="523">
        <v>5412.1197920000004</v>
      </c>
      <c r="D431" s="523">
        <v>6954.2560039999998</v>
      </c>
      <c r="M431" s="15"/>
    </row>
    <row r="432" spans="1:13" ht="12.75" customHeight="1" x14ac:dyDescent="0.2">
      <c r="A432" s="55" t="s">
        <v>71</v>
      </c>
      <c r="B432" s="523">
        <v>7126.0108760000003</v>
      </c>
      <c r="C432" s="523">
        <v>20913.383236999998</v>
      </c>
      <c r="D432" s="523">
        <v>28039.394112999998</v>
      </c>
      <c r="M432" s="15"/>
    </row>
    <row r="433" spans="1:13" ht="12.75" customHeight="1" x14ac:dyDescent="0.2">
      <c r="A433" s="39"/>
      <c r="B433" s="521"/>
      <c r="C433" s="521"/>
      <c r="D433" s="525"/>
      <c r="M433" s="15"/>
    </row>
    <row r="434" spans="1:13" ht="12.75" customHeight="1" x14ac:dyDescent="0.2">
      <c r="A434" s="39" t="s">
        <v>72</v>
      </c>
      <c r="B434" s="522">
        <v>1251.075319</v>
      </c>
      <c r="C434" s="522">
        <v>9902.4643529999994</v>
      </c>
      <c r="D434" s="523">
        <v>11153.539672000001</v>
      </c>
      <c r="M434" s="15"/>
    </row>
    <row r="435" spans="1:13" ht="12.75" customHeight="1" x14ac:dyDescent="0.2">
      <c r="A435" s="39" t="s">
        <v>73</v>
      </c>
      <c r="B435" s="522">
        <v>304.40457300000003</v>
      </c>
      <c r="C435" s="522">
        <v>1407.2510560000001</v>
      </c>
      <c r="D435" s="523">
        <v>1711.6556290000001</v>
      </c>
      <c r="M435" s="15"/>
    </row>
    <row r="436" spans="1:13" ht="12.75" customHeight="1" x14ac:dyDescent="0.2">
      <c r="A436" s="39" t="s">
        <v>74</v>
      </c>
      <c r="B436" s="522">
        <v>2542.9266870000001</v>
      </c>
      <c r="C436" s="522">
        <v>638.84530500000005</v>
      </c>
      <c r="D436" s="523">
        <v>3181.771992</v>
      </c>
      <c r="M436" s="15"/>
    </row>
    <row r="437" spans="1:13" ht="12.75" customHeight="1" x14ac:dyDescent="0.2">
      <c r="A437" s="39" t="s">
        <v>75</v>
      </c>
      <c r="B437" s="522">
        <v>1038.5201850000001</v>
      </c>
      <c r="C437" s="522">
        <v>6465.6212230000001</v>
      </c>
      <c r="D437" s="523">
        <v>7504.1414080000004</v>
      </c>
      <c r="M437" s="15"/>
    </row>
    <row r="438" spans="1:13" ht="12.75" customHeight="1" x14ac:dyDescent="0.2">
      <c r="A438" s="39" t="s">
        <v>76</v>
      </c>
      <c r="B438" s="522">
        <v>1989.0845440000001</v>
      </c>
      <c r="C438" s="522">
        <v>2499.2013019999999</v>
      </c>
      <c r="D438" s="523">
        <v>4488.2858459999998</v>
      </c>
      <c r="M438" s="15"/>
    </row>
    <row r="439" spans="1:13" ht="12.75" customHeight="1" thickBot="1" x14ac:dyDescent="0.25">
      <c r="A439" s="82" t="s">
        <v>77</v>
      </c>
      <c r="B439" s="524">
        <v>7126.0113119999996</v>
      </c>
      <c r="C439" s="524">
        <v>20913.383239999999</v>
      </c>
      <c r="D439" s="524">
        <v>28039.394552000002</v>
      </c>
    </row>
    <row r="440" spans="1:13" ht="12" thickTop="1" x14ac:dyDescent="0.2">
      <c r="F440" s="1"/>
    </row>
  </sheetData>
  <mergeCells count="24">
    <mergeCell ref="A28:A29"/>
    <mergeCell ref="B28:C28"/>
    <mergeCell ref="D28:E28"/>
    <mergeCell ref="B29:C29"/>
    <mergeCell ref="D29:E29"/>
    <mergeCell ref="B55:G55"/>
    <mergeCell ref="B81:G81"/>
    <mergeCell ref="A159:A160"/>
    <mergeCell ref="A179:A180"/>
    <mergeCell ref="B199:F199"/>
    <mergeCell ref="B107:E107"/>
    <mergeCell ref="B133:E133"/>
    <mergeCell ref="E179:E180"/>
    <mergeCell ref="E159:E160"/>
    <mergeCell ref="A243:A244"/>
    <mergeCell ref="B219:F219"/>
    <mergeCell ref="D333:D334"/>
    <mergeCell ref="A333:A334"/>
    <mergeCell ref="A422:A423"/>
    <mergeCell ref="A398:A399"/>
    <mergeCell ref="D398:D399"/>
    <mergeCell ref="D422:D423"/>
    <mergeCell ref="A354:A355"/>
    <mergeCell ref="D354:D355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rowBreaks count="18" manualBreakCount="18">
    <brk id="25" max="16383" man="1"/>
    <brk id="52" max="16383" man="1"/>
    <brk id="78" max="16383" man="1"/>
    <brk id="104" max="16383" man="1"/>
    <brk id="130" max="16383" man="1"/>
    <brk id="156" max="16383" man="1"/>
    <brk id="176" max="16383" man="1"/>
    <brk id="196" max="16383" man="1"/>
    <brk id="216" max="16383" man="1"/>
    <brk id="236" max="16383" man="1"/>
    <brk id="250" max="16383" man="1"/>
    <brk id="280" max="16383" man="1"/>
    <brk id="310" max="16383" man="1"/>
    <brk id="330" max="16383" man="1"/>
    <brk id="351" max="16383" man="1"/>
    <brk id="372" max="16383" man="1"/>
    <brk id="395" max="16383" man="1"/>
    <brk id="41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5"/>
  <sheetViews>
    <sheetView zoomScaleNormal="100" workbookViewId="0">
      <selection activeCell="M1" sqref="M1"/>
    </sheetView>
  </sheetViews>
  <sheetFormatPr defaultRowHeight="12.75" x14ac:dyDescent="0.2"/>
  <sheetData>
    <row r="1" spans="1:28" ht="15.75" x14ac:dyDescent="0.25">
      <c r="A1" s="115" t="s">
        <v>255</v>
      </c>
    </row>
    <row r="2" spans="1:28" ht="15" x14ac:dyDescent="0.2">
      <c r="A2" s="116" t="s">
        <v>256</v>
      </c>
    </row>
    <row r="4" spans="1:28" ht="15" x14ac:dyDescent="0.25">
      <c r="Q4" s="161"/>
      <c r="R4" s="161"/>
      <c r="S4" s="161"/>
      <c r="T4" s="161"/>
      <c r="U4" s="161"/>
      <c r="V4" s="161"/>
      <c r="W4" s="161"/>
    </row>
    <row r="5" spans="1:28" ht="15" x14ac:dyDescent="0.25">
      <c r="Q5" s="161"/>
      <c r="R5" s="161"/>
      <c r="S5" s="161"/>
      <c r="T5" s="161"/>
      <c r="U5" s="161"/>
      <c r="V5" s="161"/>
      <c r="W5" s="161"/>
    </row>
    <row r="6" spans="1:28" ht="15" x14ac:dyDescent="0.25">
      <c r="Q6" s="161"/>
      <c r="R6" s="161"/>
      <c r="S6" s="161"/>
      <c r="T6" s="161"/>
      <c r="U6" s="161"/>
      <c r="V6" s="161"/>
      <c r="W6" s="161"/>
    </row>
    <row r="7" spans="1:28" ht="15" x14ac:dyDescent="0.25">
      <c r="Q7" s="161"/>
      <c r="R7" s="161"/>
      <c r="S7" s="161"/>
      <c r="T7" s="161"/>
      <c r="U7" s="161"/>
      <c r="V7" s="161"/>
      <c r="W7" s="161"/>
    </row>
    <row r="11" spans="1:28" ht="15" x14ac:dyDescent="0.25">
      <c r="V11" s="162"/>
      <c r="W11" s="162"/>
      <c r="X11" s="162"/>
      <c r="Y11" s="162"/>
      <c r="Z11" s="162"/>
      <c r="AA11" s="162"/>
      <c r="AB11" s="162"/>
    </row>
    <row r="12" spans="1:28" ht="15" x14ac:dyDescent="0.25">
      <c r="V12" s="162"/>
      <c r="W12" s="162"/>
      <c r="X12" s="162"/>
      <c r="Y12" s="162"/>
      <c r="Z12" s="162"/>
      <c r="AA12" s="162"/>
      <c r="AB12" s="162"/>
    </row>
    <row r="13" spans="1:28" ht="15" x14ac:dyDescent="0.25">
      <c r="V13" s="162"/>
      <c r="W13" s="162"/>
      <c r="X13" s="162"/>
      <c r="Y13" s="162"/>
      <c r="Z13" s="162"/>
      <c r="AA13" s="162"/>
      <c r="AB13" s="162"/>
    </row>
    <row r="14" spans="1:28" ht="15" x14ac:dyDescent="0.25">
      <c r="V14" s="162"/>
      <c r="W14" s="162"/>
      <c r="X14" s="162"/>
      <c r="Y14" s="162"/>
      <c r="Z14" s="162"/>
      <c r="AA14" s="162"/>
      <c r="AB14" s="162"/>
    </row>
    <row r="28" spans="1:1" ht="15.75" x14ac:dyDescent="0.25">
      <c r="A28" s="115" t="s">
        <v>257</v>
      </c>
    </row>
    <row r="29" spans="1:1" ht="15" x14ac:dyDescent="0.2">
      <c r="A29" s="116" t="s">
        <v>258</v>
      </c>
    </row>
    <row r="53" spans="1:1" s="209" customFormat="1" x14ac:dyDescent="0.2"/>
    <row r="54" spans="1:1" s="209" customFormat="1" x14ac:dyDescent="0.2"/>
    <row r="55" spans="1:1" s="209" customFormat="1" ht="15.75" x14ac:dyDescent="0.25">
      <c r="A55" s="115" t="s">
        <v>263</v>
      </c>
    </row>
    <row r="56" spans="1:1" s="209" customFormat="1" ht="15" x14ac:dyDescent="0.2">
      <c r="A56" s="116" t="s">
        <v>274</v>
      </c>
    </row>
    <row r="57" spans="1:1" s="209" customFormat="1" x14ac:dyDescent="0.2"/>
    <row r="58" spans="1:1" s="530" customFormat="1" x14ac:dyDescent="0.2"/>
    <row r="59" spans="1:1" s="530" customFormat="1" x14ac:dyDescent="0.2"/>
    <row r="60" spans="1:1" s="530" customFormat="1" x14ac:dyDescent="0.2"/>
    <row r="61" spans="1:1" s="530" customFormat="1" x14ac:dyDescent="0.2"/>
    <row r="62" spans="1:1" s="530" customFormat="1" x14ac:dyDescent="0.2"/>
    <row r="63" spans="1:1" s="530" customFormat="1" x14ac:dyDescent="0.2"/>
    <row r="64" spans="1:1" s="530" customFormat="1" x14ac:dyDescent="0.2"/>
    <row r="65" s="530" customFormat="1" x14ac:dyDescent="0.2"/>
    <row r="66" s="530" customFormat="1" x14ac:dyDescent="0.2"/>
    <row r="67" s="530" customFormat="1" x14ac:dyDescent="0.2"/>
    <row r="68" s="530" customFormat="1" x14ac:dyDescent="0.2"/>
    <row r="69" s="530" customFormat="1" x14ac:dyDescent="0.2"/>
    <row r="70" s="530" customFormat="1" x14ac:dyDescent="0.2"/>
    <row r="71" s="530" customFormat="1" x14ac:dyDescent="0.2"/>
    <row r="72" s="530" customFormat="1" x14ac:dyDescent="0.2"/>
    <row r="73" s="530" customFormat="1" x14ac:dyDescent="0.2"/>
    <row r="74" s="530" customFormat="1" x14ac:dyDescent="0.2"/>
    <row r="75" s="530" customFormat="1" x14ac:dyDescent="0.2"/>
    <row r="76" s="530" customFormat="1" x14ac:dyDescent="0.2"/>
    <row r="77" s="530" customFormat="1" x14ac:dyDescent="0.2"/>
    <row r="78" s="530" customFormat="1" x14ac:dyDescent="0.2"/>
    <row r="79" s="530" customFormat="1" x14ac:dyDescent="0.2"/>
    <row r="80" s="530" customFormat="1" x14ac:dyDescent="0.2"/>
    <row r="81" s="209" customFormat="1" x14ac:dyDescent="0.2"/>
    <row r="82" s="209" customFormat="1" x14ac:dyDescent="0.2"/>
    <row r="83" s="209" customFormat="1" x14ac:dyDescent="0.2"/>
    <row r="84" s="209" customFormat="1" x14ac:dyDescent="0.2"/>
    <row r="85" s="209" customFormat="1" x14ac:dyDescent="0.2"/>
    <row r="86" s="209" customFormat="1" x14ac:dyDescent="0.2"/>
    <row r="87" s="209" customFormat="1" x14ac:dyDescent="0.2"/>
    <row r="88" s="209" customFormat="1" x14ac:dyDescent="0.2"/>
    <row r="89" s="209" customFormat="1" x14ac:dyDescent="0.2"/>
    <row r="90" s="209" customFormat="1" x14ac:dyDescent="0.2"/>
    <row r="91" s="209" customFormat="1" x14ac:dyDescent="0.2"/>
    <row r="92" s="209" customFormat="1" x14ac:dyDescent="0.2"/>
    <row r="93" s="209" customFormat="1" x14ac:dyDescent="0.2"/>
    <row r="94" s="209" customFormat="1" x14ac:dyDescent="0.2"/>
    <row r="95" s="209" customFormat="1" x14ac:dyDescent="0.2"/>
    <row r="96" s="209" customFormat="1" x14ac:dyDescent="0.2"/>
    <row r="97" spans="1:1" s="209" customFormat="1" x14ac:dyDescent="0.2"/>
    <row r="98" spans="1:1" s="209" customFormat="1" x14ac:dyDescent="0.2"/>
    <row r="99" spans="1:1" s="209" customFormat="1" x14ac:dyDescent="0.2"/>
    <row r="100" spans="1:1" s="209" customFormat="1" x14ac:dyDescent="0.2"/>
    <row r="101" spans="1:1" s="209" customFormat="1" x14ac:dyDescent="0.2"/>
    <row r="102" spans="1:1" s="209" customFormat="1" x14ac:dyDescent="0.2"/>
    <row r="103" spans="1:1" s="209" customFormat="1" x14ac:dyDescent="0.2"/>
    <row r="105" spans="1:1" s="533" customFormat="1" x14ac:dyDescent="0.2"/>
    <row r="106" spans="1:1" s="533" customFormat="1" x14ac:dyDescent="0.2"/>
    <row r="107" spans="1:1" ht="15.75" x14ac:dyDescent="0.25">
      <c r="A107" s="115" t="s">
        <v>259</v>
      </c>
    </row>
    <row r="108" spans="1:1" ht="15" x14ac:dyDescent="0.2">
      <c r="A108" s="116" t="s">
        <v>260</v>
      </c>
    </row>
    <row r="134" spans="1:1" ht="15.75" x14ac:dyDescent="0.25">
      <c r="A134" s="115" t="s">
        <v>261</v>
      </c>
    </row>
    <row r="135" spans="1:1" ht="15" x14ac:dyDescent="0.2">
      <c r="A135" s="116" t="s">
        <v>262</v>
      </c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4" manualBreakCount="4">
    <brk id="27" max="16383" man="1"/>
    <brk id="53" max="14" man="1"/>
    <brk id="105" max="14" man="1"/>
    <brk id="13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9"/>
  <sheetViews>
    <sheetView zoomScaleNormal="100" workbookViewId="0">
      <selection activeCell="U1" sqref="U1"/>
    </sheetView>
  </sheetViews>
  <sheetFormatPr defaultRowHeight="11.25" x14ac:dyDescent="0.2"/>
  <cols>
    <col min="1" max="1" width="12.140625" style="94" customWidth="1"/>
    <col min="2" max="11" width="5.85546875" style="94" bestFit="1" customWidth="1"/>
    <col min="12" max="12" width="5.5703125" style="94" bestFit="1" customWidth="1"/>
    <col min="13" max="13" width="5.7109375" style="94" bestFit="1" customWidth="1"/>
    <col min="14" max="19" width="5" style="94" bestFit="1" customWidth="1"/>
    <col min="20" max="24" width="5.5703125" style="94" bestFit="1" customWidth="1"/>
    <col min="25" max="25" width="4.85546875" style="94" bestFit="1" customWidth="1"/>
    <col min="26" max="16384" width="9.140625" style="94"/>
  </cols>
  <sheetData>
    <row r="1" spans="1:26" ht="12.75" x14ac:dyDescent="0.2">
      <c r="A1" s="17" t="s">
        <v>344</v>
      </c>
      <c r="V1" s="527"/>
    </row>
    <row r="2" spans="1:26" ht="13.5" thickBot="1" x14ac:dyDescent="0.25">
      <c r="A2" s="99" t="s">
        <v>345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527"/>
      <c r="W2" s="527"/>
      <c r="X2" s="527"/>
      <c r="Y2" s="527"/>
      <c r="Z2" s="527"/>
    </row>
    <row r="3" spans="1:26" ht="36" customHeight="1" thickTop="1" x14ac:dyDescent="0.2">
      <c r="A3" s="100"/>
      <c r="B3" s="563" t="s">
        <v>119</v>
      </c>
      <c r="C3" s="563"/>
      <c r="D3" s="563"/>
      <c r="E3" s="563"/>
      <c r="F3" s="563"/>
      <c r="G3" s="563" t="s">
        <v>97</v>
      </c>
      <c r="H3" s="563"/>
      <c r="I3" s="563"/>
      <c r="J3" s="563"/>
      <c r="K3" s="563"/>
      <c r="L3" s="563" t="s">
        <v>98</v>
      </c>
      <c r="M3" s="563"/>
      <c r="N3" s="563"/>
      <c r="O3" s="563"/>
      <c r="P3" s="563"/>
      <c r="Q3" s="563" t="s">
        <v>99</v>
      </c>
      <c r="R3" s="563"/>
      <c r="S3" s="563"/>
      <c r="T3" s="563"/>
      <c r="U3" s="563"/>
      <c r="V3" s="527"/>
      <c r="W3" s="527"/>
      <c r="X3" s="527"/>
      <c r="Y3" s="527"/>
      <c r="Z3" s="527"/>
    </row>
    <row r="4" spans="1:26" ht="12.75" customHeight="1" x14ac:dyDescent="0.2">
      <c r="A4" s="100"/>
      <c r="B4" s="542" t="s">
        <v>93</v>
      </c>
      <c r="C4" s="542"/>
      <c r="D4" s="542"/>
      <c r="E4" s="542"/>
      <c r="F4" s="542"/>
      <c r="G4" s="542" t="s">
        <v>103</v>
      </c>
      <c r="H4" s="542"/>
      <c r="I4" s="542"/>
      <c r="J4" s="542"/>
      <c r="K4" s="542"/>
      <c r="L4" s="542" t="s">
        <v>95</v>
      </c>
      <c r="M4" s="542"/>
      <c r="N4" s="542"/>
      <c r="O4" s="542"/>
      <c r="P4" s="542"/>
      <c r="Q4" s="542" t="s">
        <v>102</v>
      </c>
      <c r="R4" s="542"/>
      <c r="S4" s="542"/>
      <c r="T4" s="542"/>
      <c r="U4" s="542"/>
      <c r="V4" s="527"/>
      <c r="W4" s="527"/>
      <c r="X4" s="527"/>
      <c r="Y4" s="527"/>
      <c r="Z4" s="527"/>
    </row>
    <row r="5" spans="1:26" ht="12.75" customHeight="1" thickBot="1" x14ac:dyDescent="0.25">
      <c r="A5" s="85"/>
      <c r="B5" s="130">
        <v>2008</v>
      </c>
      <c r="C5" s="130">
        <v>2009</v>
      </c>
      <c r="D5" s="130">
        <v>2010</v>
      </c>
      <c r="E5" s="130">
        <v>2011</v>
      </c>
      <c r="F5" s="130">
        <v>2012</v>
      </c>
      <c r="G5" s="130">
        <v>2008</v>
      </c>
      <c r="H5" s="130">
        <v>2009</v>
      </c>
      <c r="I5" s="130">
        <v>2010</v>
      </c>
      <c r="J5" s="130">
        <v>2011</v>
      </c>
      <c r="K5" s="130">
        <v>2012</v>
      </c>
      <c r="L5" s="130">
        <v>2008</v>
      </c>
      <c r="M5" s="130">
        <v>2009</v>
      </c>
      <c r="N5" s="130">
        <v>2010</v>
      </c>
      <c r="O5" s="130">
        <v>2011</v>
      </c>
      <c r="P5" s="130">
        <v>2012</v>
      </c>
      <c r="Q5" s="130">
        <v>2008</v>
      </c>
      <c r="R5" s="130">
        <v>2009</v>
      </c>
      <c r="S5" s="130">
        <v>2010</v>
      </c>
      <c r="T5" s="130">
        <v>2011</v>
      </c>
      <c r="U5" s="130">
        <v>2012</v>
      </c>
      <c r="V5" s="527"/>
      <c r="W5" s="527"/>
      <c r="X5" s="527"/>
      <c r="Y5" s="527"/>
      <c r="Z5" s="527"/>
    </row>
    <row r="6" spans="1:26" ht="11.25" customHeight="1" x14ac:dyDescent="0.2">
      <c r="A6" s="84" t="s">
        <v>105</v>
      </c>
      <c r="B6" s="178">
        <v>47</v>
      </c>
      <c r="C6" s="178">
        <v>46</v>
      </c>
      <c r="D6" s="415">
        <v>64</v>
      </c>
      <c r="E6" s="415">
        <v>61</v>
      </c>
      <c r="F6" s="522" t="s">
        <v>90</v>
      </c>
      <c r="G6" s="178">
        <v>2</v>
      </c>
      <c r="H6" s="178">
        <v>2</v>
      </c>
      <c r="I6" s="415">
        <v>3</v>
      </c>
      <c r="J6" s="415">
        <v>3</v>
      </c>
      <c r="K6" s="522" t="s">
        <v>90</v>
      </c>
      <c r="L6" s="178">
        <v>0</v>
      </c>
      <c r="M6" s="178">
        <v>0</v>
      </c>
      <c r="N6" s="415">
        <v>0</v>
      </c>
      <c r="O6" s="415">
        <v>0</v>
      </c>
      <c r="P6" s="522">
        <v>0</v>
      </c>
      <c r="Q6" s="178">
        <v>0</v>
      </c>
      <c r="R6" s="178">
        <v>0</v>
      </c>
      <c r="S6" s="415">
        <v>0</v>
      </c>
      <c r="T6" s="415">
        <v>0</v>
      </c>
      <c r="U6" s="522">
        <v>0</v>
      </c>
      <c r="V6" s="527"/>
      <c r="W6" s="527"/>
      <c r="X6" s="527"/>
      <c r="Y6" s="527"/>
      <c r="Z6" s="527"/>
    </row>
    <row r="7" spans="1:26" ht="12.75" x14ac:dyDescent="0.2">
      <c r="A7" s="84" t="s">
        <v>111</v>
      </c>
      <c r="B7" s="415">
        <v>74</v>
      </c>
      <c r="C7" s="415">
        <v>68</v>
      </c>
      <c r="D7" s="415">
        <v>60</v>
      </c>
      <c r="E7" s="415">
        <v>65</v>
      </c>
      <c r="F7" s="415">
        <v>59</v>
      </c>
      <c r="G7" s="415">
        <v>358</v>
      </c>
      <c r="H7" s="415">
        <v>310</v>
      </c>
      <c r="I7" s="415">
        <v>295</v>
      </c>
      <c r="J7" s="415">
        <v>274</v>
      </c>
      <c r="K7" s="415">
        <v>273</v>
      </c>
      <c r="L7" s="415">
        <v>14</v>
      </c>
      <c r="M7" s="415">
        <v>13</v>
      </c>
      <c r="N7" s="415">
        <v>12</v>
      </c>
      <c r="O7" s="415">
        <v>12</v>
      </c>
      <c r="P7" s="415">
        <v>13</v>
      </c>
      <c r="Q7" s="415">
        <v>5</v>
      </c>
      <c r="R7" s="415">
        <v>5</v>
      </c>
      <c r="S7" s="415">
        <v>6</v>
      </c>
      <c r="T7" s="415">
        <v>6</v>
      </c>
      <c r="U7" s="415">
        <v>9</v>
      </c>
      <c r="V7" s="527"/>
      <c r="W7" s="527"/>
      <c r="X7" s="527"/>
      <c r="Y7" s="527"/>
      <c r="Z7" s="527"/>
    </row>
    <row r="8" spans="1:26" ht="12.75" x14ac:dyDescent="0.2">
      <c r="A8" s="84" t="s">
        <v>114</v>
      </c>
      <c r="B8" s="415">
        <v>131</v>
      </c>
      <c r="C8" s="415">
        <v>127</v>
      </c>
      <c r="D8" s="415">
        <v>122</v>
      </c>
      <c r="E8" s="415">
        <v>126</v>
      </c>
      <c r="F8" s="415">
        <v>130</v>
      </c>
      <c r="G8" s="415">
        <v>127</v>
      </c>
      <c r="H8" s="415">
        <v>127</v>
      </c>
      <c r="I8" s="415">
        <v>118</v>
      </c>
      <c r="J8" s="415">
        <v>118</v>
      </c>
      <c r="K8" s="415">
        <v>116</v>
      </c>
      <c r="L8" s="415">
        <v>74</v>
      </c>
      <c r="M8" s="415">
        <v>69</v>
      </c>
      <c r="N8" s="415">
        <v>70</v>
      </c>
      <c r="O8" s="415">
        <v>66</v>
      </c>
      <c r="P8" s="415">
        <v>69</v>
      </c>
      <c r="Q8" s="415">
        <v>5</v>
      </c>
      <c r="R8" s="415">
        <v>5</v>
      </c>
      <c r="S8" s="415">
        <v>6</v>
      </c>
      <c r="T8" s="415">
        <v>8</v>
      </c>
      <c r="U8" s="415">
        <v>11</v>
      </c>
      <c r="V8" s="527"/>
      <c r="W8" s="527"/>
      <c r="X8" s="527"/>
      <c r="Y8" s="527"/>
      <c r="Z8" s="527"/>
    </row>
    <row r="9" spans="1:26" ht="12.75" x14ac:dyDescent="0.2">
      <c r="A9" s="84" t="s">
        <v>112</v>
      </c>
      <c r="B9" s="415">
        <v>436</v>
      </c>
      <c r="C9" s="415">
        <v>370</v>
      </c>
      <c r="D9" s="415">
        <v>554</v>
      </c>
      <c r="E9" s="415">
        <v>558</v>
      </c>
      <c r="F9" s="415">
        <v>542</v>
      </c>
      <c r="G9" s="415">
        <v>261</v>
      </c>
      <c r="H9" s="415">
        <v>116</v>
      </c>
      <c r="I9" s="415">
        <v>173</v>
      </c>
      <c r="J9" s="415">
        <v>134</v>
      </c>
      <c r="K9" s="415">
        <v>113</v>
      </c>
      <c r="L9" s="415">
        <v>180</v>
      </c>
      <c r="M9" s="415" t="s">
        <v>90</v>
      </c>
      <c r="N9" s="415">
        <v>223</v>
      </c>
      <c r="O9" s="415">
        <v>234</v>
      </c>
      <c r="P9" s="415">
        <v>229</v>
      </c>
      <c r="Q9" s="415">
        <v>916</v>
      </c>
      <c r="R9" s="415">
        <v>892</v>
      </c>
      <c r="S9" s="415">
        <v>800</v>
      </c>
      <c r="T9" s="415">
        <v>852</v>
      </c>
      <c r="U9" s="415">
        <v>875</v>
      </c>
      <c r="V9" s="527"/>
      <c r="W9" s="527"/>
      <c r="X9" s="527"/>
      <c r="Y9" s="527"/>
      <c r="Z9" s="527"/>
    </row>
    <row r="10" spans="1:26" ht="12.75" x14ac:dyDescent="0.2">
      <c r="A10" s="84" t="s">
        <v>104</v>
      </c>
      <c r="B10" s="415">
        <v>2094</v>
      </c>
      <c r="C10" s="415">
        <v>2077</v>
      </c>
      <c r="D10" s="415">
        <v>2017</v>
      </c>
      <c r="E10" s="415">
        <v>2016</v>
      </c>
      <c r="F10" s="522">
        <v>1973</v>
      </c>
      <c r="G10" s="415">
        <v>747</v>
      </c>
      <c r="H10" s="415">
        <v>741</v>
      </c>
      <c r="I10" s="415">
        <v>803</v>
      </c>
      <c r="J10" s="415">
        <v>743</v>
      </c>
      <c r="K10" s="522">
        <v>740</v>
      </c>
      <c r="L10" s="415">
        <v>0</v>
      </c>
      <c r="M10" s="415">
        <v>0</v>
      </c>
      <c r="N10" s="415">
        <v>0</v>
      </c>
      <c r="O10" s="415">
        <v>0</v>
      </c>
      <c r="P10" s="415">
        <v>0</v>
      </c>
      <c r="Q10" s="415">
        <v>0</v>
      </c>
      <c r="R10" s="415">
        <v>0</v>
      </c>
      <c r="S10" s="415">
        <v>0</v>
      </c>
      <c r="T10" s="415">
        <v>0</v>
      </c>
      <c r="U10" s="415">
        <v>0</v>
      </c>
      <c r="V10" s="527"/>
      <c r="W10" s="527"/>
      <c r="X10" s="527"/>
      <c r="Y10" s="527"/>
      <c r="Z10" s="527"/>
    </row>
    <row r="11" spans="1:26" ht="12.75" x14ac:dyDescent="0.2">
      <c r="A11" s="84" t="s">
        <v>116</v>
      </c>
      <c r="B11" s="415" t="s">
        <v>90</v>
      </c>
      <c r="C11" s="415" t="s">
        <v>90</v>
      </c>
      <c r="D11" s="415" t="s">
        <v>90</v>
      </c>
      <c r="E11" s="415" t="s">
        <v>90</v>
      </c>
      <c r="F11" s="415" t="s">
        <v>90</v>
      </c>
      <c r="G11" s="415" t="s">
        <v>90</v>
      </c>
      <c r="H11" s="415" t="s">
        <v>90</v>
      </c>
      <c r="I11" s="415" t="s">
        <v>90</v>
      </c>
      <c r="J11" s="415" t="s">
        <v>90</v>
      </c>
      <c r="K11" s="415" t="s">
        <v>90</v>
      </c>
      <c r="L11" s="415" t="s">
        <v>90</v>
      </c>
      <c r="M11" s="415" t="s">
        <v>90</v>
      </c>
      <c r="N11" s="415" t="s">
        <v>90</v>
      </c>
      <c r="O11" s="415" t="s">
        <v>90</v>
      </c>
      <c r="P11" s="415" t="s">
        <v>90</v>
      </c>
      <c r="Q11" s="415">
        <v>0</v>
      </c>
      <c r="R11" s="415">
        <v>0</v>
      </c>
      <c r="S11" s="415">
        <v>0</v>
      </c>
      <c r="T11" s="415">
        <v>0</v>
      </c>
      <c r="U11" s="415">
        <v>0</v>
      </c>
      <c r="V11" s="527"/>
      <c r="W11" s="527"/>
      <c r="X11" s="527"/>
      <c r="Y11" s="527"/>
      <c r="Z11" s="527"/>
    </row>
    <row r="12" spans="1:26" ht="12.75" x14ac:dyDescent="0.2">
      <c r="A12" s="84" t="s">
        <v>107</v>
      </c>
      <c r="B12" s="415">
        <v>453</v>
      </c>
      <c r="C12" s="415">
        <v>466</v>
      </c>
      <c r="D12" s="415">
        <v>469</v>
      </c>
      <c r="E12" s="415">
        <v>530</v>
      </c>
      <c r="F12" s="415">
        <v>596</v>
      </c>
      <c r="G12" s="415">
        <v>186</v>
      </c>
      <c r="H12" s="415">
        <v>179</v>
      </c>
      <c r="I12" s="415">
        <v>192</v>
      </c>
      <c r="J12" s="415">
        <v>190</v>
      </c>
      <c r="K12" s="415">
        <v>186</v>
      </c>
      <c r="L12" s="415">
        <v>682</v>
      </c>
      <c r="M12" s="415">
        <v>739</v>
      </c>
      <c r="N12" s="415">
        <v>796</v>
      </c>
      <c r="O12" s="415">
        <v>828</v>
      </c>
      <c r="P12" s="415">
        <v>857</v>
      </c>
      <c r="Q12" s="415">
        <v>142</v>
      </c>
      <c r="R12" s="415">
        <v>114</v>
      </c>
      <c r="S12" s="415">
        <v>130</v>
      </c>
      <c r="T12" s="415">
        <v>119</v>
      </c>
      <c r="U12" s="415">
        <v>111</v>
      </c>
      <c r="V12" s="527"/>
      <c r="W12" s="527"/>
      <c r="X12" s="527"/>
      <c r="Y12" s="527"/>
      <c r="Z12" s="527"/>
    </row>
    <row r="13" spans="1:26" ht="12.75" x14ac:dyDescent="0.2">
      <c r="A13" s="84" t="s">
        <v>115</v>
      </c>
      <c r="B13" s="415">
        <v>596</v>
      </c>
      <c r="C13" s="415">
        <v>635</v>
      </c>
      <c r="D13" s="415">
        <v>636</v>
      </c>
      <c r="E13" s="415">
        <v>609</v>
      </c>
      <c r="F13" s="415">
        <v>562</v>
      </c>
      <c r="G13" s="415">
        <v>61</v>
      </c>
      <c r="H13" s="415">
        <v>65</v>
      </c>
      <c r="I13" s="415">
        <v>53</v>
      </c>
      <c r="J13" s="415">
        <v>48</v>
      </c>
      <c r="K13" s="415">
        <v>41</v>
      </c>
      <c r="L13" s="415">
        <v>0</v>
      </c>
      <c r="M13" s="415">
        <v>0</v>
      </c>
      <c r="N13" s="415">
        <v>6</v>
      </c>
      <c r="O13" s="415">
        <v>9</v>
      </c>
      <c r="P13" s="415">
        <v>7</v>
      </c>
      <c r="Q13" s="415">
        <v>9</v>
      </c>
      <c r="R13" s="415">
        <v>10</v>
      </c>
      <c r="S13" s="415">
        <v>7</v>
      </c>
      <c r="T13" s="415">
        <v>8</v>
      </c>
      <c r="U13" s="415">
        <v>7</v>
      </c>
      <c r="V13" s="527"/>
      <c r="W13" s="527"/>
      <c r="X13" s="527"/>
      <c r="Y13" s="527"/>
      <c r="Z13" s="527"/>
    </row>
    <row r="14" spans="1:26" ht="12.75" x14ac:dyDescent="0.2">
      <c r="A14" s="84" t="s">
        <v>106</v>
      </c>
      <c r="B14" s="415">
        <v>133</v>
      </c>
      <c r="C14" s="415">
        <v>145</v>
      </c>
      <c r="D14" s="415">
        <v>175</v>
      </c>
      <c r="E14" s="415">
        <v>168</v>
      </c>
      <c r="F14" s="415">
        <v>169</v>
      </c>
      <c r="G14" s="415">
        <v>552</v>
      </c>
      <c r="H14" s="415">
        <v>598</v>
      </c>
      <c r="I14" s="415">
        <v>569</v>
      </c>
      <c r="J14" s="415">
        <v>612</v>
      </c>
      <c r="K14" s="415">
        <v>608</v>
      </c>
      <c r="L14" s="415">
        <v>655</v>
      </c>
      <c r="M14" s="415">
        <v>663</v>
      </c>
      <c r="N14" s="415">
        <v>772</v>
      </c>
      <c r="O14" s="415">
        <v>775</v>
      </c>
      <c r="P14" s="415">
        <v>799</v>
      </c>
      <c r="Q14" s="415">
        <v>2981</v>
      </c>
      <c r="R14" s="415">
        <v>3029</v>
      </c>
      <c r="S14" s="415">
        <v>3487</v>
      </c>
      <c r="T14" s="415">
        <v>3451</v>
      </c>
      <c r="U14" s="415">
        <v>3436</v>
      </c>
      <c r="V14" s="527"/>
      <c r="W14" s="527"/>
      <c r="X14" s="527"/>
      <c r="Y14" s="527"/>
      <c r="Z14" s="527"/>
    </row>
    <row r="15" spans="1:26" ht="12.75" x14ac:dyDescent="0.2">
      <c r="A15" s="84" t="s">
        <v>108</v>
      </c>
      <c r="B15" s="415">
        <v>431</v>
      </c>
      <c r="C15" s="415">
        <v>426</v>
      </c>
      <c r="D15" s="415">
        <v>419</v>
      </c>
      <c r="E15" s="415">
        <v>401</v>
      </c>
      <c r="F15" s="415">
        <v>398</v>
      </c>
      <c r="G15" s="415">
        <v>1267</v>
      </c>
      <c r="H15" s="415">
        <v>1288</v>
      </c>
      <c r="I15" s="415">
        <v>1289</v>
      </c>
      <c r="J15" s="415">
        <v>129</v>
      </c>
      <c r="K15" s="415">
        <v>1301</v>
      </c>
      <c r="L15" s="415">
        <v>15</v>
      </c>
      <c r="M15" s="415">
        <v>14</v>
      </c>
      <c r="N15" s="415">
        <v>14</v>
      </c>
      <c r="O15" s="415">
        <v>13</v>
      </c>
      <c r="P15" s="415">
        <v>14</v>
      </c>
      <c r="Q15" s="415">
        <v>0</v>
      </c>
      <c r="R15" s="415">
        <v>1</v>
      </c>
      <c r="S15" s="415">
        <v>1</v>
      </c>
      <c r="T15" s="415">
        <v>1</v>
      </c>
      <c r="U15" s="522" t="s">
        <v>90</v>
      </c>
      <c r="V15" s="527"/>
      <c r="W15" s="527"/>
      <c r="X15" s="527"/>
      <c r="Y15" s="527"/>
      <c r="Z15" s="527"/>
    </row>
    <row r="16" spans="1:26" ht="12.75" x14ac:dyDescent="0.2">
      <c r="A16" s="84" t="s">
        <v>117</v>
      </c>
      <c r="B16" s="415">
        <v>127</v>
      </c>
      <c r="C16" s="415">
        <v>135</v>
      </c>
      <c r="D16" s="415">
        <v>133</v>
      </c>
      <c r="E16" s="415">
        <v>125</v>
      </c>
      <c r="F16" s="415">
        <v>122</v>
      </c>
      <c r="G16" s="415">
        <v>40</v>
      </c>
      <c r="H16" s="415">
        <v>40</v>
      </c>
      <c r="I16" s="415">
        <v>42</v>
      </c>
      <c r="J16" s="415">
        <v>49</v>
      </c>
      <c r="K16" s="415">
        <v>50</v>
      </c>
      <c r="L16" s="415">
        <v>45</v>
      </c>
      <c r="M16" s="415">
        <v>45</v>
      </c>
      <c r="N16" s="415">
        <v>41</v>
      </c>
      <c r="O16" s="415">
        <v>45</v>
      </c>
      <c r="P16" s="415">
        <v>43</v>
      </c>
      <c r="Q16" s="415">
        <v>0</v>
      </c>
      <c r="R16" s="415">
        <v>0</v>
      </c>
      <c r="S16" s="415">
        <v>0</v>
      </c>
      <c r="T16" s="415">
        <v>0</v>
      </c>
      <c r="U16" s="415">
        <v>0</v>
      </c>
      <c r="V16" s="527"/>
      <c r="W16" s="527"/>
      <c r="X16" s="527"/>
      <c r="Y16" s="527"/>
      <c r="Z16" s="527"/>
    </row>
    <row r="17" spans="1:26" ht="12.75" x14ac:dyDescent="0.2">
      <c r="A17" s="84" t="s">
        <v>113</v>
      </c>
      <c r="B17" s="415">
        <v>201</v>
      </c>
      <c r="C17" s="415">
        <v>185</v>
      </c>
      <c r="D17" s="415">
        <v>197</v>
      </c>
      <c r="E17" s="415">
        <v>184</v>
      </c>
      <c r="F17" s="415">
        <v>196</v>
      </c>
      <c r="G17" s="415">
        <v>71</v>
      </c>
      <c r="H17" s="415">
        <v>72</v>
      </c>
      <c r="I17" s="415">
        <v>76</v>
      </c>
      <c r="J17" s="415">
        <v>87</v>
      </c>
      <c r="K17" s="415">
        <v>71</v>
      </c>
      <c r="L17" s="415">
        <v>60</v>
      </c>
      <c r="M17" s="415">
        <v>69</v>
      </c>
      <c r="N17" s="415">
        <v>57</v>
      </c>
      <c r="O17" s="415">
        <v>66</v>
      </c>
      <c r="P17" s="415">
        <v>62</v>
      </c>
      <c r="Q17" s="415">
        <v>10</v>
      </c>
      <c r="R17" s="415">
        <v>8</v>
      </c>
      <c r="S17" s="415">
        <v>6</v>
      </c>
      <c r="T17" s="415">
        <v>7</v>
      </c>
      <c r="U17" s="415">
        <v>5</v>
      </c>
      <c r="V17" s="527"/>
      <c r="W17" s="527"/>
      <c r="X17" s="527"/>
      <c r="Y17" s="527"/>
      <c r="Z17" s="527"/>
    </row>
    <row r="18" spans="1:26" ht="12.75" x14ac:dyDescent="0.2">
      <c r="A18" s="84" t="s">
        <v>109</v>
      </c>
      <c r="B18" s="415">
        <v>593</v>
      </c>
      <c r="C18" s="415">
        <v>565</v>
      </c>
      <c r="D18" s="415">
        <v>539</v>
      </c>
      <c r="E18" s="415">
        <v>551</v>
      </c>
      <c r="F18" s="415">
        <v>573</v>
      </c>
      <c r="G18" s="415">
        <v>676</v>
      </c>
      <c r="H18" s="415">
        <v>650</v>
      </c>
      <c r="I18" s="415">
        <v>647</v>
      </c>
      <c r="J18" s="415">
        <v>674</v>
      </c>
      <c r="K18" s="415">
        <v>672</v>
      </c>
      <c r="L18" s="415">
        <v>175</v>
      </c>
      <c r="M18" s="415">
        <v>163</v>
      </c>
      <c r="N18" s="415">
        <v>171</v>
      </c>
      <c r="O18" s="415">
        <v>180</v>
      </c>
      <c r="P18" s="415">
        <v>175</v>
      </c>
      <c r="Q18" s="415">
        <v>86</v>
      </c>
      <c r="R18" s="415">
        <v>79</v>
      </c>
      <c r="S18" s="415">
        <v>75</v>
      </c>
      <c r="T18" s="415">
        <v>78</v>
      </c>
      <c r="U18" s="415">
        <v>85</v>
      </c>
      <c r="V18" s="527"/>
      <c r="W18" s="527"/>
      <c r="X18" s="527"/>
      <c r="Y18" s="527"/>
      <c r="Z18" s="527"/>
    </row>
    <row r="19" spans="1:26" ht="12.75" x14ac:dyDescent="0.2">
      <c r="A19" s="84" t="s">
        <v>118</v>
      </c>
      <c r="B19" s="415">
        <v>489</v>
      </c>
      <c r="C19" s="415">
        <v>494</v>
      </c>
      <c r="D19" s="415">
        <v>515</v>
      </c>
      <c r="E19" s="415">
        <v>529</v>
      </c>
      <c r="F19" s="415">
        <v>526</v>
      </c>
      <c r="G19" s="415">
        <v>236</v>
      </c>
      <c r="H19" s="415">
        <v>239</v>
      </c>
      <c r="I19" s="415">
        <v>246</v>
      </c>
      <c r="J19" s="415">
        <v>267</v>
      </c>
      <c r="K19" s="415">
        <v>274</v>
      </c>
      <c r="L19" s="415">
        <v>420</v>
      </c>
      <c r="M19" s="415">
        <v>401</v>
      </c>
      <c r="N19" s="415">
        <v>427</v>
      </c>
      <c r="O19" s="415">
        <v>433</v>
      </c>
      <c r="P19" s="415">
        <v>422</v>
      </c>
      <c r="Q19" s="415">
        <v>54</v>
      </c>
      <c r="R19" s="415">
        <v>57</v>
      </c>
      <c r="S19" s="415">
        <v>60</v>
      </c>
      <c r="T19" s="415">
        <v>67</v>
      </c>
      <c r="U19" s="415">
        <v>71</v>
      </c>
      <c r="V19" s="527"/>
      <c r="W19" s="527"/>
      <c r="X19" s="527"/>
      <c r="Y19" s="527"/>
      <c r="Z19" s="527"/>
    </row>
    <row r="20" spans="1:26" ht="13.5" thickBot="1" x14ac:dyDescent="0.25">
      <c r="A20" s="88" t="s">
        <v>110</v>
      </c>
      <c r="B20" s="416">
        <v>69</v>
      </c>
      <c r="C20" s="416">
        <v>79</v>
      </c>
      <c r="D20" s="416">
        <v>50</v>
      </c>
      <c r="E20" s="416">
        <v>60</v>
      </c>
      <c r="F20" s="416">
        <v>67</v>
      </c>
      <c r="G20" s="416">
        <v>1825</v>
      </c>
      <c r="H20" s="416">
        <v>2159</v>
      </c>
      <c r="I20" s="416">
        <v>2108</v>
      </c>
      <c r="J20" s="416">
        <v>2096</v>
      </c>
      <c r="K20" s="416">
        <v>2045</v>
      </c>
      <c r="L20" s="416">
        <v>15</v>
      </c>
      <c r="M20" s="416">
        <v>14</v>
      </c>
      <c r="N20" s="416">
        <v>14</v>
      </c>
      <c r="O20" s="416">
        <v>13</v>
      </c>
      <c r="P20" s="416">
        <v>14</v>
      </c>
      <c r="Q20" s="416">
        <v>877</v>
      </c>
      <c r="R20" s="416">
        <v>730</v>
      </c>
      <c r="S20" s="416">
        <v>651</v>
      </c>
      <c r="T20" s="416">
        <v>683</v>
      </c>
      <c r="U20" s="416">
        <v>668</v>
      </c>
      <c r="V20" s="527"/>
      <c r="W20" s="527"/>
      <c r="X20" s="527"/>
      <c r="Y20" s="527"/>
      <c r="Z20" s="527"/>
    </row>
    <row r="21" spans="1:26" ht="13.5" thickTop="1" x14ac:dyDescent="0.2">
      <c r="A21" s="86" t="s">
        <v>320</v>
      </c>
      <c r="B21" s="66"/>
      <c r="C21" s="66"/>
      <c r="D21" s="66"/>
      <c r="E21" s="66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T21" s="97"/>
      <c r="V21" s="527"/>
      <c r="W21" s="527"/>
      <c r="X21" s="527"/>
      <c r="Y21" s="527"/>
      <c r="Z21" s="527"/>
    </row>
    <row r="22" spans="1:26" ht="12.75" x14ac:dyDescent="0.2"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7"/>
      <c r="V22" s="527"/>
      <c r="W22" s="527"/>
      <c r="X22" s="527"/>
      <c r="Y22" s="527"/>
      <c r="Z22" s="527"/>
    </row>
    <row r="23" spans="1:26" ht="12.75" x14ac:dyDescent="0.2"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7"/>
      <c r="W23" s="527"/>
      <c r="X23" s="527"/>
      <c r="Y23" s="527"/>
      <c r="Z23" s="527"/>
    </row>
    <row r="24" spans="1:26" ht="12.75" x14ac:dyDescent="0.2">
      <c r="A24" s="17" t="s">
        <v>346</v>
      </c>
      <c r="B24" s="95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7"/>
      <c r="X24" s="97"/>
      <c r="Y24" s="97"/>
    </row>
    <row r="25" spans="1:26" ht="13.5" thickBot="1" x14ac:dyDescent="0.25">
      <c r="A25" s="99" t="s">
        <v>347</v>
      </c>
      <c r="B25" s="103"/>
      <c r="C25" s="102"/>
      <c r="D25" s="102"/>
      <c r="E25" s="102"/>
      <c r="F25" s="437"/>
      <c r="G25" s="527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7"/>
      <c r="X25" s="97"/>
      <c r="Y25" s="97"/>
    </row>
    <row r="26" spans="1:26" ht="36" customHeight="1" thickTop="1" x14ac:dyDescent="0.2">
      <c r="B26" s="565" t="s">
        <v>120</v>
      </c>
      <c r="C26" s="565"/>
      <c r="D26" s="565"/>
      <c r="E26" s="565"/>
      <c r="F26" s="565"/>
      <c r="G26" s="527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7"/>
      <c r="X26" s="97"/>
      <c r="Y26" s="97"/>
    </row>
    <row r="27" spans="1:26" ht="11.25" customHeight="1" x14ac:dyDescent="0.2">
      <c r="A27" s="96"/>
      <c r="B27" s="563" t="s">
        <v>150</v>
      </c>
      <c r="C27" s="563"/>
      <c r="D27" s="563"/>
      <c r="E27" s="563"/>
      <c r="F27" s="563"/>
      <c r="G27" s="527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7"/>
      <c r="X27" s="97"/>
      <c r="Y27" s="97"/>
    </row>
    <row r="28" spans="1:26" ht="13.5" customHeight="1" thickBot="1" x14ac:dyDescent="0.25">
      <c r="A28" s="101"/>
      <c r="B28" s="151">
        <v>2008</v>
      </c>
      <c r="C28" s="151">
        <v>2009</v>
      </c>
      <c r="D28" s="151">
        <v>2010</v>
      </c>
      <c r="E28" s="151">
        <v>2011</v>
      </c>
      <c r="F28" s="151">
        <v>2012</v>
      </c>
      <c r="G28" s="527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7"/>
      <c r="X28" s="97"/>
      <c r="Y28" s="97"/>
    </row>
    <row r="29" spans="1:26" ht="12.75" x14ac:dyDescent="0.2">
      <c r="A29" s="104" t="s">
        <v>105</v>
      </c>
      <c r="B29" s="415">
        <v>49</v>
      </c>
      <c r="C29" s="415">
        <v>48</v>
      </c>
      <c r="D29" s="415">
        <v>67</v>
      </c>
      <c r="E29" s="415">
        <v>64</v>
      </c>
      <c r="F29" s="415">
        <v>53</v>
      </c>
      <c r="G29" s="527"/>
      <c r="H29" s="92"/>
      <c r="I29" s="92"/>
      <c r="J29" s="96"/>
      <c r="K29" s="92"/>
      <c r="L29" s="92"/>
      <c r="M29" s="92"/>
      <c r="N29" s="92"/>
      <c r="O29" s="92"/>
      <c r="P29" s="92"/>
      <c r="Q29" s="92"/>
      <c r="R29" s="92"/>
      <c r="S29" s="92"/>
      <c r="T29" s="97"/>
      <c r="X29" s="97"/>
      <c r="Y29" s="97"/>
    </row>
    <row r="30" spans="1:26" ht="12.75" x14ac:dyDescent="0.2">
      <c r="A30" s="96" t="s">
        <v>111</v>
      </c>
      <c r="B30" s="415">
        <v>451</v>
      </c>
      <c r="C30" s="415">
        <v>396</v>
      </c>
      <c r="D30" s="415">
        <v>373</v>
      </c>
      <c r="E30" s="415">
        <v>357</v>
      </c>
      <c r="F30" s="415">
        <v>354</v>
      </c>
      <c r="G30" s="527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7"/>
      <c r="X30" s="97"/>
      <c r="Y30" s="97"/>
    </row>
    <row r="31" spans="1:26" ht="12.75" x14ac:dyDescent="0.2">
      <c r="A31" s="96" t="s">
        <v>114</v>
      </c>
      <c r="B31" s="415">
        <v>337</v>
      </c>
      <c r="C31" s="415">
        <v>328</v>
      </c>
      <c r="D31" s="415">
        <v>316</v>
      </c>
      <c r="E31" s="415">
        <v>318</v>
      </c>
      <c r="F31" s="415">
        <v>326</v>
      </c>
      <c r="G31" s="527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7"/>
      <c r="X31" s="97"/>
      <c r="Y31" s="97"/>
    </row>
    <row r="32" spans="1:26" ht="12.75" x14ac:dyDescent="0.2">
      <c r="A32" s="96" t="s">
        <v>112</v>
      </c>
      <c r="B32" s="415">
        <v>1792</v>
      </c>
      <c r="C32" s="415" t="s">
        <v>90</v>
      </c>
      <c r="D32" s="415">
        <v>1750</v>
      </c>
      <c r="E32" s="415">
        <v>1778</v>
      </c>
      <c r="F32" s="415">
        <v>1759</v>
      </c>
      <c r="G32" s="527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7"/>
      <c r="X32" s="97"/>
      <c r="Y32" s="97"/>
    </row>
    <row r="33" spans="1:25" ht="12.75" x14ac:dyDescent="0.2">
      <c r="A33" s="96" t="s">
        <v>104</v>
      </c>
      <c r="B33" s="415">
        <v>2841</v>
      </c>
      <c r="C33" s="415">
        <v>2818</v>
      </c>
      <c r="D33" s="415">
        <v>2820</v>
      </c>
      <c r="E33" s="415">
        <v>2759</v>
      </c>
      <c r="F33" s="415">
        <v>2713</v>
      </c>
      <c r="G33" s="527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7"/>
      <c r="X33" s="97"/>
      <c r="Y33" s="97"/>
    </row>
    <row r="34" spans="1:25" ht="12.75" x14ac:dyDescent="0.2">
      <c r="A34" s="96" t="s">
        <v>116</v>
      </c>
      <c r="B34" s="415">
        <v>70</v>
      </c>
      <c r="C34" s="415">
        <v>75</v>
      </c>
      <c r="D34" s="415">
        <v>85</v>
      </c>
      <c r="E34" s="415">
        <v>99</v>
      </c>
      <c r="F34" s="415">
        <v>90</v>
      </c>
      <c r="G34" s="527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7"/>
      <c r="X34" s="97"/>
      <c r="Y34" s="97"/>
    </row>
    <row r="35" spans="1:25" ht="12.75" x14ac:dyDescent="0.2">
      <c r="A35" s="96" t="s">
        <v>107</v>
      </c>
      <c r="B35" s="415">
        <v>1463</v>
      </c>
      <c r="C35" s="415">
        <v>1498</v>
      </c>
      <c r="D35" s="415">
        <v>1587</v>
      </c>
      <c r="E35" s="415">
        <v>1667</v>
      </c>
      <c r="F35" s="415">
        <v>175</v>
      </c>
      <c r="G35" s="527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7"/>
      <c r="X35" s="97"/>
      <c r="Y35" s="97"/>
    </row>
    <row r="36" spans="1:25" ht="12.75" x14ac:dyDescent="0.2">
      <c r="A36" s="96" t="s">
        <v>115</v>
      </c>
      <c r="B36" s="415">
        <v>666</v>
      </c>
      <c r="C36" s="415">
        <v>710</v>
      </c>
      <c r="D36" s="415">
        <v>702</v>
      </c>
      <c r="E36" s="415">
        <v>674</v>
      </c>
      <c r="F36" s="415">
        <v>617</v>
      </c>
      <c r="G36" s="527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7"/>
      <c r="X36" s="97"/>
      <c r="Y36" s="97"/>
    </row>
    <row r="37" spans="1:25" ht="12.75" x14ac:dyDescent="0.2">
      <c r="A37" s="96" t="s">
        <v>106</v>
      </c>
      <c r="B37" s="415">
        <v>4321</v>
      </c>
      <c r="C37" s="415">
        <v>4435</v>
      </c>
      <c r="D37" s="415">
        <v>5003</v>
      </c>
      <c r="E37" s="415">
        <v>5006</v>
      </c>
      <c r="F37" s="415">
        <v>5012</v>
      </c>
      <c r="G37" s="527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7"/>
      <c r="X37" s="97"/>
      <c r="Y37" s="97"/>
    </row>
    <row r="38" spans="1:25" ht="12.75" x14ac:dyDescent="0.2">
      <c r="A38" s="96" t="s">
        <v>108</v>
      </c>
      <c r="B38" s="415">
        <v>1713</v>
      </c>
      <c r="C38" s="415">
        <v>1729</v>
      </c>
      <c r="D38" s="415">
        <v>1723</v>
      </c>
      <c r="E38" s="415">
        <v>1705</v>
      </c>
      <c r="F38" s="415">
        <v>1713</v>
      </c>
      <c r="G38" s="527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7"/>
      <c r="X38" s="97"/>
      <c r="Y38" s="97"/>
    </row>
    <row r="39" spans="1:25" ht="12.75" x14ac:dyDescent="0.2">
      <c r="A39" s="96" t="s">
        <v>117</v>
      </c>
      <c r="B39" s="415">
        <v>212</v>
      </c>
      <c r="C39" s="415">
        <v>220</v>
      </c>
      <c r="D39" s="415">
        <v>216</v>
      </c>
      <c r="E39" s="415">
        <v>219</v>
      </c>
      <c r="F39" s="415">
        <v>215</v>
      </c>
      <c r="G39" s="527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7"/>
      <c r="X39" s="97"/>
      <c r="Y39" s="97"/>
    </row>
    <row r="40" spans="1:25" ht="12.75" x14ac:dyDescent="0.2">
      <c r="A40" s="96" t="s">
        <v>113</v>
      </c>
      <c r="B40" s="415">
        <v>342</v>
      </c>
      <c r="C40" s="415">
        <v>334</v>
      </c>
      <c r="D40" s="415">
        <v>335</v>
      </c>
      <c r="E40" s="415">
        <v>344</v>
      </c>
      <c r="F40" s="415">
        <v>334</v>
      </c>
      <c r="G40" s="527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7"/>
      <c r="X40" s="97"/>
      <c r="Y40" s="97"/>
    </row>
    <row r="41" spans="1:25" ht="12.75" x14ac:dyDescent="0.2">
      <c r="A41" s="96" t="s">
        <v>109</v>
      </c>
      <c r="B41" s="415">
        <v>1530</v>
      </c>
      <c r="C41" s="415">
        <v>1457</v>
      </c>
      <c r="D41" s="415">
        <v>1432</v>
      </c>
      <c r="E41" s="415">
        <v>1483</v>
      </c>
      <c r="F41" s="415">
        <v>1505</v>
      </c>
      <c r="G41" s="527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7"/>
      <c r="X41" s="97"/>
      <c r="Y41" s="97"/>
    </row>
    <row r="42" spans="1:25" ht="12.75" x14ac:dyDescent="0.2">
      <c r="A42" s="96" t="s">
        <v>118</v>
      </c>
      <c r="B42" s="415">
        <v>1199</v>
      </c>
      <c r="C42" s="415">
        <v>1191</v>
      </c>
      <c r="D42" s="415">
        <v>1248</v>
      </c>
      <c r="E42" s="415">
        <v>1296</v>
      </c>
      <c r="F42" s="415">
        <v>1293</v>
      </c>
      <c r="G42" s="527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7"/>
      <c r="X42" s="97"/>
      <c r="Y42" s="97"/>
    </row>
    <row r="43" spans="1:25" ht="13.5" thickBot="1" x14ac:dyDescent="0.25">
      <c r="A43" s="102" t="s">
        <v>110</v>
      </c>
      <c r="B43" s="528">
        <v>3322</v>
      </c>
      <c r="C43" s="528">
        <v>3331</v>
      </c>
      <c r="D43" s="528">
        <v>3189</v>
      </c>
      <c r="E43" s="528">
        <v>3157</v>
      </c>
      <c r="F43" s="528">
        <v>3096</v>
      </c>
      <c r="G43" s="527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7"/>
      <c r="X43" s="97"/>
      <c r="Y43" s="97"/>
    </row>
    <row r="44" spans="1:25" ht="12" thickTop="1" x14ac:dyDescent="0.2">
      <c r="A44" s="86" t="s">
        <v>320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7"/>
      <c r="X44" s="97"/>
      <c r="Y44" s="97"/>
    </row>
    <row r="45" spans="1:25" x14ac:dyDescent="0.2"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7"/>
      <c r="U45" s="97"/>
      <c r="V45" s="97"/>
      <c r="W45" s="97"/>
      <c r="X45" s="97"/>
      <c r="Y45" s="97"/>
    </row>
    <row r="47" spans="1:25" ht="12.75" x14ac:dyDescent="0.2">
      <c r="A47" s="17" t="s">
        <v>321</v>
      </c>
    </row>
    <row r="48" spans="1:25" ht="12.75" thickBot="1" x14ac:dyDescent="0.25">
      <c r="A48" s="99" t="s">
        <v>322</v>
      </c>
      <c r="B48" s="102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</row>
    <row r="49" spans="1:25" ht="36" customHeight="1" thickTop="1" x14ac:dyDescent="0.2">
      <c r="B49" s="564" t="s">
        <v>167</v>
      </c>
      <c r="C49" s="564"/>
      <c r="D49" s="564"/>
      <c r="E49" s="564"/>
      <c r="F49" s="564"/>
      <c r="G49" s="564"/>
      <c r="H49" s="564" t="s">
        <v>166</v>
      </c>
      <c r="I49" s="564"/>
      <c r="J49" s="564"/>
      <c r="K49" s="564"/>
      <c r="L49" s="564"/>
      <c r="M49" s="564"/>
      <c r="N49" s="564" t="s">
        <v>98</v>
      </c>
      <c r="O49" s="564"/>
      <c r="P49" s="564"/>
      <c r="Q49" s="564"/>
      <c r="R49" s="564"/>
      <c r="S49" s="564"/>
      <c r="T49" s="564" t="s">
        <v>99</v>
      </c>
      <c r="U49" s="564"/>
      <c r="V49" s="564"/>
      <c r="W49" s="564"/>
      <c r="X49" s="564"/>
      <c r="Y49" s="564"/>
    </row>
    <row r="50" spans="1:25" ht="11.25" customHeight="1" x14ac:dyDescent="0.2">
      <c r="A50" s="96"/>
      <c r="B50" s="542" t="s">
        <v>93</v>
      </c>
      <c r="C50" s="542"/>
      <c r="D50" s="542"/>
      <c r="E50" s="542"/>
      <c r="F50" s="542"/>
      <c r="G50" s="542"/>
      <c r="H50" s="542" t="s">
        <v>103</v>
      </c>
      <c r="I50" s="542"/>
      <c r="J50" s="542"/>
      <c r="K50" s="542"/>
      <c r="L50" s="542"/>
      <c r="M50" s="542"/>
      <c r="N50" s="542" t="s">
        <v>95</v>
      </c>
      <c r="O50" s="542"/>
      <c r="P50" s="542"/>
      <c r="Q50" s="542"/>
      <c r="R50" s="542"/>
      <c r="S50" s="542"/>
      <c r="T50" s="542" t="s">
        <v>102</v>
      </c>
      <c r="U50" s="542"/>
      <c r="V50" s="542"/>
      <c r="W50" s="542"/>
      <c r="X50" s="542"/>
      <c r="Y50" s="542"/>
    </row>
    <row r="51" spans="1:25" ht="12" thickBot="1" x14ac:dyDescent="0.25">
      <c r="A51" s="101"/>
      <c r="B51" s="130">
        <v>2008</v>
      </c>
      <c r="C51" s="130">
        <v>2009</v>
      </c>
      <c r="D51" s="130">
        <v>2010</v>
      </c>
      <c r="E51" s="130">
        <v>2011</v>
      </c>
      <c r="F51" s="130">
        <v>2012</v>
      </c>
      <c r="G51" s="130">
        <v>2013</v>
      </c>
      <c r="H51" s="130">
        <v>2008</v>
      </c>
      <c r="I51" s="130">
        <v>2009</v>
      </c>
      <c r="J51" s="130">
        <v>2010</v>
      </c>
      <c r="K51" s="130">
        <v>2011</v>
      </c>
      <c r="L51" s="130">
        <v>2012</v>
      </c>
      <c r="M51" s="130">
        <v>2013</v>
      </c>
      <c r="N51" s="130">
        <v>2008</v>
      </c>
      <c r="O51" s="130">
        <v>2009</v>
      </c>
      <c r="P51" s="130">
        <v>2010</v>
      </c>
      <c r="Q51" s="130">
        <v>2011</v>
      </c>
      <c r="R51" s="130">
        <v>2012</v>
      </c>
      <c r="S51" s="130">
        <v>2013</v>
      </c>
      <c r="T51" s="130">
        <v>2008</v>
      </c>
      <c r="U51" s="130">
        <v>2009</v>
      </c>
      <c r="V51" s="130">
        <v>2010</v>
      </c>
      <c r="W51" s="130">
        <v>2011</v>
      </c>
      <c r="X51" s="130">
        <v>2012</v>
      </c>
      <c r="Y51" s="130">
        <v>2013</v>
      </c>
    </row>
    <row r="52" spans="1:25" x14ac:dyDescent="0.2">
      <c r="A52" s="104" t="s">
        <v>105</v>
      </c>
      <c r="B52" s="178">
        <v>215.3</v>
      </c>
      <c r="C52" s="178">
        <v>214.5</v>
      </c>
      <c r="D52" s="179">
        <v>239.2</v>
      </c>
      <c r="E52" s="87">
        <v>193</v>
      </c>
      <c r="F52" s="87" t="s">
        <v>90</v>
      </c>
      <c r="G52" s="24" t="s">
        <v>90</v>
      </c>
      <c r="H52" s="178" t="s">
        <v>90</v>
      </c>
      <c r="I52" s="178" t="s">
        <v>90</v>
      </c>
      <c r="J52" s="179" t="s">
        <v>90</v>
      </c>
      <c r="K52" s="415">
        <v>12.8</v>
      </c>
      <c r="L52" s="415" t="s">
        <v>90</v>
      </c>
      <c r="M52" s="522" t="s">
        <v>90</v>
      </c>
      <c r="N52" s="178">
        <v>0</v>
      </c>
      <c r="O52" s="178">
        <v>0</v>
      </c>
      <c r="P52" s="179">
        <v>0</v>
      </c>
      <c r="Q52" s="415">
        <v>0</v>
      </c>
      <c r="R52" s="415">
        <v>0</v>
      </c>
      <c r="S52" s="522">
        <v>0</v>
      </c>
      <c r="T52" s="178">
        <v>0</v>
      </c>
      <c r="U52" s="178">
        <v>0</v>
      </c>
      <c r="V52" s="179">
        <v>0</v>
      </c>
      <c r="W52" s="415">
        <v>0</v>
      </c>
      <c r="X52" s="415">
        <v>0</v>
      </c>
      <c r="Y52" s="522">
        <v>0</v>
      </c>
    </row>
    <row r="53" spans="1:25" x14ac:dyDescent="0.2">
      <c r="A53" s="96" t="s">
        <v>111</v>
      </c>
      <c r="B53" s="24" t="s">
        <v>90</v>
      </c>
      <c r="C53" s="87">
        <v>1174.0999999999999</v>
      </c>
      <c r="D53" s="87">
        <v>1313.7</v>
      </c>
      <c r="E53" s="87">
        <v>1486</v>
      </c>
      <c r="F53" s="87">
        <v>1623</v>
      </c>
      <c r="G53" s="24" t="s">
        <v>90</v>
      </c>
      <c r="H53" s="522" t="s">
        <v>90</v>
      </c>
      <c r="I53" s="522" t="s">
        <v>90</v>
      </c>
      <c r="J53" s="522" t="s">
        <v>90</v>
      </c>
      <c r="K53" s="415">
        <v>22904.9</v>
      </c>
      <c r="L53" s="415">
        <v>24126.7</v>
      </c>
      <c r="M53" s="522">
        <v>22964.3</v>
      </c>
      <c r="N53" s="522" t="s">
        <v>90</v>
      </c>
      <c r="O53" s="415">
        <v>82</v>
      </c>
      <c r="P53" s="415">
        <v>64</v>
      </c>
      <c r="Q53" s="415">
        <v>81.900000000000006</v>
      </c>
      <c r="R53" s="415">
        <v>90.9</v>
      </c>
      <c r="S53" s="522">
        <v>90.8</v>
      </c>
      <c r="T53" s="522">
        <v>5.0999999999999996</v>
      </c>
      <c r="U53" s="522" t="s">
        <v>90</v>
      </c>
      <c r="V53" s="415">
        <v>5.9</v>
      </c>
      <c r="W53" s="415">
        <v>12.4</v>
      </c>
      <c r="X53" s="415">
        <v>6.4</v>
      </c>
      <c r="Y53" s="522">
        <v>6.4</v>
      </c>
    </row>
    <row r="54" spans="1:25" x14ac:dyDescent="0.2">
      <c r="A54" s="96" t="s">
        <v>114</v>
      </c>
      <c r="B54" s="87">
        <v>1138</v>
      </c>
      <c r="C54" s="87">
        <v>1018.8</v>
      </c>
      <c r="D54" s="87">
        <v>1152.7</v>
      </c>
      <c r="E54" s="87">
        <v>1089</v>
      </c>
      <c r="F54" s="87">
        <v>1122</v>
      </c>
      <c r="G54" s="87">
        <v>1643.2</v>
      </c>
      <c r="H54" s="415">
        <v>1643.2</v>
      </c>
      <c r="I54" s="415">
        <v>1379.2</v>
      </c>
      <c r="J54" s="415">
        <v>1440.3</v>
      </c>
      <c r="K54" s="415">
        <v>1595.7</v>
      </c>
      <c r="L54" s="415">
        <v>1609.9</v>
      </c>
      <c r="M54" s="415">
        <v>1651.1</v>
      </c>
      <c r="N54" s="522" t="s">
        <v>90</v>
      </c>
      <c r="O54" s="415">
        <v>12.2</v>
      </c>
      <c r="P54" s="522" t="s">
        <v>90</v>
      </c>
      <c r="Q54" s="415">
        <v>12.7</v>
      </c>
      <c r="R54" s="522" t="s">
        <v>90</v>
      </c>
      <c r="S54" s="415">
        <v>12.5</v>
      </c>
      <c r="T54" s="522" t="s">
        <v>90</v>
      </c>
      <c r="U54" s="415">
        <v>4.3</v>
      </c>
      <c r="V54" s="522" t="s">
        <v>90</v>
      </c>
      <c r="W54" s="415">
        <v>5.5</v>
      </c>
      <c r="X54" s="522" t="s">
        <v>90</v>
      </c>
      <c r="Y54" s="415">
        <v>6.9</v>
      </c>
    </row>
    <row r="55" spans="1:25" x14ac:dyDescent="0.2">
      <c r="A55" s="96" t="s">
        <v>112</v>
      </c>
      <c r="B55" s="87">
        <v>988.2</v>
      </c>
      <c r="C55" s="87">
        <v>882.1</v>
      </c>
      <c r="D55" s="87">
        <v>1152.0999999999999</v>
      </c>
      <c r="E55" s="87">
        <v>1229</v>
      </c>
      <c r="F55" s="87">
        <v>1343</v>
      </c>
      <c r="G55" s="87">
        <v>11443.8</v>
      </c>
      <c r="H55" s="415">
        <v>11443.8</v>
      </c>
      <c r="I55" s="415">
        <v>9040</v>
      </c>
      <c r="J55" s="415">
        <v>11502.1</v>
      </c>
      <c r="K55" s="415">
        <v>11464.2</v>
      </c>
      <c r="L55" s="415">
        <v>12722.5</v>
      </c>
      <c r="M55" s="415">
        <v>12414</v>
      </c>
      <c r="N55" s="415">
        <v>300.39999999999998</v>
      </c>
      <c r="O55" s="522" t="s">
        <v>90</v>
      </c>
      <c r="P55" s="415">
        <v>314.5</v>
      </c>
      <c r="Q55" s="415">
        <v>322.60000000000002</v>
      </c>
      <c r="R55" s="522" t="s">
        <v>90</v>
      </c>
      <c r="S55" s="415">
        <v>327.9</v>
      </c>
      <c r="T55" s="415">
        <v>438</v>
      </c>
      <c r="U55" s="415">
        <v>371.3</v>
      </c>
      <c r="V55" s="415">
        <v>391.3</v>
      </c>
      <c r="W55" s="415">
        <v>451</v>
      </c>
      <c r="X55" s="522" t="s">
        <v>90</v>
      </c>
      <c r="Y55" s="415">
        <v>430.3</v>
      </c>
    </row>
    <row r="56" spans="1:25" x14ac:dyDescent="0.2">
      <c r="A56" s="96" t="s">
        <v>104</v>
      </c>
      <c r="B56" s="24">
        <v>1855</v>
      </c>
      <c r="C56" s="87">
        <v>1660.1</v>
      </c>
      <c r="D56" s="24">
        <v>1537</v>
      </c>
      <c r="E56" s="24" t="s">
        <v>90</v>
      </c>
      <c r="F56" s="24" t="s">
        <v>90</v>
      </c>
      <c r="G56" s="24">
        <v>792</v>
      </c>
      <c r="H56" s="522">
        <v>791.8</v>
      </c>
      <c r="I56" s="415">
        <v>447.5</v>
      </c>
      <c r="J56" s="522">
        <v>507.5</v>
      </c>
      <c r="K56" s="522">
        <v>379.3</v>
      </c>
      <c r="L56" s="522">
        <v>436.3</v>
      </c>
      <c r="M56" s="522">
        <v>375.9</v>
      </c>
      <c r="N56" s="522" t="s">
        <v>90</v>
      </c>
      <c r="O56" s="415" t="s">
        <v>90</v>
      </c>
      <c r="P56" s="522" t="s">
        <v>90</v>
      </c>
      <c r="Q56" s="522" t="s">
        <v>90</v>
      </c>
      <c r="R56" s="522">
        <v>0</v>
      </c>
      <c r="S56" s="522">
        <v>0</v>
      </c>
      <c r="T56" s="522">
        <v>0</v>
      </c>
      <c r="U56" s="415">
        <v>0</v>
      </c>
      <c r="V56" s="522">
        <v>0</v>
      </c>
      <c r="W56" s="522">
        <v>0</v>
      </c>
      <c r="X56" s="522">
        <v>0</v>
      </c>
      <c r="Y56" s="522">
        <v>0</v>
      </c>
    </row>
    <row r="57" spans="1:25" x14ac:dyDescent="0.2">
      <c r="A57" s="96" t="s">
        <v>116</v>
      </c>
      <c r="B57" s="24" t="s">
        <v>90</v>
      </c>
      <c r="C57" s="24" t="s">
        <v>90</v>
      </c>
      <c r="D57" s="24" t="s">
        <v>90</v>
      </c>
      <c r="E57" s="24" t="s">
        <v>90</v>
      </c>
      <c r="F57" s="24" t="s">
        <v>90</v>
      </c>
      <c r="G57" s="24" t="s">
        <v>90</v>
      </c>
      <c r="H57" s="522" t="s">
        <v>90</v>
      </c>
      <c r="I57" s="522" t="s">
        <v>90</v>
      </c>
      <c r="J57" s="522" t="s">
        <v>90</v>
      </c>
      <c r="K57" s="522" t="s">
        <v>90</v>
      </c>
      <c r="L57" s="522" t="s">
        <v>90</v>
      </c>
      <c r="M57" s="522" t="s">
        <v>90</v>
      </c>
      <c r="N57" s="522" t="s">
        <v>90</v>
      </c>
      <c r="O57" s="522" t="s">
        <v>90</v>
      </c>
      <c r="P57" s="522" t="s">
        <v>90</v>
      </c>
      <c r="Q57" s="522">
        <v>0</v>
      </c>
      <c r="R57" s="522">
        <v>0</v>
      </c>
      <c r="S57" s="522">
        <v>0</v>
      </c>
      <c r="T57" s="522">
        <v>0</v>
      </c>
      <c r="U57" s="522">
        <v>0</v>
      </c>
      <c r="V57" s="522">
        <v>0</v>
      </c>
      <c r="W57" s="522">
        <v>0</v>
      </c>
      <c r="X57" s="522">
        <v>0</v>
      </c>
      <c r="Y57" s="522">
        <v>0</v>
      </c>
    </row>
    <row r="58" spans="1:25" x14ac:dyDescent="0.2">
      <c r="A58" s="96" t="s">
        <v>107</v>
      </c>
      <c r="B58" s="87">
        <v>5074.3999999999996</v>
      </c>
      <c r="C58" s="87">
        <v>5512.5</v>
      </c>
      <c r="D58" s="87">
        <v>4790.1000000000004</v>
      </c>
      <c r="E58" s="87">
        <v>4976</v>
      </c>
      <c r="F58" s="87">
        <v>4647</v>
      </c>
      <c r="G58" s="87">
        <v>6413.4</v>
      </c>
      <c r="H58" s="415">
        <v>6413.4</v>
      </c>
      <c r="I58" s="415">
        <v>5178</v>
      </c>
      <c r="J58" s="415">
        <v>7114.2</v>
      </c>
      <c r="K58" s="415">
        <v>5775.7</v>
      </c>
      <c r="L58" s="415">
        <v>6341.3</v>
      </c>
      <c r="M58" s="415">
        <v>5958.1</v>
      </c>
      <c r="N58" s="415">
        <v>219.1</v>
      </c>
      <c r="O58" s="415">
        <v>137.80000000000001</v>
      </c>
      <c r="P58" s="415">
        <v>186.4</v>
      </c>
      <c r="Q58" s="415">
        <v>158.1</v>
      </c>
      <c r="R58" s="415">
        <v>125.5</v>
      </c>
      <c r="S58" s="415">
        <v>133.1</v>
      </c>
      <c r="T58" s="415">
        <v>47.6</v>
      </c>
      <c r="U58" s="415">
        <v>38.4</v>
      </c>
      <c r="V58" s="415">
        <v>57.3</v>
      </c>
      <c r="W58" s="415">
        <v>57.1</v>
      </c>
      <c r="X58" s="415">
        <v>43</v>
      </c>
      <c r="Y58" s="415">
        <v>44.2</v>
      </c>
    </row>
    <row r="59" spans="1:25" x14ac:dyDescent="0.2">
      <c r="A59" s="96" t="s">
        <v>115</v>
      </c>
      <c r="B59" s="24" t="s">
        <v>90</v>
      </c>
      <c r="C59" s="24" t="s">
        <v>90</v>
      </c>
      <c r="D59" s="87">
        <v>119</v>
      </c>
      <c r="E59" s="87">
        <v>129</v>
      </c>
      <c r="F59" s="87">
        <v>127</v>
      </c>
      <c r="G59" s="87">
        <v>429.8</v>
      </c>
      <c r="H59" s="522">
        <v>429.8</v>
      </c>
      <c r="I59" s="522">
        <v>235.1</v>
      </c>
      <c r="J59" s="522" t="s">
        <v>90</v>
      </c>
      <c r="K59" s="415">
        <v>229.9</v>
      </c>
      <c r="L59" s="415">
        <v>188.9</v>
      </c>
      <c r="M59" s="415">
        <v>151.30000000000001</v>
      </c>
      <c r="N59" s="522">
        <v>0</v>
      </c>
      <c r="O59" s="522">
        <v>0</v>
      </c>
      <c r="P59" s="415">
        <v>0.1</v>
      </c>
      <c r="Q59" s="415">
        <v>0.2</v>
      </c>
      <c r="R59" s="415">
        <v>0.1</v>
      </c>
      <c r="S59" s="522" t="s">
        <v>90</v>
      </c>
      <c r="T59" s="522" t="s">
        <v>90</v>
      </c>
      <c r="U59" s="522" t="s">
        <v>90</v>
      </c>
      <c r="V59" s="522" t="s">
        <v>90</v>
      </c>
      <c r="W59" s="415">
        <v>6</v>
      </c>
      <c r="X59" s="415">
        <v>5.7</v>
      </c>
      <c r="Y59" s="522" t="s">
        <v>90</v>
      </c>
    </row>
    <row r="60" spans="1:25" x14ac:dyDescent="0.2">
      <c r="A60" s="96" t="s">
        <v>106</v>
      </c>
      <c r="B60" s="24" t="s">
        <v>90</v>
      </c>
      <c r="C60" s="24" t="s">
        <v>90</v>
      </c>
      <c r="D60" s="24" t="s">
        <v>90</v>
      </c>
      <c r="E60" s="24" t="s">
        <v>90</v>
      </c>
      <c r="F60" s="24" t="s">
        <v>90</v>
      </c>
      <c r="G60" s="87">
        <v>5261.4</v>
      </c>
      <c r="H60" s="522">
        <v>5261.4</v>
      </c>
      <c r="I60" s="522">
        <v>4635.5</v>
      </c>
      <c r="J60" s="522">
        <v>4390.3</v>
      </c>
      <c r="K60" s="522">
        <v>4420.5</v>
      </c>
      <c r="L60" s="522">
        <v>5047.6000000000004</v>
      </c>
      <c r="M60" s="415">
        <v>4826.8999999999996</v>
      </c>
      <c r="N60" s="522" t="s">
        <v>90</v>
      </c>
      <c r="O60" s="522" t="s">
        <v>90</v>
      </c>
      <c r="P60" s="522" t="s">
        <v>90</v>
      </c>
      <c r="Q60" s="522" t="s">
        <v>90</v>
      </c>
      <c r="R60" s="522" t="s">
        <v>90</v>
      </c>
      <c r="S60" s="415" t="s">
        <v>90</v>
      </c>
      <c r="T60" s="522" t="s">
        <v>90</v>
      </c>
      <c r="U60" s="522" t="s">
        <v>90</v>
      </c>
      <c r="V60" s="522" t="s">
        <v>90</v>
      </c>
      <c r="W60" s="522" t="s">
        <v>90</v>
      </c>
      <c r="X60" s="522" t="s">
        <v>90</v>
      </c>
      <c r="Y60" s="522" t="s">
        <v>90</v>
      </c>
    </row>
    <row r="61" spans="1:25" x14ac:dyDescent="0.2">
      <c r="A61" s="96" t="s">
        <v>108</v>
      </c>
      <c r="B61" s="87">
        <v>1399.5</v>
      </c>
      <c r="C61" s="87">
        <v>1377.4</v>
      </c>
      <c r="D61" s="87">
        <v>1516.8</v>
      </c>
      <c r="E61" s="87">
        <v>1556</v>
      </c>
      <c r="F61" s="87">
        <v>1676</v>
      </c>
      <c r="G61" s="87">
        <v>14475.6</v>
      </c>
      <c r="H61" s="415">
        <v>14475.6</v>
      </c>
      <c r="I61" s="415">
        <v>11436.5</v>
      </c>
      <c r="J61" s="415">
        <v>13368</v>
      </c>
      <c r="K61" s="415">
        <v>14414.2</v>
      </c>
      <c r="L61" s="415">
        <v>16530.900000000001</v>
      </c>
      <c r="M61" s="415">
        <v>16535.7</v>
      </c>
      <c r="N61" s="415">
        <v>2.9</v>
      </c>
      <c r="O61" s="522" t="s">
        <v>90</v>
      </c>
      <c r="P61" s="522" t="s">
        <v>90</v>
      </c>
      <c r="Q61" s="522" t="s">
        <v>90</v>
      </c>
      <c r="R61" s="415">
        <v>3.7</v>
      </c>
      <c r="S61" s="415">
        <v>3.6</v>
      </c>
      <c r="T61" s="415">
        <v>0</v>
      </c>
      <c r="U61" s="522" t="s">
        <v>90</v>
      </c>
      <c r="V61" s="522" t="s">
        <v>90</v>
      </c>
      <c r="W61" s="522" t="s">
        <v>90</v>
      </c>
      <c r="X61" s="522" t="s">
        <v>90</v>
      </c>
      <c r="Y61" s="522" t="s">
        <v>90</v>
      </c>
    </row>
    <row r="62" spans="1:25" x14ac:dyDescent="0.2">
      <c r="A62" s="96" t="s">
        <v>117</v>
      </c>
      <c r="B62" s="87">
        <v>19</v>
      </c>
      <c r="C62" s="24">
        <v>19</v>
      </c>
      <c r="D62" s="87">
        <v>19.2</v>
      </c>
      <c r="E62" s="87">
        <v>20</v>
      </c>
      <c r="F62" s="87" t="s">
        <v>90</v>
      </c>
      <c r="G62" s="87">
        <v>408</v>
      </c>
      <c r="H62" s="415">
        <v>408.4</v>
      </c>
      <c r="I62" s="522">
        <v>309.89999999999998</v>
      </c>
      <c r="J62" s="415">
        <v>295.2</v>
      </c>
      <c r="K62" s="415">
        <v>305.8</v>
      </c>
      <c r="L62" s="415">
        <v>304.3</v>
      </c>
      <c r="M62" s="415">
        <v>319.10000000000002</v>
      </c>
      <c r="N62" s="415">
        <v>33.200000000000003</v>
      </c>
      <c r="O62" s="522">
        <v>34.700000000000003</v>
      </c>
      <c r="P62" s="415">
        <v>37.299999999999997</v>
      </c>
      <c r="Q62" s="415">
        <v>40.9</v>
      </c>
      <c r="R62" s="415">
        <v>33.6</v>
      </c>
      <c r="S62" s="415">
        <v>43.7</v>
      </c>
      <c r="T62" s="415">
        <v>0</v>
      </c>
      <c r="U62" s="522">
        <v>0</v>
      </c>
      <c r="V62" s="415">
        <v>0</v>
      </c>
      <c r="W62" s="415">
        <v>0</v>
      </c>
      <c r="X62" s="415">
        <v>0</v>
      </c>
      <c r="Y62" s="522" t="s">
        <v>90</v>
      </c>
    </row>
    <row r="63" spans="1:25" x14ac:dyDescent="0.2">
      <c r="A63" s="96" t="s">
        <v>113</v>
      </c>
      <c r="B63" s="87">
        <v>904</v>
      </c>
      <c r="C63" s="87">
        <v>896.5</v>
      </c>
      <c r="D63" s="87">
        <v>498.2</v>
      </c>
      <c r="E63" s="87">
        <v>485</v>
      </c>
      <c r="F63" s="87">
        <v>457</v>
      </c>
      <c r="G63" s="87">
        <v>1182.5</v>
      </c>
      <c r="H63" s="415">
        <v>1182.5</v>
      </c>
      <c r="I63" s="415">
        <v>931.3</v>
      </c>
      <c r="J63" s="415">
        <v>1339.3</v>
      </c>
      <c r="K63" s="415">
        <v>1268.8</v>
      </c>
      <c r="L63" s="415">
        <v>1277.4000000000001</v>
      </c>
      <c r="M63" s="415">
        <v>1251.3</v>
      </c>
      <c r="N63" s="415">
        <v>23.5</v>
      </c>
      <c r="O63" s="415">
        <v>20.7</v>
      </c>
      <c r="P63" s="415">
        <v>18.899999999999999</v>
      </c>
      <c r="Q63" s="415">
        <v>19.899999999999999</v>
      </c>
      <c r="R63" s="415">
        <v>18.5</v>
      </c>
      <c r="S63" s="415">
        <v>19.399999999999999</v>
      </c>
      <c r="T63" s="415">
        <v>6.9</v>
      </c>
      <c r="U63" s="415">
        <v>3.9</v>
      </c>
      <c r="V63" s="415">
        <v>2.5</v>
      </c>
      <c r="W63" s="415">
        <v>2.2000000000000002</v>
      </c>
      <c r="X63" s="415">
        <v>2</v>
      </c>
      <c r="Y63" s="415">
        <v>2.2000000000000002</v>
      </c>
    </row>
    <row r="64" spans="1:25" x14ac:dyDescent="0.2">
      <c r="A64" s="96" t="s">
        <v>109</v>
      </c>
      <c r="B64" s="87">
        <v>3720.2</v>
      </c>
      <c r="C64" s="87">
        <v>3352.4</v>
      </c>
      <c r="D64" s="87">
        <v>3118.4</v>
      </c>
      <c r="E64" s="87">
        <v>3169</v>
      </c>
      <c r="F64" s="87">
        <v>3428</v>
      </c>
      <c r="G64" s="87">
        <v>6251.6</v>
      </c>
      <c r="H64" s="415">
        <v>6251.6</v>
      </c>
      <c r="I64" s="415">
        <v>5412.8</v>
      </c>
      <c r="J64" s="415">
        <v>5965.2</v>
      </c>
      <c r="K64" s="415">
        <v>5311.7</v>
      </c>
      <c r="L64" s="415">
        <v>5586.7</v>
      </c>
      <c r="M64" s="415">
        <v>4148.5</v>
      </c>
      <c r="N64" s="415">
        <v>73.599999999999994</v>
      </c>
      <c r="O64" s="415">
        <v>60.2</v>
      </c>
      <c r="P64" s="415">
        <v>53.1</v>
      </c>
      <c r="Q64" s="415">
        <v>71.8</v>
      </c>
      <c r="R64" s="415">
        <v>54.7</v>
      </c>
      <c r="S64" s="415">
        <v>83</v>
      </c>
      <c r="T64" s="415">
        <v>63.1</v>
      </c>
      <c r="U64" s="415">
        <v>61.6</v>
      </c>
      <c r="V64" s="415">
        <v>69</v>
      </c>
      <c r="W64" s="415">
        <v>50.6</v>
      </c>
      <c r="X64" s="415">
        <v>47.5</v>
      </c>
      <c r="Y64" s="415">
        <v>38.1</v>
      </c>
    </row>
    <row r="65" spans="1:25" x14ac:dyDescent="0.2">
      <c r="A65" s="96" t="s">
        <v>118</v>
      </c>
      <c r="B65" s="87">
        <v>1395.5</v>
      </c>
      <c r="C65" s="87">
        <v>1186.3</v>
      </c>
      <c r="D65" s="87">
        <v>1330.6</v>
      </c>
      <c r="E65" s="87">
        <v>1508</v>
      </c>
      <c r="F65" s="87">
        <v>1569</v>
      </c>
      <c r="G65" s="87">
        <v>3041.7</v>
      </c>
      <c r="H65" s="415">
        <v>3041.7</v>
      </c>
      <c r="I65" s="415">
        <v>2331.9</v>
      </c>
      <c r="J65" s="415">
        <v>2499.6</v>
      </c>
      <c r="K65" s="415">
        <v>2325.1999999999998</v>
      </c>
      <c r="L65" s="415">
        <v>2141.6999999999998</v>
      </c>
      <c r="M65" s="415">
        <v>1823.9</v>
      </c>
      <c r="N65" s="415">
        <v>96.1</v>
      </c>
      <c r="O65" s="415">
        <v>79.5</v>
      </c>
      <c r="P65" s="415">
        <v>104.9</v>
      </c>
      <c r="Q65" s="415">
        <v>105.9</v>
      </c>
      <c r="R65" s="415">
        <v>145.4</v>
      </c>
      <c r="S65" s="415">
        <v>140.80000000000001</v>
      </c>
      <c r="T65" s="415">
        <v>19.100000000000001</v>
      </c>
      <c r="U65" s="415">
        <v>12</v>
      </c>
      <c r="V65" s="415">
        <v>19.600000000000001</v>
      </c>
      <c r="W65" s="415">
        <v>17.100000000000001</v>
      </c>
      <c r="X65" s="415">
        <v>21.2</v>
      </c>
      <c r="Y65" s="415">
        <v>18.399999999999999</v>
      </c>
    </row>
    <row r="66" spans="1:25" ht="12" thickBot="1" x14ac:dyDescent="0.25">
      <c r="A66" s="102" t="s">
        <v>110</v>
      </c>
      <c r="B66" s="89">
        <v>403.2</v>
      </c>
      <c r="C66" s="89">
        <v>369.6</v>
      </c>
      <c r="D66" s="89">
        <v>220.9</v>
      </c>
      <c r="E66" s="89">
        <v>867</v>
      </c>
      <c r="F66" s="89" t="s">
        <v>90</v>
      </c>
      <c r="G66" s="89">
        <v>25528.9</v>
      </c>
      <c r="H66" s="416">
        <v>25528.9</v>
      </c>
      <c r="I66" s="416">
        <v>20963.099999999999</v>
      </c>
      <c r="J66" s="416">
        <v>24008.9</v>
      </c>
      <c r="K66" s="416">
        <v>24836</v>
      </c>
      <c r="L66" s="416">
        <v>25765.5</v>
      </c>
      <c r="M66" s="416" t="s">
        <v>90</v>
      </c>
      <c r="N66" s="416">
        <v>527.4</v>
      </c>
      <c r="O66" s="416">
        <v>412.6</v>
      </c>
      <c r="P66" s="416">
        <v>384.6</v>
      </c>
      <c r="Q66" s="416">
        <v>352.7</v>
      </c>
      <c r="R66" s="416">
        <v>335.8</v>
      </c>
      <c r="S66" s="416">
        <v>355.1</v>
      </c>
      <c r="T66" s="416">
        <v>2507.5</v>
      </c>
      <c r="U66" s="416">
        <v>1647.9</v>
      </c>
      <c r="V66" s="416">
        <v>1743</v>
      </c>
      <c r="W66" s="416">
        <v>1795.6</v>
      </c>
      <c r="X66" s="416">
        <v>1824.7</v>
      </c>
      <c r="Y66" s="416">
        <v>1810.9</v>
      </c>
    </row>
    <row r="67" spans="1:25" ht="12" thickTop="1" x14ac:dyDescent="0.2">
      <c r="A67" s="86" t="s">
        <v>320</v>
      </c>
      <c r="B67" s="92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</row>
    <row r="68" spans="1:25" x14ac:dyDescent="0.2">
      <c r="A68" s="39" t="s">
        <v>348</v>
      </c>
      <c r="B68" s="98"/>
      <c r="C68" s="98"/>
      <c r="D68" s="98"/>
      <c r="E68" s="98"/>
      <c r="F68" s="96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</row>
    <row r="69" spans="1:25" x14ac:dyDescent="0.2">
      <c r="A69" s="39"/>
      <c r="B69" s="98"/>
      <c r="C69" s="98"/>
      <c r="D69" s="98"/>
      <c r="E69" s="98"/>
      <c r="F69" s="96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</row>
    <row r="70" spans="1:25" x14ac:dyDescent="0.2">
      <c r="B70" s="98"/>
      <c r="C70" s="98"/>
      <c r="D70" s="98"/>
      <c r="E70" s="98"/>
      <c r="F70" s="96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</row>
    <row r="71" spans="1:25" ht="12.75" x14ac:dyDescent="0.2">
      <c r="A71" s="17" t="s">
        <v>323</v>
      </c>
      <c r="B71" s="98"/>
      <c r="C71" s="98"/>
      <c r="D71" s="98"/>
      <c r="E71" s="98"/>
      <c r="F71" s="96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</row>
    <row r="72" spans="1:25" ht="12.75" thickBot="1" x14ac:dyDescent="0.25">
      <c r="A72" s="99" t="s">
        <v>324</v>
      </c>
      <c r="B72" s="105"/>
      <c r="C72" s="105"/>
      <c r="D72" s="105"/>
      <c r="E72" s="105"/>
      <c r="F72" s="102"/>
      <c r="G72" s="102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</row>
    <row r="73" spans="1:25" ht="36" customHeight="1" thickTop="1" x14ac:dyDescent="0.2">
      <c r="B73" s="566" t="s">
        <v>120</v>
      </c>
      <c r="C73" s="566"/>
      <c r="D73" s="566"/>
      <c r="E73" s="566"/>
      <c r="F73" s="566"/>
      <c r="G73" s="566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</row>
    <row r="74" spans="1:25" ht="12" customHeight="1" x14ac:dyDescent="0.2">
      <c r="A74" s="96"/>
      <c r="B74" s="563" t="s">
        <v>150</v>
      </c>
      <c r="C74" s="563"/>
      <c r="D74" s="563"/>
      <c r="E74" s="563"/>
      <c r="F74" s="563"/>
      <c r="G74" s="563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</row>
    <row r="75" spans="1:25" ht="13.5" thickBot="1" x14ac:dyDescent="0.25">
      <c r="A75" s="101"/>
      <c r="B75" s="151">
        <v>2008</v>
      </c>
      <c r="C75" s="151">
        <v>2009</v>
      </c>
      <c r="D75" s="151">
        <v>2010</v>
      </c>
      <c r="E75" s="151">
        <v>2011</v>
      </c>
      <c r="F75" s="151">
        <v>2012</v>
      </c>
      <c r="G75" s="151">
        <v>2013</v>
      </c>
      <c r="H75" s="98"/>
      <c r="I75" s="98"/>
      <c r="J75" s="527"/>
      <c r="K75" s="527"/>
      <c r="L75" s="527"/>
      <c r="M75" s="527"/>
      <c r="N75" s="527"/>
      <c r="O75" s="98"/>
      <c r="P75" s="98"/>
      <c r="Q75" s="98"/>
      <c r="R75" s="98"/>
      <c r="S75" s="98"/>
      <c r="T75" s="98"/>
      <c r="U75" s="98"/>
      <c r="V75" s="98"/>
      <c r="W75" s="98"/>
      <c r="X75" s="98"/>
    </row>
    <row r="76" spans="1:25" ht="12.75" x14ac:dyDescent="0.2">
      <c r="A76" s="104" t="s">
        <v>105</v>
      </c>
      <c r="B76" s="522" t="s">
        <v>90</v>
      </c>
      <c r="C76" s="522" t="s">
        <v>90</v>
      </c>
      <c r="D76" s="522" t="s">
        <v>90</v>
      </c>
      <c r="E76" s="415">
        <v>205.3</v>
      </c>
      <c r="F76" s="415">
        <v>131.1</v>
      </c>
      <c r="G76" s="415">
        <v>140.6</v>
      </c>
      <c r="H76" s="98"/>
      <c r="I76" s="98"/>
      <c r="J76" s="527"/>
      <c r="K76" s="527"/>
      <c r="L76" s="527"/>
      <c r="M76" s="527"/>
      <c r="N76" s="527"/>
      <c r="O76" s="98"/>
      <c r="P76" s="98"/>
      <c r="Q76" s="98"/>
      <c r="R76" s="98"/>
      <c r="S76" s="98"/>
      <c r="T76" s="98"/>
      <c r="U76" s="98"/>
      <c r="V76" s="98"/>
      <c r="W76" s="98"/>
      <c r="X76" s="98"/>
    </row>
    <row r="77" spans="1:25" ht="12.75" x14ac:dyDescent="0.2">
      <c r="A77" s="96" t="s">
        <v>111</v>
      </c>
      <c r="B77" s="415">
        <v>24378.799999999999</v>
      </c>
      <c r="C77" s="415">
        <v>17466.2</v>
      </c>
      <c r="D77" s="415">
        <v>23093.4</v>
      </c>
      <c r="E77" s="415">
        <v>24485.599999999999</v>
      </c>
      <c r="F77" s="415">
        <v>25779.9</v>
      </c>
      <c r="G77" s="415">
        <v>24635.5</v>
      </c>
      <c r="H77" s="98"/>
      <c r="I77" s="98"/>
      <c r="J77" s="527"/>
      <c r="K77" s="527"/>
      <c r="L77" s="527"/>
      <c r="M77" s="527"/>
      <c r="N77" s="527"/>
      <c r="O77" s="98"/>
      <c r="P77" s="98"/>
      <c r="Q77" s="98"/>
      <c r="R77" s="98"/>
      <c r="S77" s="98"/>
      <c r="T77" s="98"/>
      <c r="U77" s="98"/>
      <c r="V77" s="98"/>
      <c r="W77" s="98"/>
      <c r="X77" s="98"/>
    </row>
    <row r="78" spans="1:25" ht="12.75" x14ac:dyDescent="0.2">
      <c r="A78" s="96" t="s">
        <v>114</v>
      </c>
      <c r="B78" s="522" t="s">
        <v>90</v>
      </c>
      <c r="C78" s="415">
        <v>2414.4</v>
      </c>
      <c r="D78" s="415">
        <v>2610.9</v>
      </c>
      <c r="E78" s="415">
        <v>2703.3</v>
      </c>
      <c r="F78" s="415">
        <v>2751</v>
      </c>
      <c r="G78" s="415">
        <v>2954.8</v>
      </c>
      <c r="H78" s="98"/>
      <c r="I78" s="98"/>
      <c r="J78" s="527"/>
      <c r="K78" s="527"/>
      <c r="L78" s="527"/>
      <c r="M78" s="527"/>
      <c r="N78" s="527"/>
      <c r="O78" s="98"/>
      <c r="P78" s="98"/>
      <c r="Q78" s="98"/>
      <c r="R78" s="98"/>
      <c r="S78" s="98"/>
      <c r="T78" s="98"/>
      <c r="U78" s="98"/>
      <c r="V78" s="98"/>
      <c r="W78" s="98"/>
      <c r="X78" s="98"/>
    </row>
    <row r="79" spans="1:25" ht="12.75" x14ac:dyDescent="0.2">
      <c r="A79" s="96" t="s">
        <v>112</v>
      </c>
      <c r="B79" s="415">
        <v>13170.5</v>
      </c>
      <c r="C79" s="522" t="s">
        <v>90</v>
      </c>
      <c r="D79" s="415">
        <v>13360</v>
      </c>
      <c r="E79" s="415">
        <v>13466.6</v>
      </c>
      <c r="F79" s="415">
        <v>14725.2</v>
      </c>
      <c r="G79" s="415">
        <v>14574.2</v>
      </c>
      <c r="H79" s="98"/>
      <c r="I79" s="98"/>
      <c r="J79" s="527"/>
      <c r="K79" s="527"/>
      <c r="L79" s="527"/>
      <c r="M79" s="527"/>
      <c r="N79" s="527"/>
      <c r="O79" s="98"/>
      <c r="P79" s="98"/>
      <c r="Q79" s="98"/>
      <c r="R79" s="98"/>
      <c r="S79" s="98"/>
      <c r="T79" s="98"/>
      <c r="U79" s="98"/>
      <c r="V79" s="98"/>
      <c r="W79" s="98"/>
      <c r="X79" s="98"/>
    </row>
    <row r="80" spans="1:25" ht="12.75" x14ac:dyDescent="0.2">
      <c r="A80" s="96" t="s">
        <v>104</v>
      </c>
      <c r="B80" s="415">
        <v>2647.2</v>
      </c>
      <c r="C80" s="415">
        <v>2107.6999999999998</v>
      </c>
      <c r="D80" s="415">
        <v>2044</v>
      </c>
      <c r="E80" s="415">
        <v>1821.9</v>
      </c>
      <c r="F80" s="415">
        <v>1614.6</v>
      </c>
      <c r="G80" s="415">
        <v>1427.6</v>
      </c>
      <c r="H80" s="98"/>
      <c r="I80" s="98"/>
      <c r="J80" s="527"/>
      <c r="K80" s="527"/>
      <c r="L80" s="527"/>
      <c r="M80" s="527"/>
      <c r="N80" s="527"/>
      <c r="O80" s="98"/>
      <c r="P80" s="98"/>
      <c r="Q80" s="98"/>
      <c r="R80" s="98"/>
      <c r="S80" s="98"/>
      <c r="T80" s="98"/>
      <c r="U80" s="98"/>
      <c r="V80" s="98"/>
      <c r="W80" s="98"/>
      <c r="X80" s="98"/>
    </row>
    <row r="81" spans="1:24" ht="12.75" x14ac:dyDescent="0.2">
      <c r="A81" s="96" t="s">
        <v>116</v>
      </c>
      <c r="B81" s="415">
        <v>537.6</v>
      </c>
      <c r="C81" s="415">
        <v>475.3</v>
      </c>
      <c r="D81" s="415">
        <v>485.6</v>
      </c>
      <c r="E81" s="415">
        <v>651.5</v>
      </c>
      <c r="F81" s="415">
        <v>637.29999999999995</v>
      </c>
      <c r="G81" s="522" t="s">
        <v>90</v>
      </c>
      <c r="H81" s="98"/>
      <c r="I81" s="98"/>
      <c r="J81" s="527"/>
      <c r="K81" s="527"/>
      <c r="L81" s="527"/>
      <c r="M81" s="527"/>
      <c r="N81" s="527"/>
      <c r="O81" s="98"/>
      <c r="P81" s="98"/>
      <c r="Q81" s="98"/>
      <c r="R81" s="98"/>
      <c r="S81" s="98"/>
      <c r="T81" s="98"/>
      <c r="U81" s="98"/>
      <c r="V81" s="98"/>
      <c r="W81" s="98"/>
      <c r="X81" s="98"/>
    </row>
    <row r="82" spans="1:24" ht="12.75" x14ac:dyDescent="0.2">
      <c r="A82" s="96" t="s">
        <v>107</v>
      </c>
      <c r="B82" s="415">
        <v>11754.5</v>
      </c>
      <c r="C82" s="415">
        <v>10866.7</v>
      </c>
      <c r="D82" s="415">
        <v>12148.1</v>
      </c>
      <c r="E82" s="415">
        <v>10967.1</v>
      </c>
      <c r="F82" s="415">
        <v>11408.3</v>
      </c>
      <c r="G82" s="415">
        <v>11211.2</v>
      </c>
      <c r="H82" s="98"/>
      <c r="I82" s="98"/>
      <c r="J82" s="527"/>
      <c r="K82" s="527"/>
      <c r="L82" s="527"/>
      <c r="M82" s="527"/>
      <c r="N82" s="527"/>
      <c r="O82" s="98"/>
      <c r="P82" s="98"/>
      <c r="Q82" s="98"/>
      <c r="R82" s="98"/>
      <c r="S82" s="98"/>
      <c r="T82" s="98"/>
      <c r="U82" s="98"/>
      <c r="V82" s="98"/>
      <c r="W82" s="98"/>
      <c r="X82" s="98"/>
    </row>
    <row r="83" spans="1:24" ht="12.75" x14ac:dyDescent="0.2">
      <c r="A83" s="96" t="s">
        <v>115</v>
      </c>
      <c r="B83" s="415">
        <v>557.6</v>
      </c>
      <c r="C83" s="415">
        <v>358.9</v>
      </c>
      <c r="D83" s="415">
        <v>401.1</v>
      </c>
      <c r="E83" s="415">
        <v>365.4</v>
      </c>
      <c r="F83" s="415">
        <v>322</v>
      </c>
      <c r="G83" s="415">
        <v>289.8</v>
      </c>
      <c r="H83" s="98"/>
      <c r="I83" s="98"/>
      <c r="J83" s="527"/>
      <c r="K83" s="527"/>
      <c r="L83" s="527"/>
      <c r="M83" s="527"/>
      <c r="N83" s="527"/>
      <c r="O83" s="98"/>
      <c r="P83" s="98"/>
      <c r="Q83" s="98"/>
      <c r="R83" s="98"/>
      <c r="S83" s="98"/>
      <c r="T83" s="98"/>
      <c r="U83" s="98"/>
      <c r="V83" s="98"/>
      <c r="W83" s="98"/>
      <c r="X83" s="98"/>
    </row>
    <row r="84" spans="1:24" ht="12.75" x14ac:dyDescent="0.2">
      <c r="A84" s="96" t="s">
        <v>106</v>
      </c>
      <c r="B84" s="415">
        <v>8272.7999999999993</v>
      </c>
      <c r="C84" s="415">
        <v>7220.2</v>
      </c>
      <c r="D84" s="415">
        <v>7129.4</v>
      </c>
      <c r="E84" s="415">
        <v>7535.9</v>
      </c>
      <c r="F84" s="415">
        <v>8277.2999999999993</v>
      </c>
      <c r="G84" s="415">
        <v>8048.2</v>
      </c>
      <c r="H84" s="98"/>
      <c r="I84" s="98"/>
      <c r="J84" s="527"/>
      <c r="K84" s="527"/>
      <c r="L84" s="527"/>
      <c r="M84" s="527"/>
      <c r="N84" s="527"/>
      <c r="O84" s="98"/>
      <c r="P84" s="98"/>
      <c r="Q84" s="98"/>
      <c r="R84" s="98"/>
      <c r="S84" s="98"/>
      <c r="T84" s="98"/>
      <c r="U84" s="98"/>
      <c r="V84" s="98"/>
      <c r="W84" s="98"/>
      <c r="X84" s="98"/>
    </row>
    <row r="85" spans="1:24" ht="12.75" x14ac:dyDescent="0.2">
      <c r="A85" s="96" t="s">
        <v>108</v>
      </c>
      <c r="B85" s="415">
        <v>15878</v>
      </c>
      <c r="C85" s="415">
        <v>12816</v>
      </c>
      <c r="D85" s="415">
        <v>14887.6</v>
      </c>
      <c r="E85" s="415">
        <v>15973.8</v>
      </c>
      <c r="F85" s="415">
        <v>18183.599999999999</v>
      </c>
      <c r="G85" s="415">
        <v>18149.900000000001</v>
      </c>
      <c r="H85" s="98"/>
      <c r="I85" s="98"/>
      <c r="J85" s="527"/>
      <c r="K85" s="527"/>
      <c r="L85" s="527"/>
      <c r="M85" s="527"/>
      <c r="N85" s="527"/>
      <c r="O85" s="98"/>
      <c r="P85" s="98"/>
      <c r="Q85" s="98"/>
      <c r="R85" s="98"/>
      <c r="S85" s="98"/>
      <c r="T85" s="98"/>
      <c r="U85" s="98"/>
      <c r="V85" s="98"/>
      <c r="W85" s="98"/>
      <c r="X85" s="98"/>
    </row>
    <row r="86" spans="1:24" ht="12.75" x14ac:dyDescent="0.2">
      <c r="A86" s="96" t="s">
        <v>117</v>
      </c>
      <c r="B86" s="415">
        <v>460.9</v>
      </c>
      <c r="C86" s="415">
        <v>364</v>
      </c>
      <c r="D86" s="415">
        <v>351.8</v>
      </c>
      <c r="E86" s="415">
        <v>366.3</v>
      </c>
      <c r="F86" s="415">
        <v>348.1</v>
      </c>
      <c r="G86" s="415">
        <v>374</v>
      </c>
      <c r="H86" s="98"/>
      <c r="I86" s="98"/>
      <c r="J86" s="527"/>
      <c r="K86" s="527"/>
      <c r="L86" s="527"/>
      <c r="M86" s="527"/>
      <c r="N86" s="527"/>
      <c r="O86" s="98"/>
      <c r="P86" s="98"/>
      <c r="Q86" s="98"/>
      <c r="R86" s="98"/>
      <c r="S86" s="98"/>
      <c r="T86" s="98"/>
      <c r="U86" s="98"/>
      <c r="V86" s="98"/>
      <c r="W86" s="98"/>
      <c r="X86" s="98"/>
    </row>
    <row r="87" spans="1:24" ht="12.75" x14ac:dyDescent="0.2">
      <c r="A87" s="96" t="s">
        <v>113</v>
      </c>
      <c r="B87" s="415">
        <v>2116.9</v>
      </c>
      <c r="C87" s="415">
        <v>1852.5</v>
      </c>
      <c r="D87" s="415">
        <v>1859</v>
      </c>
      <c r="E87" s="415">
        <v>1775.5</v>
      </c>
      <c r="F87" s="415">
        <v>1760.4</v>
      </c>
      <c r="G87" s="415">
        <v>1742.7</v>
      </c>
      <c r="H87" s="98"/>
      <c r="I87" s="98"/>
      <c r="J87" s="527"/>
      <c r="K87" s="527"/>
      <c r="L87" s="527"/>
      <c r="M87" s="527"/>
      <c r="N87" s="527"/>
      <c r="O87" s="98"/>
      <c r="P87" s="98"/>
      <c r="Q87" s="98"/>
      <c r="R87" s="98"/>
      <c r="S87" s="98"/>
      <c r="T87" s="98"/>
      <c r="U87" s="98"/>
      <c r="V87" s="98"/>
      <c r="W87" s="98"/>
      <c r="X87" s="98"/>
    </row>
    <row r="88" spans="1:24" ht="12.75" x14ac:dyDescent="0.2">
      <c r="A88" s="96" t="s">
        <v>109</v>
      </c>
      <c r="B88" s="415">
        <v>10108.5</v>
      </c>
      <c r="C88" s="415">
        <v>8887</v>
      </c>
      <c r="D88" s="415">
        <v>9205.7000000000007</v>
      </c>
      <c r="E88" s="415">
        <v>8603.2999999999993</v>
      </c>
      <c r="F88" s="415">
        <v>9122.1</v>
      </c>
      <c r="G88" s="415">
        <v>7621.8</v>
      </c>
      <c r="H88" s="98"/>
      <c r="I88" s="98"/>
      <c r="J88" s="527"/>
      <c r="K88" s="527"/>
      <c r="L88" s="527"/>
      <c r="M88" s="527"/>
      <c r="N88" s="527"/>
      <c r="O88" s="98"/>
      <c r="P88" s="98"/>
      <c r="Q88" s="98"/>
      <c r="R88" s="98"/>
      <c r="S88" s="98"/>
      <c r="T88" s="98"/>
      <c r="U88" s="98"/>
      <c r="V88" s="98"/>
      <c r="W88" s="98"/>
      <c r="X88" s="98"/>
    </row>
    <row r="89" spans="1:24" ht="12.75" x14ac:dyDescent="0.2">
      <c r="A89" s="96" t="s">
        <v>118</v>
      </c>
      <c r="B89" s="415">
        <v>4552.3999999999996</v>
      </c>
      <c r="C89" s="415">
        <v>3609.7</v>
      </c>
      <c r="D89" s="415">
        <v>3954.7</v>
      </c>
      <c r="E89" s="415">
        <v>3955.9</v>
      </c>
      <c r="F89" s="415">
        <v>3887.6</v>
      </c>
      <c r="G89" s="415">
        <v>3732.4</v>
      </c>
      <c r="H89" s="98"/>
      <c r="I89" s="98"/>
      <c r="J89" s="527"/>
      <c r="K89" s="527"/>
      <c r="L89" s="527"/>
      <c r="M89" s="527"/>
      <c r="N89" s="527"/>
      <c r="O89" s="98"/>
      <c r="P89" s="98"/>
      <c r="Q89" s="98"/>
      <c r="R89" s="98"/>
      <c r="S89" s="98"/>
      <c r="T89" s="98"/>
      <c r="U89" s="98"/>
      <c r="V89" s="98"/>
      <c r="W89" s="98"/>
      <c r="X89" s="98"/>
    </row>
    <row r="90" spans="1:24" ht="13.5" thickBot="1" x14ac:dyDescent="0.25">
      <c r="A90" s="102" t="s">
        <v>110</v>
      </c>
      <c r="B90" s="528">
        <v>28967.1</v>
      </c>
      <c r="C90" s="528">
        <v>23393.200000000001</v>
      </c>
      <c r="D90" s="528">
        <v>26357.3</v>
      </c>
      <c r="E90" s="528">
        <v>27851.8</v>
      </c>
      <c r="F90" s="528">
        <v>29025.599999999999</v>
      </c>
      <c r="G90" s="528" t="s">
        <v>90</v>
      </c>
      <c r="H90" s="98"/>
      <c r="I90" s="98"/>
      <c r="J90" s="527"/>
      <c r="K90" s="527"/>
      <c r="L90" s="527"/>
      <c r="M90" s="527"/>
      <c r="N90" s="527"/>
      <c r="O90" s="98"/>
      <c r="P90" s="98"/>
      <c r="Q90" s="98"/>
      <c r="R90" s="98"/>
      <c r="S90" s="98"/>
      <c r="T90" s="98"/>
      <c r="U90" s="98"/>
      <c r="V90" s="98"/>
      <c r="W90" s="98"/>
      <c r="X90" s="98"/>
    </row>
    <row r="91" spans="1:24" ht="13.5" thickTop="1" x14ac:dyDescent="0.2">
      <c r="A91" s="86" t="s">
        <v>320</v>
      </c>
      <c r="B91" s="92"/>
      <c r="C91" s="92"/>
      <c r="D91" s="92"/>
      <c r="E91" s="92"/>
      <c r="F91" s="92"/>
      <c r="G91" s="98"/>
      <c r="H91" s="98"/>
      <c r="I91" s="98"/>
      <c r="J91" s="527"/>
      <c r="K91" s="527"/>
      <c r="L91" s="527"/>
      <c r="M91" s="527"/>
      <c r="N91" s="527"/>
      <c r="O91" s="98"/>
      <c r="P91" s="98"/>
      <c r="Q91" s="98"/>
      <c r="R91" s="98"/>
      <c r="S91" s="98"/>
      <c r="T91" s="98"/>
      <c r="U91" s="98"/>
      <c r="V91" s="98"/>
      <c r="W91" s="98"/>
      <c r="X91" s="98"/>
    </row>
    <row r="92" spans="1:24" ht="12.75" x14ac:dyDescent="0.2">
      <c r="A92" s="39" t="s">
        <v>348</v>
      </c>
      <c r="B92" s="98"/>
      <c r="C92" s="98"/>
      <c r="D92" s="98"/>
      <c r="E92" s="98"/>
      <c r="F92" s="98"/>
      <c r="G92" s="92"/>
      <c r="H92" s="92"/>
      <c r="I92" s="92"/>
      <c r="J92" s="527"/>
      <c r="K92" s="527"/>
      <c r="L92" s="527"/>
      <c r="M92" s="527"/>
      <c r="N92" s="527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2">
      <c r="A93" s="39"/>
      <c r="B93" s="98"/>
      <c r="C93" s="98"/>
      <c r="D93" s="98"/>
      <c r="E93" s="98"/>
      <c r="F93" s="98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ht="12.75" x14ac:dyDescent="0.2">
      <c r="V94" s="527"/>
      <c r="W94" s="527"/>
    </row>
    <row r="95" spans="1:24" ht="12.75" x14ac:dyDescent="0.2">
      <c r="A95" s="17" t="s">
        <v>335</v>
      </c>
      <c r="V95" s="527"/>
      <c r="W95" s="527"/>
    </row>
    <row r="96" spans="1:24" ht="13.5" thickBot="1" x14ac:dyDescent="0.25">
      <c r="A96" s="99" t="s">
        <v>336</v>
      </c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527"/>
      <c r="W96" s="527"/>
    </row>
    <row r="97" spans="1:23" ht="36" customHeight="1" thickTop="1" x14ac:dyDescent="0.2">
      <c r="B97" s="563" t="s">
        <v>119</v>
      </c>
      <c r="C97" s="563"/>
      <c r="D97" s="563"/>
      <c r="E97" s="563"/>
      <c r="F97" s="563"/>
      <c r="G97" s="563" t="s">
        <v>97</v>
      </c>
      <c r="H97" s="563"/>
      <c r="I97" s="563"/>
      <c r="J97" s="563"/>
      <c r="K97" s="563"/>
      <c r="L97" s="563" t="s">
        <v>98</v>
      </c>
      <c r="M97" s="563"/>
      <c r="N97" s="563"/>
      <c r="O97" s="563"/>
      <c r="P97" s="563"/>
      <c r="Q97" s="563" t="s">
        <v>99</v>
      </c>
      <c r="R97" s="563"/>
      <c r="S97" s="563"/>
      <c r="T97" s="563"/>
      <c r="U97" s="563"/>
      <c r="V97" s="527"/>
      <c r="W97" s="527"/>
    </row>
    <row r="98" spans="1:23" ht="11.25" customHeight="1" x14ac:dyDescent="0.2">
      <c r="A98" s="96"/>
      <c r="B98" s="542" t="s">
        <v>93</v>
      </c>
      <c r="C98" s="542"/>
      <c r="D98" s="542"/>
      <c r="E98" s="542"/>
      <c r="F98" s="542"/>
      <c r="G98" s="542" t="s">
        <v>103</v>
      </c>
      <c r="H98" s="542"/>
      <c r="I98" s="542"/>
      <c r="J98" s="542"/>
      <c r="K98" s="542"/>
      <c r="L98" s="542" t="s">
        <v>95</v>
      </c>
      <c r="M98" s="542"/>
      <c r="N98" s="542"/>
      <c r="O98" s="542"/>
      <c r="P98" s="542"/>
      <c r="Q98" s="542" t="s">
        <v>102</v>
      </c>
      <c r="R98" s="542"/>
      <c r="S98" s="542"/>
      <c r="T98" s="542"/>
      <c r="U98" s="542"/>
      <c r="V98" s="527"/>
      <c r="W98" s="527"/>
    </row>
    <row r="99" spans="1:23" ht="13.5" thickBot="1" x14ac:dyDescent="0.25">
      <c r="B99" s="130">
        <v>2008</v>
      </c>
      <c r="C99" s="130">
        <v>2009</v>
      </c>
      <c r="D99" s="130">
        <v>2010</v>
      </c>
      <c r="E99" s="130">
        <v>2011</v>
      </c>
      <c r="F99" s="130">
        <v>2012</v>
      </c>
      <c r="G99" s="130">
        <v>2008</v>
      </c>
      <c r="H99" s="130">
        <v>2009</v>
      </c>
      <c r="I99" s="130">
        <v>2010</v>
      </c>
      <c r="J99" s="130">
        <v>2011</v>
      </c>
      <c r="K99" s="130">
        <v>2012</v>
      </c>
      <c r="L99" s="130">
        <v>2008</v>
      </c>
      <c r="M99" s="130">
        <v>2009</v>
      </c>
      <c r="N99" s="130">
        <v>2010</v>
      </c>
      <c r="O99" s="130">
        <v>2011</v>
      </c>
      <c r="P99" s="130">
        <v>2012</v>
      </c>
      <c r="Q99" s="130">
        <v>2008</v>
      </c>
      <c r="R99" s="130">
        <v>2009</v>
      </c>
      <c r="S99" s="130">
        <v>2010</v>
      </c>
      <c r="T99" s="130">
        <v>2011</v>
      </c>
      <c r="U99" s="130">
        <v>2012</v>
      </c>
      <c r="V99" s="527"/>
      <c r="W99" s="527"/>
    </row>
    <row r="100" spans="1:23" ht="12.75" x14ac:dyDescent="0.2">
      <c r="A100" s="104" t="s">
        <v>105</v>
      </c>
      <c r="B100" s="178">
        <v>206.2</v>
      </c>
      <c r="C100" s="178">
        <v>213.1</v>
      </c>
      <c r="D100" s="415">
        <v>235.7</v>
      </c>
      <c r="E100" s="415">
        <v>187.2</v>
      </c>
      <c r="F100" s="522" t="s">
        <v>90</v>
      </c>
      <c r="G100" s="178" t="s">
        <v>90</v>
      </c>
      <c r="H100" s="178" t="s">
        <v>90</v>
      </c>
      <c r="I100" s="415" t="s">
        <v>90</v>
      </c>
      <c r="J100" s="415">
        <v>12.8</v>
      </c>
      <c r="K100" s="522" t="s">
        <v>90</v>
      </c>
      <c r="L100" s="178">
        <v>0</v>
      </c>
      <c r="M100" s="178">
        <v>0</v>
      </c>
      <c r="N100" s="415">
        <v>0</v>
      </c>
      <c r="O100" s="415">
        <v>0</v>
      </c>
      <c r="P100" s="522">
        <v>0</v>
      </c>
      <c r="Q100" s="178">
        <v>0</v>
      </c>
      <c r="R100" s="178">
        <v>0</v>
      </c>
      <c r="S100" s="415">
        <v>0</v>
      </c>
      <c r="T100" s="415">
        <v>0</v>
      </c>
      <c r="U100" s="522">
        <v>0</v>
      </c>
      <c r="V100" s="527"/>
      <c r="W100" s="527"/>
    </row>
    <row r="101" spans="1:23" ht="12.75" x14ac:dyDescent="0.2">
      <c r="A101" s="96" t="s">
        <v>111</v>
      </c>
      <c r="B101" s="415" t="s">
        <v>90</v>
      </c>
      <c r="C101" s="415">
        <v>1206.8</v>
      </c>
      <c r="D101" s="415">
        <v>1235.9000000000001</v>
      </c>
      <c r="E101" s="415">
        <v>1450.4</v>
      </c>
      <c r="F101" s="415">
        <v>1269.8</v>
      </c>
      <c r="G101" s="415" t="s">
        <v>90</v>
      </c>
      <c r="H101" s="415" t="s">
        <v>90</v>
      </c>
      <c r="I101" s="415" t="s">
        <v>90</v>
      </c>
      <c r="J101" s="415">
        <v>23061.3</v>
      </c>
      <c r="K101" s="415">
        <v>24287</v>
      </c>
      <c r="L101" s="415" t="s">
        <v>90</v>
      </c>
      <c r="M101" s="415" t="s">
        <v>90</v>
      </c>
      <c r="N101" s="415" t="s">
        <v>90</v>
      </c>
      <c r="O101" s="415">
        <v>80.5</v>
      </c>
      <c r="P101" s="415">
        <v>92.5</v>
      </c>
      <c r="Q101" s="415">
        <v>5.2</v>
      </c>
      <c r="R101" s="415" t="s">
        <v>90</v>
      </c>
      <c r="S101" s="415">
        <v>5.5</v>
      </c>
      <c r="T101" s="415">
        <v>11.1</v>
      </c>
      <c r="U101" s="415">
        <v>6.3</v>
      </c>
      <c r="V101" s="527"/>
      <c r="W101" s="527"/>
    </row>
    <row r="102" spans="1:23" ht="12.75" x14ac:dyDescent="0.2">
      <c r="A102" s="96" t="s">
        <v>114</v>
      </c>
      <c r="B102" s="415">
        <v>976</v>
      </c>
      <c r="C102" s="415">
        <v>805.9</v>
      </c>
      <c r="D102" s="415">
        <v>1034.2</v>
      </c>
      <c r="E102" s="415">
        <v>895.3</v>
      </c>
      <c r="F102" s="415">
        <v>912.3</v>
      </c>
      <c r="G102" s="415">
        <v>1652.2</v>
      </c>
      <c r="H102" s="415">
        <v>1400.5</v>
      </c>
      <c r="I102" s="415">
        <v>1442.1</v>
      </c>
      <c r="J102" s="415">
        <v>1589.7</v>
      </c>
      <c r="K102" s="415">
        <v>1614.9</v>
      </c>
      <c r="L102" s="415" t="s">
        <v>90</v>
      </c>
      <c r="M102" s="415">
        <v>12.5</v>
      </c>
      <c r="N102" s="415" t="s">
        <v>90</v>
      </c>
      <c r="O102" s="415">
        <v>12.9</v>
      </c>
      <c r="P102" s="415" t="s">
        <v>90</v>
      </c>
      <c r="Q102" s="415" t="s">
        <v>90</v>
      </c>
      <c r="R102" s="415">
        <v>4.5</v>
      </c>
      <c r="S102" s="415" t="s">
        <v>90</v>
      </c>
      <c r="T102" s="415">
        <v>5.6</v>
      </c>
      <c r="U102" s="415" t="s">
        <v>90</v>
      </c>
      <c r="V102" s="527"/>
      <c r="W102" s="527"/>
    </row>
    <row r="103" spans="1:23" ht="12.75" x14ac:dyDescent="0.2">
      <c r="A103" s="96" t="s">
        <v>112</v>
      </c>
      <c r="B103" s="415">
        <v>951.3</v>
      </c>
      <c r="C103" s="415">
        <v>871.8</v>
      </c>
      <c r="D103" s="415">
        <v>1123.8</v>
      </c>
      <c r="E103" s="415">
        <v>1184.4000000000001</v>
      </c>
      <c r="F103" s="415">
        <v>1155.8</v>
      </c>
      <c r="G103" s="415">
        <v>11410.6</v>
      </c>
      <c r="H103" s="415">
        <v>9006.6</v>
      </c>
      <c r="I103" s="415">
        <v>11426.5</v>
      </c>
      <c r="J103" s="415">
        <v>11272.4</v>
      </c>
      <c r="K103" s="415">
        <v>12657.6</v>
      </c>
      <c r="L103" s="415">
        <v>294.60000000000002</v>
      </c>
      <c r="M103" s="415" t="s">
        <v>90</v>
      </c>
      <c r="N103" s="415">
        <v>310.60000000000002</v>
      </c>
      <c r="O103" s="415">
        <v>319.3</v>
      </c>
      <c r="P103" s="415" t="s">
        <v>90</v>
      </c>
      <c r="Q103" s="415">
        <v>435.4</v>
      </c>
      <c r="R103" s="415">
        <v>369.9</v>
      </c>
      <c r="S103" s="415">
        <v>390.2</v>
      </c>
      <c r="T103" s="415">
        <v>448.4</v>
      </c>
      <c r="U103" s="415" t="s">
        <v>90</v>
      </c>
      <c r="V103" s="527"/>
      <c r="W103" s="527"/>
    </row>
    <row r="104" spans="1:23" ht="12.75" x14ac:dyDescent="0.2">
      <c r="A104" s="96" t="s">
        <v>104</v>
      </c>
      <c r="B104" s="415">
        <v>1281.3</v>
      </c>
      <c r="C104" s="415">
        <v>1585.9</v>
      </c>
      <c r="D104" s="415">
        <v>1546.8</v>
      </c>
      <c r="E104" s="415">
        <v>1438</v>
      </c>
      <c r="F104" s="415">
        <v>1181.7</v>
      </c>
      <c r="G104" s="415">
        <v>634.9</v>
      </c>
      <c r="H104" s="415">
        <v>441.7</v>
      </c>
      <c r="I104" s="415">
        <v>502.6</v>
      </c>
      <c r="J104" s="415">
        <v>400.3</v>
      </c>
      <c r="K104" s="415">
        <v>442.3</v>
      </c>
      <c r="L104" s="415">
        <v>0</v>
      </c>
      <c r="M104" s="415">
        <v>0</v>
      </c>
      <c r="N104" s="415">
        <v>0</v>
      </c>
      <c r="O104" s="415">
        <v>0</v>
      </c>
      <c r="P104" s="415">
        <v>0</v>
      </c>
      <c r="Q104" s="415">
        <v>0</v>
      </c>
      <c r="R104" s="415">
        <v>0</v>
      </c>
      <c r="S104" s="415">
        <v>0</v>
      </c>
      <c r="T104" s="415">
        <v>0</v>
      </c>
      <c r="U104" s="415">
        <v>0</v>
      </c>
      <c r="V104" s="527"/>
      <c r="W104" s="527"/>
    </row>
    <row r="105" spans="1:23" ht="12.75" x14ac:dyDescent="0.2">
      <c r="A105" s="96" t="s">
        <v>116</v>
      </c>
      <c r="B105" s="415" t="s">
        <v>90</v>
      </c>
      <c r="C105" s="415" t="s">
        <v>90</v>
      </c>
      <c r="D105" s="415" t="s">
        <v>90</v>
      </c>
      <c r="E105" s="415" t="s">
        <v>90</v>
      </c>
      <c r="F105" s="415" t="s">
        <v>90</v>
      </c>
      <c r="G105" s="415" t="s">
        <v>90</v>
      </c>
      <c r="H105" s="415" t="s">
        <v>90</v>
      </c>
      <c r="I105" s="415" t="s">
        <v>90</v>
      </c>
      <c r="J105" s="415" t="s">
        <v>90</v>
      </c>
      <c r="K105" s="415" t="s">
        <v>90</v>
      </c>
      <c r="L105" s="415" t="s">
        <v>90</v>
      </c>
      <c r="M105" s="415" t="s">
        <v>90</v>
      </c>
      <c r="N105" s="415" t="s">
        <v>90</v>
      </c>
      <c r="O105" s="415" t="s">
        <v>90</v>
      </c>
      <c r="P105" s="415" t="s">
        <v>90</v>
      </c>
      <c r="Q105" s="415">
        <v>0</v>
      </c>
      <c r="R105" s="415">
        <v>0</v>
      </c>
      <c r="S105" s="415">
        <v>0</v>
      </c>
      <c r="T105" s="415">
        <v>0</v>
      </c>
      <c r="U105" s="415">
        <v>0</v>
      </c>
      <c r="V105" s="527"/>
      <c r="W105" s="527"/>
    </row>
    <row r="106" spans="1:23" ht="12.75" x14ac:dyDescent="0.2">
      <c r="A106" s="96" t="s">
        <v>107</v>
      </c>
      <c r="B106" s="415">
        <v>4992.3</v>
      </c>
      <c r="C106" s="415">
        <v>5586.8</v>
      </c>
      <c r="D106" s="415">
        <v>4988.7</v>
      </c>
      <c r="E106" s="415">
        <v>5317.2</v>
      </c>
      <c r="F106" s="415">
        <v>5318.5</v>
      </c>
      <c r="G106" s="415">
        <v>6565.6</v>
      </c>
      <c r="H106" s="415">
        <v>5177.6000000000004</v>
      </c>
      <c r="I106" s="415">
        <v>7582.9</v>
      </c>
      <c r="J106" s="415">
        <v>6066.4</v>
      </c>
      <c r="K106" s="415">
        <v>6690.2</v>
      </c>
      <c r="L106" s="415">
        <v>214.7</v>
      </c>
      <c r="M106" s="415">
        <v>144.30000000000001</v>
      </c>
      <c r="N106" s="415">
        <v>189.9</v>
      </c>
      <c r="O106" s="415">
        <v>151.6</v>
      </c>
      <c r="P106" s="415">
        <v>131.9</v>
      </c>
      <c r="Q106" s="415">
        <v>48.6</v>
      </c>
      <c r="R106" s="415">
        <v>38.700000000000003</v>
      </c>
      <c r="S106" s="415">
        <v>57.7</v>
      </c>
      <c r="T106" s="415">
        <v>60.7</v>
      </c>
      <c r="U106" s="415">
        <v>42.9</v>
      </c>
      <c r="V106" s="527"/>
      <c r="W106" s="527"/>
    </row>
    <row r="107" spans="1:23" ht="12.75" x14ac:dyDescent="0.2">
      <c r="A107" s="96" t="s">
        <v>115</v>
      </c>
      <c r="B107" s="415" t="s">
        <v>90</v>
      </c>
      <c r="C107" s="415" t="s">
        <v>90</v>
      </c>
      <c r="D107" s="415">
        <v>128.5</v>
      </c>
      <c r="E107" s="415">
        <v>131.5</v>
      </c>
      <c r="F107" s="415">
        <v>129.4</v>
      </c>
      <c r="G107" s="415">
        <v>445</v>
      </c>
      <c r="H107" s="415">
        <v>249.1</v>
      </c>
      <c r="I107" s="415" t="s">
        <v>90</v>
      </c>
      <c r="J107" s="415">
        <v>246.8</v>
      </c>
      <c r="K107" s="415">
        <v>215.6</v>
      </c>
      <c r="L107" s="415">
        <v>0</v>
      </c>
      <c r="M107" s="415">
        <v>0</v>
      </c>
      <c r="N107" s="415">
        <v>0.1</v>
      </c>
      <c r="O107" s="415">
        <v>0.2</v>
      </c>
      <c r="P107" s="415">
        <v>0.2</v>
      </c>
      <c r="Q107" s="415" t="s">
        <v>90</v>
      </c>
      <c r="R107" s="415" t="s">
        <v>90</v>
      </c>
      <c r="S107" s="415" t="s">
        <v>90</v>
      </c>
      <c r="T107" s="415">
        <v>6.8</v>
      </c>
      <c r="U107" s="415">
        <v>5.8</v>
      </c>
      <c r="V107" s="527"/>
      <c r="W107" s="527"/>
    </row>
    <row r="108" spans="1:23" ht="12.75" x14ac:dyDescent="0.2">
      <c r="A108" s="96" t="s">
        <v>106</v>
      </c>
      <c r="B108" s="415" t="s">
        <v>90</v>
      </c>
      <c r="C108" s="415" t="s">
        <v>90</v>
      </c>
      <c r="D108" s="415" t="s">
        <v>90</v>
      </c>
      <c r="E108" s="415" t="s">
        <v>90</v>
      </c>
      <c r="F108" s="415" t="s">
        <v>90</v>
      </c>
      <c r="G108" s="415">
        <v>5258.6</v>
      </c>
      <c r="H108" s="415">
        <v>4635</v>
      </c>
      <c r="I108" s="415">
        <v>4385.1000000000004</v>
      </c>
      <c r="J108" s="415">
        <v>4419.8999999999996</v>
      </c>
      <c r="K108" s="415">
        <v>5044.3999999999996</v>
      </c>
      <c r="L108" s="415" t="s">
        <v>90</v>
      </c>
      <c r="M108" s="415" t="s">
        <v>90</v>
      </c>
      <c r="N108" s="415" t="s">
        <v>90</v>
      </c>
      <c r="O108" s="415" t="s">
        <v>90</v>
      </c>
      <c r="P108" s="415" t="s">
        <v>90</v>
      </c>
      <c r="Q108" s="415" t="s">
        <v>90</v>
      </c>
      <c r="R108" s="415" t="s">
        <v>90</v>
      </c>
      <c r="S108" s="415" t="s">
        <v>90</v>
      </c>
      <c r="T108" s="415" t="s">
        <v>90</v>
      </c>
      <c r="U108" s="415" t="s">
        <v>90</v>
      </c>
      <c r="V108" s="527"/>
      <c r="W108" s="527"/>
    </row>
    <row r="109" spans="1:23" ht="12.75" x14ac:dyDescent="0.2">
      <c r="A109" s="96" t="s">
        <v>108</v>
      </c>
      <c r="B109" s="415">
        <v>1272.5</v>
      </c>
      <c r="C109" s="415">
        <v>1260.3</v>
      </c>
      <c r="D109" s="415">
        <v>1382.1</v>
      </c>
      <c r="E109" s="415">
        <v>1414.5</v>
      </c>
      <c r="F109" s="522">
        <v>1506.7</v>
      </c>
      <c r="G109" s="415">
        <v>14485.2</v>
      </c>
      <c r="H109" s="415">
        <v>11469.5</v>
      </c>
      <c r="I109" s="415">
        <v>13414.9</v>
      </c>
      <c r="J109" s="415">
        <v>14388</v>
      </c>
      <c r="K109" s="522">
        <v>16470.7</v>
      </c>
      <c r="L109" s="415">
        <v>2.9</v>
      </c>
      <c r="M109" s="415" t="s">
        <v>90</v>
      </c>
      <c r="N109" s="415" t="s">
        <v>90</v>
      </c>
      <c r="O109" s="415" t="s">
        <v>90</v>
      </c>
      <c r="P109" s="522">
        <v>3.6</v>
      </c>
      <c r="Q109" s="415">
        <v>0</v>
      </c>
      <c r="R109" s="415" t="s">
        <v>90</v>
      </c>
      <c r="S109" s="415" t="s">
        <v>90</v>
      </c>
      <c r="T109" s="415" t="s">
        <v>90</v>
      </c>
      <c r="U109" s="415" t="s">
        <v>90</v>
      </c>
      <c r="V109" s="527"/>
      <c r="W109" s="527"/>
    </row>
    <row r="110" spans="1:23" ht="12.75" x14ac:dyDescent="0.2">
      <c r="A110" s="96" t="s">
        <v>117</v>
      </c>
      <c r="B110" s="415">
        <v>24.7</v>
      </c>
      <c r="C110" s="415">
        <v>21.3</v>
      </c>
      <c r="D110" s="415">
        <v>20.6</v>
      </c>
      <c r="E110" s="415">
        <v>21.4</v>
      </c>
      <c r="F110" s="415">
        <v>10.199999999999999</v>
      </c>
      <c r="G110" s="415">
        <v>413.5</v>
      </c>
      <c r="H110" s="415">
        <v>313.7</v>
      </c>
      <c r="I110" s="415">
        <v>300.7</v>
      </c>
      <c r="J110" s="415">
        <v>312.60000000000002</v>
      </c>
      <c r="K110" s="415">
        <v>312.8</v>
      </c>
      <c r="L110" s="415">
        <v>33.700000000000003</v>
      </c>
      <c r="M110" s="415">
        <v>35.200000000000003</v>
      </c>
      <c r="N110" s="415">
        <v>37.799999999999997</v>
      </c>
      <c r="O110" s="415">
        <v>41.3</v>
      </c>
      <c r="P110" s="415">
        <v>34</v>
      </c>
      <c r="Q110" s="415">
        <v>0</v>
      </c>
      <c r="R110" s="415">
        <v>0</v>
      </c>
      <c r="S110" s="415">
        <v>0</v>
      </c>
      <c r="T110" s="415">
        <v>0</v>
      </c>
      <c r="U110" s="415">
        <v>0</v>
      </c>
      <c r="V110" s="527"/>
      <c r="W110" s="527"/>
    </row>
    <row r="111" spans="1:23" ht="12.75" x14ac:dyDescent="0.2">
      <c r="A111" s="96" t="s">
        <v>113</v>
      </c>
      <c r="B111" s="415">
        <v>832.4</v>
      </c>
      <c r="C111" s="415">
        <v>838.4</v>
      </c>
      <c r="D111" s="415">
        <v>447.9</v>
      </c>
      <c r="E111" s="415">
        <v>442.2</v>
      </c>
      <c r="F111" s="415">
        <v>456.3</v>
      </c>
      <c r="G111" s="415">
        <v>1029.8</v>
      </c>
      <c r="H111" s="415">
        <v>807.1</v>
      </c>
      <c r="I111" s="415">
        <v>1283.5</v>
      </c>
      <c r="J111" s="415">
        <v>1168.5</v>
      </c>
      <c r="K111" s="415">
        <v>1113.0999999999999</v>
      </c>
      <c r="L111" s="415">
        <v>23.4</v>
      </c>
      <c r="M111" s="415">
        <v>20.6</v>
      </c>
      <c r="N111" s="415">
        <v>18.399999999999999</v>
      </c>
      <c r="O111" s="415">
        <v>19.600000000000001</v>
      </c>
      <c r="P111" s="415">
        <v>18.100000000000001</v>
      </c>
      <c r="Q111" s="415">
        <v>2.5</v>
      </c>
      <c r="R111" s="415">
        <v>2.7</v>
      </c>
      <c r="S111" s="415">
        <v>2.4</v>
      </c>
      <c r="T111" s="415">
        <v>2</v>
      </c>
      <c r="U111" s="415">
        <v>2</v>
      </c>
      <c r="V111" s="527"/>
      <c r="W111" s="527"/>
    </row>
    <row r="112" spans="1:23" ht="12.75" x14ac:dyDescent="0.2">
      <c r="A112" s="96" t="s">
        <v>109</v>
      </c>
      <c r="B112" s="415">
        <v>3569.4</v>
      </c>
      <c r="C112" s="415">
        <v>3189.4</v>
      </c>
      <c r="D112" s="415">
        <v>2988.3</v>
      </c>
      <c r="E112" s="415">
        <v>3048.2</v>
      </c>
      <c r="F112" s="415">
        <v>3310.2</v>
      </c>
      <c r="G112" s="415">
        <v>6338</v>
      </c>
      <c r="H112" s="415">
        <v>5419.9</v>
      </c>
      <c r="I112" s="415">
        <v>5883.4</v>
      </c>
      <c r="J112" s="415">
        <v>5293.3</v>
      </c>
      <c r="K112" s="415">
        <v>5662.5</v>
      </c>
      <c r="L112" s="415">
        <v>75.8</v>
      </c>
      <c r="M112" s="415">
        <v>59.4</v>
      </c>
      <c r="N112" s="415">
        <v>56.3</v>
      </c>
      <c r="O112" s="415">
        <v>71.400000000000006</v>
      </c>
      <c r="P112" s="415">
        <v>54.7</v>
      </c>
      <c r="Q112" s="415">
        <v>67.400000000000006</v>
      </c>
      <c r="R112" s="415">
        <v>62.3</v>
      </c>
      <c r="S112" s="415">
        <v>78.8</v>
      </c>
      <c r="T112" s="415">
        <v>41.3</v>
      </c>
      <c r="U112" s="415">
        <v>36.700000000000003</v>
      </c>
      <c r="V112" s="527"/>
      <c r="W112" s="527"/>
    </row>
    <row r="113" spans="1:23" ht="12.75" x14ac:dyDescent="0.2">
      <c r="A113" s="96" t="s">
        <v>118</v>
      </c>
      <c r="B113" s="415">
        <v>1343.5</v>
      </c>
      <c r="C113" s="415">
        <v>1168.9000000000001</v>
      </c>
      <c r="D113" s="415">
        <v>1274.3</v>
      </c>
      <c r="E113" s="415">
        <v>1437.5</v>
      </c>
      <c r="F113" s="415">
        <v>1508.4</v>
      </c>
      <c r="G113" s="415">
        <v>3043.6</v>
      </c>
      <c r="H113" s="415">
        <v>2340.4</v>
      </c>
      <c r="I113" s="415">
        <v>2512</v>
      </c>
      <c r="J113" s="415">
        <v>2336</v>
      </c>
      <c r="K113" s="415">
        <v>2147.9</v>
      </c>
      <c r="L113" s="415">
        <v>96.7</v>
      </c>
      <c r="M113" s="415">
        <v>77.099999999999994</v>
      </c>
      <c r="N113" s="415">
        <v>104.5</v>
      </c>
      <c r="O113" s="415">
        <v>103.9</v>
      </c>
      <c r="P113" s="415">
        <v>142.80000000000001</v>
      </c>
      <c r="Q113" s="415">
        <v>19.2</v>
      </c>
      <c r="R113" s="415">
        <v>11.7</v>
      </c>
      <c r="S113" s="415">
        <v>13.2</v>
      </c>
      <c r="T113" s="415">
        <v>17.3</v>
      </c>
      <c r="U113" s="415">
        <v>20.100000000000001</v>
      </c>
      <c r="V113" s="527"/>
      <c r="W113" s="527"/>
    </row>
    <row r="114" spans="1:23" ht="13.5" thickBot="1" x14ac:dyDescent="0.25">
      <c r="A114" s="102" t="s">
        <v>110</v>
      </c>
      <c r="B114" s="416">
        <v>385.2</v>
      </c>
      <c r="C114" s="416">
        <v>378.4</v>
      </c>
      <c r="D114" s="416">
        <v>223</v>
      </c>
      <c r="E114" s="416">
        <v>696.3</v>
      </c>
      <c r="F114" s="416">
        <v>876.4</v>
      </c>
      <c r="G114" s="416">
        <v>19855.5</v>
      </c>
      <c r="H114" s="416">
        <v>16250.8</v>
      </c>
      <c r="I114" s="416">
        <v>19761.900000000001</v>
      </c>
      <c r="J114" s="416">
        <v>20332.400000000001</v>
      </c>
      <c r="K114" s="416">
        <v>20731</v>
      </c>
      <c r="L114" s="416">
        <v>308.10000000000002</v>
      </c>
      <c r="M114" s="416">
        <v>385.7</v>
      </c>
      <c r="N114" s="416">
        <v>348.9</v>
      </c>
      <c r="O114" s="416">
        <v>312.5</v>
      </c>
      <c r="P114" s="416">
        <v>304</v>
      </c>
      <c r="Q114" s="416">
        <v>1884.9</v>
      </c>
      <c r="R114" s="416">
        <v>1259.3</v>
      </c>
      <c r="S114" s="416">
        <v>1287.5999999999999</v>
      </c>
      <c r="T114" s="416">
        <v>1235.5</v>
      </c>
      <c r="U114" s="416">
        <v>1133.4000000000001</v>
      </c>
      <c r="V114" s="527"/>
      <c r="W114" s="527"/>
    </row>
    <row r="115" spans="1:23" ht="13.5" thickTop="1" x14ac:dyDescent="0.2">
      <c r="A115" s="86" t="s">
        <v>320</v>
      </c>
      <c r="B115" s="92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V115" s="527"/>
      <c r="W115" s="527"/>
    </row>
    <row r="116" spans="1:23" ht="12.75" x14ac:dyDescent="0.2">
      <c r="A116" s="96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V116" s="527"/>
      <c r="W116" s="527"/>
    </row>
    <row r="117" spans="1:23" ht="12.75" x14ac:dyDescent="0.2">
      <c r="B117" s="98"/>
      <c r="C117" s="98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V117" s="527"/>
      <c r="W117" s="527"/>
    </row>
    <row r="118" spans="1:23" ht="12.75" x14ac:dyDescent="0.2">
      <c r="A118" s="17" t="s">
        <v>333</v>
      </c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V118" s="527"/>
      <c r="W118" s="527"/>
    </row>
    <row r="119" spans="1:23" ht="13.5" thickBot="1" x14ac:dyDescent="0.25">
      <c r="A119" s="99" t="s">
        <v>334</v>
      </c>
      <c r="B119" s="105"/>
      <c r="C119" s="105"/>
      <c r="D119" s="105"/>
      <c r="E119" s="105"/>
      <c r="F119" s="102"/>
      <c r="G119" s="527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V119" s="527"/>
      <c r="W119" s="527"/>
    </row>
    <row r="120" spans="1:23" ht="36" customHeight="1" thickTop="1" x14ac:dyDescent="0.2">
      <c r="B120" s="565" t="s">
        <v>120</v>
      </c>
      <c r="C120" s="565"/>
      <c r="D120" s="565"/>
      <c r="E120" s="565"/>
      <c r="F120" s="565"/>
      <c r="G120" s="527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</row>
    <row r="121" spans="1:23" ht="11.25" customHeight="1" x14ac:dyDescent="0.2">
      <c r="A121" s="96"/>
      <c r="B121" s="542" t="s">
        <v>150</v>
      </c>
      <c r="C121" s="542"/>
      <c r="D121" s="542"/>
      <c r="E121" s="542"/>
      <c r="F121" s="542"/>
      <c r="G121" s="531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</row>
    <row r="122" spans="1:23" ht="13.5" thickBot="1" x14ac:dyDescent="0.25">
      <c r="A122" s="101"/>
      <c r="B122" s="130">
        <v>2008</v>
      </c>
      <c r="C122" s="130">
        <v>2009</v>
      </c>
      <c r="D122" s="130">
        <v>2010</v>
      </c>
      <c r="E122" s="130">
        <v>2011</v>
      </c>
      <c r="F122" s="130">
        <v>2012</v>
      </c>
      <c r="G122" s="527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</row>
    <row r="123" spans="1:23" ht="12.75" x14ac:dyDescent="0.2">
      <c r="A123" s="104" t="s">
        <v>105</v>
      </c>
      <c r="B123" s="522" t="s">
        <v>90</v>
      </c>
      <c r="C123" s="522" t="s">
        <v>90</v>
      </c>
      <c r="D123" s="522" t="s">
        <v>90</v>
      </c>
      <c r="E123" s="415">
        <v>200</v>
      </c>
      <c r="F123" s="415">
        <v>131.19999999999999</v>
      </c>
      <c r="G123" s="527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</row>
    <row r="124" spans="1:23" ht="12.75" x14ac:dyDescent="0.2">
      <c r="A124" s="96" t="s">
        <v>111</v>
      </c>
      <c r="B124" s="415">
        <v>25238.400000000001</v>
      </c>
      <c r="C124" s="415">
        <v>17979</v>
      </c>
      <c r="D124" s="415">
        <v>23336.400000000001</v>
      </c>
      <c r="E124" s="415">
        <v>24603.3</v>
      </c>
      <c r="F124" s="415">
        <v>25655.599999999999</v>
      </c>
      <c r="G124" s="527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</row>
    <row r="125" spans="1:23" ht="12.75" x14ac:dyDescent="0.2">
      <c r="A125" s="96" t="s">
        <v>114</v>
      </c>
      <c r="B125" s="415" t="s">
        <v>90</v>
      </c>
      <c r="C125" s="415">
        <v>2223.4</v>
      </c>
      <c r="D125" s="415">
        <v>2494.6</v>
      </c>
      <c r="E125" s="415">
        <v>2503.4</v>
      </c>
      <c r="F125" s="415">
        <v>2547</v>
      </c>
      <c r="G125" s="527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</row>
    <row r="126" spans="1:23" ht="12.75" x14ac:dyDescent="0.2">
      <c r="A126" s="96" t="s">
        <v>112</v>
      </c>
      <c r="B126" s="415">
        <v>13091.9</v>
      </c>
      <c r="C126" s="415" t="s">
        <v>90</v>
      </c>
      <c r="D126" s="415">
        <v>13251.2</v>
      </c>
      <c r="E126" s="415">
        <v>13224.6</v>
      </c>
      <c r="F126" s="415">
        <v>14597.4</v>
      </c>
      <c r="G126" s="527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</row>
    <row r="127" spans="1:23" ht="12.75" x14ac:dyDescent="0.2">
      <c r="A127" s="96" t="s">
        <v>104</v>
      </c>
      <c r="B127" s="415">
        <v>1916.2</v>
      </c>
      <c r="C127" s="415">
        <v>2027.7</v>
      </c>
      <c r="D127" s="415">
        <v>2049.5</v>
      </c>
      <c r="E127" s="415">
        <v>1838.2</v>
      </c>
      <c r="F127" s="415">
        <v>1624.1</v>
      </c>
      <c r="G127" s="527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</row>
    <row r="128" spans="1:23" ht="12.75" x14ac:dyDescent="0.2">
      <c r="A128" s="96" t="s">
        <v>116</v>
      </c>
      <c r="B128" s="415">
        <v>432.7</v>
      </c>
      <c r="C128" s="415">
        <v>366.5</v>
      </c>
      <c r="D128" s="415">
        <v>348.6</v>
      </c>
      <c r="E128" s="415">
        <v>506.4</v>
      </c>
      <c r="F128" s="415">
        <v>514.20000000000005</v>
      </c>
      <c r="G128" s="527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</row>
    <row r="129" spans="1:26" ht="12.75" x14ac:dyDescent="0.2">
      <c r="A129" s="96" t="s">
        <v>107</v>
      </c>
      <c r="B129" s="415">
        <v>11821.3</v>
      </c>
      <c r="C129" s="415">
        <v>10947.4</v>
      </c>
      <c r="D129" s="415">
        <v>12819.2</v>
      </c>
      <c r="E129" s="415">
        <v>11595.8</v>
      </c>
      <c r="F129" s="415">
        <v>12183.5</v>
      </c>
      <c r="G129" s="527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</row>
    <row r="130" spans="1:26" ht="12.75" x14ac:dyDescent="0.2">
      <c r="A130" s="96" t="s">
        <v>115</v>
      </c>
      <c r="B130" s="415">
        <v>597</v>
      </c>
      <c r="C130" s="415">
        <v>384.6</v>
      </c>
      <c r="D130" s="415">
        <v>432.2</v>
      </c>
      <c r="E130" s="415">
        <v>385.3</v>
      </c>
      <c r="F130" s="415">
        <v>350.9</v>
      </c>
      <c r="G130" s="527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</row>
    <row r="131" spans="1:26" ht="12.75" x14ac:dyDescent="0.2">
      <c r="A131" s="96" t="s">
        <v>106</v>
      </c>
      <c r="B131" s="415">
        <v>8157.9</v>
      </c>
      <c r="C131" s="415">
        <v>7177.8</v>
      </c>
      <c r="D131" s="415">
        <v>7071.8</v>
      </c>
      <c r="E131" s="415">
        <v>7467.2</v>
      </c>
      <c r="F131" s="415">
        <v>8229.1</v>
      </c>
      <c r="G131" s="527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</row>
    <row r="132" spans="1:26" ht="12.75" x14ac:dyDescent="0.2">
      <c r="A132" s="96" t="s">
        <v>108</v>
      </c>
      <c r="B132" s="415">
        <v>15760.6</v>
      </c>
      <c r="C132" s="415">
        <v>12731.9</v>
      </c>
      <c r="D132" s="415">
        <v>14799.5</v>
      </c>
      <c r="E132" s="415">
        <v>15805.8</v>
      </c>
      <c r="F132" s="415">
        <v>17981</v>
      </c>
      <c r="G132" s="527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</row>
    <row r="133" spans="1:26" ht="12.75" x14ac:dyDescent="0.2">
      <c r="A133" s="96" t="s">
        <v>117</v>
      </c>
      <c r="B133" s="415">
        <v>471.9</v>
      </c>
      <c r="C133" s="415">
        <v>370.2</v>
      </c>
      <c r="D133" s="415">
        <v>359.1</v>
      </c>
      <c r="E133" s="415">
        <v>375.3</v>
      </c>
      <c r="F133" s="415">
        <v>357</v>
      </c>
      <c r="G133" s="527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</row>
    <row r="134" spans="1:26" ht="12.75" x14ac:dyDescent="0.2">
      <c r="A134" s="96" t="s">
        <v>113</v>
      </c>
      <c r="B134" s="415">
        <v>1888.1</v>
      </c>
      <c r="C134" s="415">
        <v>1668.8</v>
      </c>
      <c r="D134" s="415">
        <v>1752.1</v>
      </c>
      <c r="E134" s="415">
        <v>1632.3</v>
      </c>
      <c r="F134" s="415">
        <v>1589.5</v>
      </c>
      <c r="G134" s="527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</row>
    <row r="135" spans="1:26" ht="12.75" x14ac:dyDescent="0.2">
      <c r="A135" s="96" t="s">
        <v>109</v>
      </c>
      <c r="B135" s="415">
        <v>10050.5</v>
      </c>
      <c r="C135" s="415">
        <v>8731</v>
      </c>
      <c r="D135" s="415">
        <v>9006.7999999999993</v>
      </c>
      <c r="E135" s="415">
        <v>8454.2000000000007</v>
      </c>
      <c r="F135" s="415">
        <v>9064.1</v>
      </c>
      <c r="G135" s="527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</row>
    <row r="136" spans="1:26" ht="12.75" x14ac:dyDescent="0.2">
      <c r="A136" s="96" t="s">
        <v>118</v>
      </c>
      <c r="B136" s="415">
        <v>4502.8</v>
      </c>
      <c r="C136" s="415">
        <v>3598.1</v>
      </c>
      <c r="D136" s="415">
        <v>3904</v>
      </c>
      <c r="E136" s="415">
        <v>3894.7</v>
      </c>
      <c r="F136" s="415">
        <v>3819.2</v>
      </c>
      <c r="G136" s="527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</row>
    <row r="137" spans="1:26" ht="13.5" thickBot="1" x14ac:dyDescent="0.25">
      <c r="A137" s="102" t="s">
        <v>110</v>
      </c>
      <c r="B137" s="528">
        <v>22433.7</v>
      </c>
      <c r="C137" s="528">
        <v>18274.099999999999</v>
      </c>
      <c r="D137" s="528">
        <v>21621.3</v>
      </c>
      <c r="E137" s="528">
        <v>22576.7</v>
      </c>
      <c r="F137" s="528">
        <v>23044.799999999999</v>
      </c>
      <c r="G137" s="527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</row>
    <row r="138" spans="1:26" ht="12" thickTop="1" x14ac:dyDescent="0.2">
      <c r="A138" s="86" t="s">
        <v>320</v>
      </c>
      <c r="B138" s="92"/>
      <c r="C138" s="92"/>
      <c r="D138" s="92"/>
      <c r="E138" s="92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</row>
    <row r="139" spans="1:26" x14ac:dyDescent="0.2">
      <c r="B139" s="98"/>
      <c r="C139" s="98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</row>
    <row r="141" spans="1:26" ht="12.75" x14ac:dyDescent="0.2">
      <c r="A141" s="17" t="s">
        <v>331</v>
      </c>
    </row>
    <row r="142" spans="1:26" ht="12.75" thickBot="1" x14ac:dyDescent="0.25">
      <c r="A142" s="99" t="s">
        <v>332</v>
      </c>
      <c r="B142" s="102"/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</row>
    <row r="143" spans="1:26" ht="36" customHeight="1" thickTop="1" x14ac:dyDescent="0.2">
      <c r="A143" s="96"/>
      <c r="B143" s="563" t="s">
        <v>119</v>
      </c>
      <c r="C143" s="563"/>
      <c r="D143" s="563"/>
      <c r="E143" s="563"/>
      <c r="F143" s="563"/>
      <c r="G143" s="563" t="s">
        <v>97</v>
      </c>
      <c r="H143" s="563"/>
      <c r="I143" s="563"/>
      <c r="J143" s="563"/>
      <c r="K143" s="563"/>
      <c r="L143" s="563" t="s">
        <v>98</v>
      </c>
      <c r="M143" s="563"/>
      <c r="N143" s="563"/>
      <c r="O143" s="563"/>
      <c r="P143" s="563"/>
      <c r="Q143" s="563" t="s">
        <v>99</v>
      </c>
      <c r="R143" s="563"/>
      <c r="S143" s="563"/>
      <c r="T143" s="563"/>
      <c r="U143" s="563"/>
      <c r="Z143" s="527"/>
    </row>
    <row r="144" spans="1:26" ht="11.25" customHeight="1" x14ac:dyDescent="0.2">
      <c r="A144" s="96"/>
      <c r="B144" s="542" t="s">
        <v>93</v>
      </c>
      <c r="C144" s="542"/>
      <c r="D144" s="542"/>
      <c r="E144" s="542"/>
      <c r="F144" s="542"/>
      <c r="G144" s="542" t="s">
        <v>103</v>
      </c>
      <c r="H144" s="542"/>
      <c r="I144" s="542"/>
      <c r="J144" s="542"/>
      <c r="K144" s="542"/>
      <c r="L144" s="542" t="s">
        <v>95</v>
      </c>
      <c r="M144" s="542"/>
      <c r="N144" s="542"/>
      <c r="O144" s="542"/>
      <c r="P144" s="542"/>
      <c r="Q144" s="542" t="s">
        <v>102</v>
      </c>
      <c r="R144" s="542"/>
      <c r="S144" s="542"/>
      <c r="T144" s="542"/>
      <c r="U144" s="542"/>
      <c r="Z144" s="527"/>
    </row>
    <row r="145" spans="1:26" ht="13.5" thickBot="1" x14ac:dyDescent="0.25">
      <c r="A145" s="101"/>
      <c r="B145" s="130">
        <v>2008</v>
      </c>
      <c r="C145" s="130">
        <v>2009</v>
      </c>
      <c r="D145" s="130">
        <v>2010</v>
      </c>
      <c r="E145" s="130">
        <v>2011</v>
      </c>
      <c r="F145" s="130">
        <v>2012</v>
      </c>
      <c r="G145" s="130">
        <v>2008</v>
      </c>
      <c r="H145" s="130">
        <v>2009</v>
      </c>
      <c r="I145" s="130">
        <v>2010</v>
      </c>
      <c r="J145" s="130">
        <v>2011</v>
      </c>
      <c r="K145" s="130">
        <v>2012</v>
      </c>
      <c r="L145" s="130">
        <v>2008</v>
      </c>
      <c r="M145" s="130">
        <v>2009</v>
      </c>
      <c r="N145" s="130">
        <v>2010</v>
      </c>
      <c r="O145" s="130">
        <v>2011</v>
      </c>
      <c r="P145" s="130">
        <v>2012</v>
      </c>
      <c r="Q145" s="130">
        <v>2008</v>
      </c>
      <c r="R145" s="130">
        <v>2009</v>
      </c>
      <c r="S145" s="130">
        <v>2010</v>
      </c>
      <c r="T145" s="130">
        <v>2011</v>
      </c>
      <c r="U145" s="130">
        <v>2012</v>
      </c>
      <c r="Z145" s="527"/>
    </row>
    <row r="146" spans="1:26" ht="12.75" x14ac:dyDescent="0.2">
      <c r="A146" s="96" t="s">
        <v>105</v>
      </c>
      <c r="B146" s="415">
        <v>72.5</v>
      </c>
      <c r="C146" s="415">
        <v>101.7</v>
      </c>
      <c r="D146" s="415">
        <v>114.6</v>
      </c>
      <c r="E146" s="415">
        <v>78.2</v>
      </c>
      <c r="F146" s="415" t="s">
        <v>90</v>
      </c>
      <c r="G146" s="415" t="s">
        <v>90</v>
      </c>
      <c r="H146" s="415" t="s">
        <v>90</v>
      </c>
      <c r="I146" s="415" t="s">
        <v>90</v>
      </c>
      <c r="J146" s="415">
        <v>-5.7</v>
      </c>
      <c r="K146" s="415" t="s">
        <v>90</v>
      </c>
      <c r="L146" s="415">
        <v>0</v>
      </c>
      <c r="M146" s="415">
        <v>0</v>
      </c>
      <c r="N146" s="415">
        <v>0</v>
      </c>
      <c r="O146" s="415">
        <v>0</v>
      </c>
      <c r="P146" s="415">
        <v>0</v>
      </c>
      <c r="Q146" s="415">
        <v>0</v>
      </c>
      <c r="R146" s="415">
        <v>0</v>
      </c>
      <c r="S146" s="415">
        <v>0</v>
      </c>
      <c r="T146" s="415">
        <v>0</v>
      </c>
      <c r="U146" s="415">
        <v>0</v>
      </c>
      <c r="Z146" s="527"/>
    </row>
    <row r="147" spans="1:26" ht="12.75" x14ac:dyDescent="0.2">
      <c r="A147" s="96" t="s">
        <v>111</v>
      </c>
      <c r="B147" s="415" t="s">
        <v>90</v>
      </c>
      <c r="C147" s="415">
        <v>413.6</v>
      </c>
      <c r="D147" s="415">
        <v>408.7</v>
      </c>
      <c r="E147" s="415">
        <v>450.4</v>
      </c>
      <c r="F147" s="415">
        <v>452</v>
      </c>
      <c r="G147" s="415" t="s">
        <v>90</v>
      </c>
      <c r="H147" s="415" t="s">
        <v>90</v>
      </c>
      <c r="I147" s="415" t="s">
        <v>90</v>
      </c>
      <c r="J147" s="415">
        <v>1776.4</v>
      </c>
      <c r="K147" s="415">
        <v>1537.1</v>
      </c>
      <c r="L147" s="415" t="s">
        <v>90</v>
      </c>
      <c r="M147" s="415" t="s">
        <v>90</v>
      </c>
      <c r="N147" s="415" t="s">
        <v>90</v>
      </c>
      <c r="O147" s="415">
        <v>3.3</v>
      </c>
      <c r="P147" s="415">
        <v>3.3</v>
      </c>
      <c r="Q147" s="415">
        <v>2.8</v>
      </c>
      <c r="R147" s="415" t="s">
        <v>90</v>
      </c>
      <c r="S147" s="415">
        <v>2.6</v>
      </c>
      <c r="T147" s="415">
        <v>2.8</v>
      </c>
      <c r="U147" s="415">
        <v>2.8</v>
      </c>
      <c r="Z147" s="527"/>
    </row>
    <row r="148" spans="1:26" ht="12.75" x14ac:dyDescent="0.2">
      <c r="A148" s="96" t="s">
        <v>114</v>
      </c>
      <c r="B148" s="415">
        <v>329.8</v>
      </c>
      <c r="C148" s="415">
        <v>275.3</v>
      </c>
      <c r="D148" s="415">
        <v>316.89999999999998</v>
      </c>
      <c r="E148" s="415">
        <v>274.2</v>
      </c>
      <c r="F148" s="415">
        <v>245.7</v>
      </c>
      <c r="G148" s="415">
        <v>463.4</v>
      </c>
      <c r="H148" s="415">
        <v>292.39999999999998</v>
      </c>
      <c r="I148" s="415">
        <v>316.2</v>
      </c>
      <c r="J148" s="415">
        <v>324</v>
      </c>
      <c r="K148" s="415">
        <v>336</v>
      </c>
      <c r="L148" s="415" t="s">
        <v>90</v>
      </c>
      <c r="M148" s="415">
        <v>6.4</v>
      </c>
      <c r="N148" s="415" t="s">
        <v>90</v>
      </c>
      <c r="O148" s="415">
        <v>6</v>
      </c>
      <c r="P148" s="415" t="s">
        <v>90</v>
      </c>
      <c r="Q148" s="415" t="s">
        <v>90</v>
      </c>
      <c r="R148" s="415">
        <v>1.7</v>
      </c>
      <c r="S148" s="415" t="s">
        <v>90</v>
      </c>
      <c r="T148" s="415">
        <v>2.1</v>
      </c>
      <c r="U148" s="415" t="s">
        <v>90</v>
      </c>
      <c r="Z148" s="527"/>
    </row>
    <row r="149" spans="1:26" ht="12.75" x14ac:dyDescent="0.2">
      <c r="A149" s="96" t="s">
        <v>112</v>
      </c>
      <c r="B149" s="415">
        <v>253.8</v>
      </c>
      <c r="C149" s="415">
        <v>238.9</v>
      </c>
      <c r="D149" s="415">
        <v>381.3</v>
      </c>
      <c r="E149" s="415">
        <v>340.5</v>
      </c>
      <c r="F149" s="415">
        <v>277.2</v>
      </c>
      <c r="G149" s="415">
        <v>1131.4000000000001</v>
      </c>
      <c r="H149" s="415">
        <v>-185.6</v>
      </c>
      <c r="I149" s="415">
        <v>1629.6</v>
      </c>
      <c r="J149" s="415">
        <v>207.9</v>
      </c>
      <c r="K149" s="415">
        <v>940</v>
      </c>
      <c r="L149" s="415">
        <v>106.6</v>
      </c>
      <c r="M149" s="415" t="s">
        <v>90</v>
      </c>
      <c r="N149" s="415">
        <v>112.5</v>
      </c>
      <c r="O149" s="415">
        <v>113.4</v>
      </c>
      <c r="P149" s="415" t="s">
        <v>90</v>
      </c>
      <c r="Q149" s="415">
        <v>245.7</v>
      </c>
      <c r="R149" s="415">
        <v>98.5</v>
      </c>
      <c r="S149" s="415">
        <v>102.1</v>
      </c>
      <c r="T149" s="415">
        <v>111.8</v>
      </c>
      <c r="U149" s="415" t="s">
        <v>90</v>
      </c>
      <c r="Z149" s="527"/>
    </row>
    <row r="150" spans="1:26" ht="12.75" x14ac:dyDescent="0.2">
      <c r="A150" s="96" t="s">
        <v>104</v>
      </c>
      <c r="B150" s="415">
        <v>654.1</v>
      </c>
      <c r="C150" s="415">
        <v>734.4</v>
      </c>
      <c r="D150" s="415">
        <v>408.4</v>
      </c>
      <c r="E150" s="415">
        <v>438.2</v>
      </c>
      <c r="F150" s="415">
        <v>382.2</v>
      </c>
      <c r="G150" s="415">
        <v>368.2</v>
      </c>
      <c r="H150" s="415">
        <v>246.8</v>
      </c>
      <c r="I150" s="415">
        <v>215.6</v>
      </c>
      <c r="J150" s="415">
        <v>139.5</v>
      </c>
      <c r="K150" s="415">
        <v>277.5</v>
      </c>
      <c r="L150" s="415">
        <v>0</v>
      </c>
      <c r="M150" s="415">
        <v>0</v>
      </c>
      <c r="N150" s="415">
        <v>0</v>
      </c>
      <c r="O150" s="415">
        <v>0</v>
      </c>
      <c r="P150" s="415">
        <v>0</v>
      </c>
      <c r="Q150" s="415">
        <v>0</v>
      </c>
      <c r="R150" s="415">
        <v>0</v>
      </c>
      <c r="S150" s="415">
        <v>0</v>
      </c>
      <c r="T150" s="415">
        <v>0</v>
      </c>
      <c r="U150" s="415">
        <v>0</v>
      </c>
      <c r="Z150" s="527"/>
    </row>
    <row r="151" spans="1:26" ht="12.75" x14ac:dyDescent="0.2">
      <c r="A151" s="96" t="s">
        <v>116</v>
      </c>
      <c r="B151" s="415" t="s">
        <v>90</v>
      </c>
      <c r="C151" s="415" t="s">
        <v>90</v>
      </c>
      <c r="D151" s="415" t="s">
        <v>90</v>
      </c>
      <c r="E151" s="415" t="s">
        <v>90</v>
      </c>
      <c r="F151" s="415" t="s">
        <v>90</v>
      </c>
      <c r="G151" s="415" t="s">
        <v>90</v>
      </c>
      <c r="H151" s="415" t="s">
        <v>90</v>
      </c>
      <c r="I151" s="415" t="s">
        <v>90</v>
      </c>
      <c r="J151" s="415" t="s">
        <v>90</v>
      </c>
      <c r="K151" s="415" t="s">
        <v>90</v>
      </c>
      <c r="L151" s="415" t="s">
        <v>90</v>
      </c>
      <c r="M151" s="415" t="s">
        <v>90</v>
      </c>
      <c r="N151" s="415" t="s">
        <v>90</v>
      </c>
      <c r="O151" s="415" t="s">
        <v>90</v>
      </c>
      <c r="P151" s="415" t="s">
        <v>90</v>
      </c>
      <c r="Q151" s="415">
        <v>0</v>
      </c>
      <c r="R151" s="415">
        <v>0</v>
      </c>
      <c r="S151" s="415">
        <v>0</v>
      </c>
      <c r="T151" s="415">
        <v>0</v>
      </c>
      <c r="U151" s="415">
        <v>0</v>
      </c>
      <c r="Z151" s="527"/>
    </row>
    <row r="152" spans="1:26" ht="12.75" x14ac:dyDescent="0.2">
      <c r="A152" s="96" t="s">
        <v>107</v>
      </c>
      <c r="B152" s="415">
        <v>1576.9</v>
      </c>
      <c r="C152" s="415">
        <v>1838.7</v>
      </c>
      <c r="D152" s="415">
        <v>1544.7</v>
      </c>
      <c r="E152" s="415">
        <v>1527.2</v>
      </c>
      <c r="F152" s="415">
        <v>1234.2</v>
      </c>
      <c r="G152" s="415">
        <v>1470.6</v>
      </c>
      <c r="H152" s="415">
        <v>735.2</v>
      </c>
      <c r="I152" s="415">
        <v>2052.1</v>
      </c>
      <c r="J152" s="415">
        <v>1289.5</v>
      </c>
      <c r="K152" s="415">
        <v>1404.5</v>
      </c>
      <c r="L152" s="415">
        <v>87.7</v>
      </c>
      <c r="M152" s="415">
        <v>91.3</v>
      </c>
      <c r="N152" s="415">
        <v>77.599999999999994</v>
      </c>
      <c r="O152" s="415">
        <v>81.099999999999994</v>
      </c>
      <c r="P152" s="415">
        <v>70</v>
      </c>
      <c r="Q152" s="415">
        <v>20.399999999999999</v>
      </c>
      <c r="R152" s="415">
        <v>16.8</v>
      </c>
      <c r="S152" s="415">
        <v>24</v>
      </c>
      <c r="T152" s="415">
        <v>30.5</v>
      </c>
      <c r="U152" s="415">
        <v>22.7</v>
      </c>
      <c r="Z152" s="527"/>
    </row>
    <row r="153" spans="1:26" ht="12.75" x14ac:dyDescent="0.2">
      <c r="A153" s="96" t="s">
        <v>115</v>
      </c>
      <c r="B153" s="415" t="s">
        <v>90</v>
      </c>
      <c r="C153" s="415" t="s">
        <v>90</v>
      </c>
      <c r="D153" s="415">
        <v>73.7</v>
      </c>
      <c r="E153" s="415">
        <v>75.900000000000006</v>
      </c>
      <c r="F153" s="415">
        <v>71.8</v>
      </c>
      <c r="G153" s="415">
        <v>212.1</v>
      </c>
      <c r="H153" s="415">
        <v>72.2</v>
      </c>
      <c r="I153" s="415" t="s">
        <v>90</v>
      </c>
      <c r="J153" s="415">
        <v>66.2</v>
      </c>
      <c r="K153" s="415">
        <v>41</v>
      </c>
      <c r="L153" s="415">
        <v>0</v>
      </c>
      <c r="M153" s="415">
        <v>0</v>
      </c>
      <c r="N153" s="415">
        <v>0.1</v>
      </c>
      <c r="O153" s="415">
        <v>0.1</v>
      </c>
      <c r="P153" s="415">
        <v>0.1</v>
      </c>
      <c r="Q153" s="415" t="s">
        <v>90</v>
      </c>
      <c r="R153" s="415" t="s">
        <v>90</v>
      </c>
      <c r="S153" s="415" t="s">
        <v>90</v>
      </c>
      <c r="T153" s="415">
        <v>2.5</v>
      </c>
      <c r="U153" s="415">
        <v>2.2000000000000002</v>
      </c>
      <c r="Z153" s="527"/>
    </row>
    <row r="154" spans="1:26" ht="12.75" x14ac:dyDescent="0.2">
      <c r="A154" s="96" t="s">
        <v>106</v>
      </c>
      <c r="B154" s="415" t="s">
        <v>90</v>
      </c>
      <c r="C154" s="415" t="s">
        <v>90</v>
      </c>
      <c r="D154" s="415" t="s">
        <v>90</v>
      </c>
      <c r="E154" s="415" t="s">
        <v>90</v>
      </c>
      <c r="F154" s="415" t="s">
        <v>90</v>
      </c>
      <c r="G154" s="415">
        <v>1650.6</v>
      </c>
      <c r="H154" s="415">
        <v>1299.7</v>
      </c>
      <c r="I154" s="415">
        <v>1035.3</v>
      </c>
      <c r="J154" s="415">
        <v>957.1</v>
      </c>
      <c r="K154" s="415">
        <v>995.1</v>
      </c>
      <c r="L154" s="415" t="s">
        <v>90</v>
      </c>
      <c r="M154" s="415" t="s">
        <v>90</v>
      </c>
      <c r="N154" s="415" t="s">
        <v>90</v>
      </c>
      <c r="O154" s="415" t="s">
        <v>90</v>
      </c>
      <c r="P154" s="415" t="s">
        <v>90</v>
      </c>
      <c r="Q154" s="415" t="s">
        <v>90</v>
      </c>
      <c r="R154" s="415" t="s">
        <v>90</v>
      </c>
      <c r="S154" s="415" t="s">
        <v>90</v>
      </c>
      <c r="T154" s="415" t="s">
        <v>90</v>
      </c>
      <c r="U154" s="415" t="s">
        <v>90</v>
      </c>
      <c r="Z154" s="527"/>
    </row>
    <row r="155" spans="1:26" ht="12.75" x14ac:dyDescent="0.2">
      <c r="A155" s="96" t="s">
        <v>108</v>
      </c>
      <c r="B155" s="415">
        <v>612</v>
      </c>
      <c r="C155" s="415">
        <v>615.1</v>
      </c>
      <c r="D155" s="415">
        <v>717.4</v>
      </c>
      <c r="E155" s="415">
        <v>681.6</v>
      </c>
      <c r="F155" s="415">
        <v>736.2</v>
      </c>
      <c r="G155" s="415">
        <v>3831.6</v>
      </c>
      <c r="H155" s="415">
        <v>3069.1</v>
      </c>
      <c r="I155" s="415">
        <v>3671.7</v>
      </c>
      <c r="J155" s="415">
        <v>3902.4</v>
      </c>
      <c r="K155" s="415">
        <v>4822</v>
      </c>
      <c r="L155" s="415">
        <v>1.2</v>
      </c>
      <c r="M155" s="415" t="s">
        <v>90</v>
      </c>
      <c r="N155" s="415" t="s">
        <v>90</v>
      </c>
      <c r="O155" s="415" t="s">
        <v>90</v>
      </c>
      <c r="P155" s="415">
        <v>1.8</v>
      </c>
      <c r="Q155" s="415">
        <v>0</v>
      </c>
      <c r="R155" s="415" t="s">
        <v>90</v>
      </c>
      <c r="S155" s="415" t="s">
        <v>90</v>
      </c>
      <c r="T155" s="415" t="s">
        <v>90</v>
      </c>
      <c r="U155" s="415" t="s">
        <v>90</v>
      </c>
      <c r="Z155" s="527"/>
    </row>
    <row r="156" spans="1:26" ht="12.75" x14ac:dyDescent="0.2">
      <c r="A156" s="96" t="s">
        <v>117</v>
      </c>
      <c r="B156" s="415">
        <v>9.4</v>
      </c>
      <c r="C156" s="415">
        <v>8.1999999999999993</v>
      </c>
      <c r="D156" s="415">
        <v>9.8000000000000007</v>
      </c>
      <c r="E156" s="415">
        <v>9.8000000000000007</v>
      </c>
      <c r="F156" s="415">
        <v>5</v>
      </c>
      <c r="G156" s="415">
        <v>72.400000000000006</v>
      </c>
      <c r="H156" s="415">
        <v>52.6</v>
      </c>
      <c r="I156" s="415">
        <v>41.1</v>
      </c>
      <c r="J156" s="415">
        <v>42.8</v>
      </c>
      <c r="K156" s="415">
        <v>36.1</v>
      </c>
      <c r="L156" s="415">
        <v>12.7</v>
      </c>
      <c r="M156" s="415">
        <v>17.3</v>
      </c>
      <c r="N156" s="415">
        <v>17.3</v>
      </c>
      <c r="O156" s="415">
        <v>16.899999999999999</v>
      </c>
      <c r="P156" s="415">
        <v>16.399999999999999</v>
      </c>
      <c r="Q156" s="415">
        <v>0</v>
      </c>
      <c r="R156" s="415">
        <v>0</v>
      </c>
      <c r="S156" s="415">
        <v>0</v>
      </c>
      <c r="T156" s="415">
        <v>0</v>
      </c>
      <c r="U156" s="415">
        <v>0</v>
      </c>
      <c r="Z156" s="527"/>
    </row>
    <row r="157" spans="1:26" ht="12.75" x14ac:dyDescent="0.2">
      <c r="A157" s="96" t="s">
        <v>113</v>
      </c>
      <c r="B157" s="415">
        <v>173.1</v>
      </c>
      <c r="C157" s="415">
        <v>258.3</v>
      </c>
      <c r="D157" s="415">
        <v>170.1</v>
      </c>
      <c r="E157" s="415">
        <v>150.69999999999999</v>
      </c>
      <c r="F157" s="415">
        <v>149.9</v>
      </c>
      <c r="G157" s="415">
        <v>317.7</v>
      </c>
      <c r="H157" s="415">
        <v>241.7</v>
      </c>
      <c r="I157" s="415">
        <v>369.3</v>
      </c>
      <c r="J157" s="415">
        <v>293.10000000000002</v>
      </c>
      <c r="K157" s="415">
        <v>311</v>
      </c>
      <c r="L157" s="415">
        <v>13.2</v>
      </c>
      <c r="M157" s="415">
        <v>12.8</v>
      </c>
      <c r="N157" s="415">
        <v>11.1</v>
      </c>
      <c r="O157" s="415">
        <v>11</v>
      </c>
      <c r="P157" s="415">
        <v>10.3</v>
      </c>
      <c r="Q157" s="415">
        <v>0.7</v>
      </c>
      <c r="R157" s="415">
        <v>1.5</v>
      </c>
      <c r="S157" s="415">
        <v>1.3</v>
      </c>
      <c r="T157" s="415">
        <v>1.3</v>
      </c>
      <c r="U157" s="415">
        <v>1.2</v>
      </c>
      <c r="Z157" s="527"/>
    </row>
    <row r="158" spans="1:26" ht="12.75" x14ac:dyDescent="0.2">
      <c r="A158" s="96" t="s">
        <v>109</v>
      </c>
      <c r="B158" s="415">
        <v>1216</v>
      </c>
      <c r="C158" s="415">
        <v>994.7</v>
      </c>
      <c r="D158" s="415">
        <v>1040</v>
      </c>
      <c r="E158" s="415">
        <v>774</v>
      </c>
      <c r="F158" s="415">
        <v>1076.2</v>
      </c>
      <c r="G158" s="415">
        <v>1979.2</v>
      </c>
      <c r="H158" s="415">
        <v>1462.5</v>
      </c>
      <c r="I158" s="415">
        <v>1615.7</v>
      </c>
      <c r="J158" s="415">
        <v>1516</v>
      </c>
      <c r="K158" s="415">
        <v>1325.8</v>
      </c>
      <c r="L158" s="415">
        <v>27.7</v>
      </c>
      <c r="M158" s="415">
        <v>23.2</v>
      </c>
      <c r="N158" s="415">
        <v>13.4</v>
      </c>
      <c r="O158" s="415">
        <v>35.200000000000003</v>
      </c>
      <c r="P158" s="415">
        <v>35.6</v>
      </c>
      <c r="Q158" s="415">
        <v>23.9</v>
      </c>
      <c r="R158" s="415">
        <v>16.2</v>
      </c>
      <c r="S158" s="415">
        <v>46.3</v>
      </c>
      <c r="T158" s="415">
        <v>20.399999999999999</v>
      </c>
      <c r="U158" s="415">
        <v>13</v>
      </c>
      <c r="Z158" s="527"/>
    </row>
    <row r="159" spans="1:26" ht="12.75" x14ac:dyDescent="0.2">
      <c r="A159" s="96" t="s">
        <v>118</v>
      </c>
      <c r="B159" s="415">
        <v>349.2</v>
      </c>
      <c r="C159" s="415">
        <v>315.60000000000002</v>
      </c>
      <c r="D159" s="415">
        <v>322.60000000000002</v>
      </c>
      <c r="E159" s="415">
        <v>318.10000000000002</v>
      </c>
      <c r="F159" s="415">
        <v>362</v>
      </c>
      <c r="G159" s="415">
        <v>543.6</v>
      </c>
      <c r="H159" s="415">
        <v>216</v>
      </c>
      <c r="I159" s="415">
        <v>398.2</v>
      </c>
      <c r="J159" s="415">
        <v>316.60000000000002</v>
      </c>
      <c r="K159" s="415">
        <v>323.3</v>
      </c>
      <c r="L159" s="415">
        <v>17.399999999999999</v>
      </c>
      <c r="M159" s="415">
        <v>16.399999999999999</v>
      </c>
      <c r="N159" s="415">
        <v>19.2</v>
      </c>
      <c r="O159" s="415">
        <v>21.9</v>
      </c>
      <c r="P159" s="415">
        <v>36.200000000000003</v>
      </c>
      <c r="Q159" s="415">
        <v>4.9000000000000004</v>
      </c>
      <c r="R159" s="415">
        <v>4</v>
      </c>
      <c r="S159" s="415">
        <v>6.3</v>
      </c>
      <c r="T159" s="415">
        <v>5.9</v>
      </c>
      <c r="U159" s="415">
        <v>7.2</v>
      </c>
      <c r="Z159" s="527"/>
    </row>
    <row r="160" spans="1:26" ht="13.5" thickBot="1" x14ac:dyDescent="0.25">
      <c r="A160" s="102" t="s">
        <v>110</v>
      </c>
      <c r="B160" s="532">
        <v>251.6</v>
      </c>
      <c r="C160" s="532">
        <v>218.4</v>
      </c>
      <c r="D160" s="532">
        <v>111.1</v>
      </c>
      <c r="E160" s="532">
        <v>322.5</v>
      </c>
      <c r="F160" s="532">
        <v>392.3</v>
      </c>
      <c r="G160" s="532">
        <v>6539.6</v>
      </c>
      <c r="H160" s="532">
        <v>6924.4</v>
      </c>
      <c r="I160" s="532">
        <v>6515.8</v>
      </c>
      <c r="J160" s="532">
        <v>6204.1</v>
      </c>
      <c r="K160" s="532">
        <v>5678.9</v>
      </c>
      <c r="L160" s="532">
        <v>153.19999999999999</v>
      </c>
      <c r="M160" s="532">
        <v>185.7</v>
      </c>
      <c r="N160" s="532">
        <v>180.8</v>
      </c>
      <c r="O160" s="532">
        <v>170.3</v>
      </c>
      <c r="P160" s="532">
        <v>151.1</v>
      </c>
      <c r="Q160" s="532">
        <v>1041.4000000000001</v>
      </c>
      <c r="R160" s="532">
        <v>650.5</v>
      </c>
      <c r="S160" s="532">
        <v>811.2</v>
      </c>
      <c r="T160" s="532">
        <v>351.1</v>
      </c>
      <c r="U160" s="532">
        <v>392.9</v>
      </c>
      <c r="Z160" s="527"/>
    </row>
    <row r="161" spans="1:26" ht="13.5" thickTop="1" x14ac:dyDescent="0.2">
      <c r="A161" s="86" t="s">
        <v>320</v>
      </c>
      <c r="B161" s="92"/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Z161" s="527"/>
    </row>
    <row r="162" spans="1:26" ht="12.75" x14ac:dyDescent="0.2"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Z162" s="527"/>
    </row>
    <row r="163" spans="1:26" ht="12.75" x14ac:dyDescent="0.2"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Z163" s="527"/>
    </row>
    <row r="164" spans="1:26" ht="12.75" x14ac:dyDescent="0.2">
      <c r="A164" s="106" t="s">
        <v>329</v>
      </c>
      <c r="B164" s="98"/>
      <c r="C164" s="98"/>
      <c r="D164" s="98"/>
      <c r="E164" s="98"/>
      <c r="F164" s="98"/>
      <c r="G164" s="527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Z164" s="527"/>
    </row>
    <row r="165" spans="1:26" ht="13.5" thickBot="1" x14ac:dyDescent="0.25">
      <c r="A165" s="99" t="s">
        <v>330</v>
      </c>
      <c r="B165" s="99"/>
      <c r="C165" s="99"/>
      <c r="D165" s="99"/>
      <c r="E165" s="99"/>
      <c r="F165" s="99"/>
      <c r="G165" s="527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Z165" s="527"/>
    </row>
    <row r="166" spans="1:26" ht="36" customHeight="1" thickTop="1" x14ac:dyDescent="0.2">
      <c r="B166" s="565" t="s">
        <v>120</v>
      </c>
      <c r="C166" s="565"/>
      <c r="D166" s="565"/>
      <c r="E166" s="565"/>
      <c r="F166" s="565"/>
      <c r="G166" s="527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</row>
    <row r="167" spans="1:26" ht="11.25" customHeight="1" x14ac:dyDescent="0.2">
      <c r="A167" s="96"/>
      <c r="B167" s="542" t="s">
        <v>150</v>
      </c>
      <c r="C167" s="542"/>
      <c r="D167" s="542"/>
      <c r="E167" s="542"/>
      <c r="F167" s="542"/>
      <c r="G167" s="531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</row>
    <row r="168" spans="1:26" ht="13.5" thickBot="1" x14ac:dyDescent="0.25">
      <c r="A168" s="101"/>
      <c r="B168" s="130">
        <v>2008</v>
      </c>
      <c r="C168" s="130">
        <v>2009</v>
      </c>
      <c r="D168" s="130">
        <v>2010</v>
      </c>
      <c r="E168" s="130">
        <v>2011</v>
      </c>
      <c r="F168" s="130">
        <v>2012</v>
      </c>
      <c r="G168" s="527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</row>
    <row r="169" spans="1:26" ht="12.75" x14ac:dyDescent="0.2">
      <c r="A169" s="104" t="s">
        <v>105</v>
      </c>
      <c r="B169" s="415" t="s">
        <v>90</v>
      </c>
      <c r="C169" s="415" t="s">
        <v>90</v>
      </c>
      <c r="D169" s="415" t="s">
        <v>90</v>
      </c>
      <c r="E169" s="415">
        <v>72.5</v>
      </c>
      <c r="F169" s="415">
        <v>44.3</v>
      </c>
      <c r="G169" s="527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</row>
    <row r="170" spans="1:26" ht="12.75" x14ac:dyDescent="0.2">
      <c r="A170" s="96" t="s">
        <v>111</v>
      </c>
      <c r="B170" s="415">
        <v>3030.7</v>
      </c>
      <c r="C170" s="415">
        <v>9.1999999999999993</v>
      </c>
      <c r="D170" s="415">
        <v>3975.4</v>
      </c>
      <c r="E170" s="415">
        <v>2233</v>
      </c>
      <c r="F170" s="415">
        <v>1996.1</v>
      </c>
      <c r="G170" s="527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</row>
    <row r="171" spans="1:26" ht="12.75" x14ac:dyDescent="0.2">
      <c r="A171" s="96" t="s">
        <v>114</v>
      </c>
      <c r="B171" s="415" t="s">
        <v>90</v>
      </c>
      <c r="C171" s="415">
        <v>575.79999999999995</v>
      </c>
      <c r="D171" s="415">
        <v>641.1</v>
      </c>
      <c r="E171" s="415">
        <v>606.29999999999995</v>
      </c>
      <c r="F171" s="415">
        <v>590.4</v>
      </c>
      <c r="G171" s="527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</row>
    <row r="172" spans="1:26" ht="12.75" x14ac:dyDescent="0.2">
      <c r="A172" s="96" t="s">
        <v>112</v>
      </c>
      <c r="B172" s="415">
        <v>1737.5</v>
      </c>
      <c r="C172" s="415" t="s">
        <v>90</v>
      </c>
      <c r="D172" s="415">
        <v>2225.6</v>
      </c>
      <c r="E172" s="415">
        <v>773.6</v>
      </c>
      <c r="F172" s="415">
        <v>1439.5</v>
      </c>
      <c r="G172" s="527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</row>
    <row r="173" spans="1:26" ht="12.75" x14ac:dyDescent="0.2">
      <c r="A173" s="96" t="s">
        <v>104</v>
      </c>
      <c r="B173" s="415">
        <v>1022.2</v>
      </c>
      <c r="C173" s="415">
        <v>981.2</v>
      </c>
      <c r="D173" s="415">
        <v>624</v>
      </c>
      <c r="E173" s="415">
        <v>577.70000000000005</v>
      </c>
      <c r="F173" s="415">
        <v>659.8</v>
      </c>
      <c r="G173" s="527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</row>
    <row r="174" spans="1:26" ht="12.75" x14ac:dyDescent="0.2">
      <c r="A174" s="96" t="s">
        <v>116</v>
      </c>
      <c r="B174" s="415">
        <v>135.6</v>
      </c>
      <c r="C174" s="415">
        <v>120.2</v>
      </c>
      <c r="D174" s="415">
        <v>131.6</v>
      </c>
      <c r="E174" s="415">
        <v>153.69999999999999</v>
      </c>
      <c r="F174" s="415">
        <v>143.69999999999999</v>
      </c>
      <c r="G174" s="527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</row>
    <row r="175" spans="1:26" ht="12.75" x14ac:dyDescent="0.2">
      <c r="A175" s="96" t="s">
        <v>107</v>
      </c>
      <c r="B175" s="415">
        <v>3155.5</v>
      </c>
      <c r="C175" s="415">
        <v>2682.1</v>
      </c>
      <c r="D175" s="415">
        <v>3698.4</v>
      </c>
      <c r="E175" s="415">
        <v>2928.3</v>
      </c>
      <c r="F175" s="415">
        <v>2731.5</v>
      </c>
      <c r="G175" s="527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</row>
    <row r="176" spans="1:26" ht="12.75" x14ac:dyDescent="0.2">
      <c r="A176" s="96" t="s">
        <v>115</v>
      </c>
      <c r="B176" s="415">
        <v>289.89999999999998</v>
      </c>
      <c r="C176" s="415">
        <v>147.5</v>
      </c>
      <c r="D176" s="415">
        <v>181.1</v>
      </c>
      <c r="E176" s="415">
        <v>144.6</v>
      </c>
      <c r="F176" s="415">
        <v>115</v>
      </c>
      <c r="G176" s="527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</row>
    <row r="177" spans="1:26" ht="12.75" x14ac:dyDescent="0.2">
      <c r="A177" s="96" t="s">
        <v>106</v>
      </c>
      <c r="B177" s="415">
        <v>2934.9</v>
      </c>
      <c r="C177" s="415">
        <v>2464.9</v>
      </c>
      <c r="D177" s="415">
        <v>2115.9</v>
      </c>
      <c r="E177" s="415">
        <v>2129.9</v>
      </c>
      <c r="F177" s="415">
        <v>2200.5</v>
      </c>
      <c r="G177" s="527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</row>
    <row r="178" spans="1:26" ht="12.75" x14ac:dyDescent="0.2">
      <c r="A178" s="96" t="s">
        <v>108</v>
      </c>
      <c r="B178" s="415">
        <v>4444.8</v>
      </c>
      <c r="C178" s="415">
        <v>3685.5</v>
      </c>
      <c r="D178" s="415">
        <v>4390.5</v>
      </c>
      <c r="E178" s="415">
        <v>4585.6000000000004</v>
      </c>
      <c r="F178" s="415">
        <v>5560</v>
      </c>
      <c r="G178" s="527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</row>
    <row r="179" spans="1:26" ht="12.75" x14ac:dyDescent="0.2">
      <c r="A179" s="96" t="s">
        <v>117</v>
      </c>
      <c r="B179" s="415">
        <v>94.4</v>
      </c>
      <c r="C179" s="415">
        <v>78.2</v>
      </c>
      <c r="D179" s="415">
        <v>68.2</v>
      </c>
      <c r="E179" s="415">
        <v>69.599999999999994</v>
      </c>
      <c r="F179" s="415">
        <v>57.5</v>
      </c>
      <c r="G179" s="527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</row>
    <row r="180" spans="1:26" ht="12.75" x14ac:dyDescent="0.2">
      <c r="A180" s="96" t="s">
        <v>113</v>
      </c>
      <c r="B180" s="415">
        <v>504.8</v>
      </c>
      <c r="C180" s="415">
        <v>514.4</v>
      </c>
      <c r="D180" s="415">
        <v>551.79999999999995</v>
      </c>
      <c r="E180" s="415">
        <v>456.1</v>
      </c>
      <c r="F180" s="415">
        <v>472.4</v>
      </c>
      <c r="G180" s="527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</row>
    <row r="181" spans="1:26" ht="12.75" x14ac:dyDescent="0.2">
      <c r="A181" s="96" t="s">
        <v>109</v>
      </c>
      <c r="B181" s="415">
        <v>3246.7</v>
      </c>
      <c r="C181" s="415">
        <v>2496.6999999999998</v>
      </c>
      <c r="D181" s="415">
        <v>2715.3</v>
      </c>
      <c r="E181" s="415">
        <v>2345.6</v>
      </c>
      <c r="F181" s="415">
        <v>2450.6</v>
      </c>
      <c r="G181" s="527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</row>
    <row r="182" spans="1:26" ht="12.75" x14ac:dyDescent="0.2">
      <c r="A182" s="96" t="s">
        <v>118</v>
      </c>
      <c r="B182" s="415">
        <v>915</v>
      </c>
      <c r="C182" s="415">
        <v>551.9</v>
      </c>
      <c r="D182" s="415">
        <v>746.3</v>
      </c>
      <c r="E182" s="415">
        <v>662.5</v>
      </c>
      <c r="F182" s="415">
        <v>728.6</v>
      </c>
      <c r="G182" s="527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</row>
    <row r="183" spans="1:26" ht="13.5" thickBot="1" x14ac:dyDescent="0.25">
      <c r="A183" s="102" t="s">
        <v>110</v>
      </c>
      <c r="B183" s="532">
        <v>7985.9</v>
      </c>
      <c r="C183" s="532">
        <v>7979.1</v>
      </c>
      <c r="D183" s="532">
        <v>7619</v>
      </c>
      <c r="E183" s="532">
        <v>7048.1</v>
      </c>
      <c r="F183" s="532">
        <v>6615.2</v>
      </c>
      <c r="G183" s="527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</row>
    <row r="184" spans="1:26" ht="12" thickTop="1" x14ac:dyDescent="0.2">
      <c r="A184" s="86" t="s">
        <v>320</v>
      </c>
      <c r="B184" s="92"/>
      <c r="C184" s="92"/>
      <c r="D184" s="92"/>
      <c r="E184" s="92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</row>
    <row r="185" spans="1:26" x14ac:dyDescent="0.2">
      <c r="A185" s="96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</row>
    <row r="186" spans="1:26" x14ac:dyDescent="0.2">
      <c r="A186" s="96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</row>
    <row r="187" spans="1:26" ht="12.75" x14ac:dyDescent="0.2">
      <c r="A187" s="17" t="s">
        <v>327</v>
      </c>
    </row>
    <row r="188" spans="1:26" ht="13.5" thickBot="1" x14ac:dyDescent="0.25">
      <c r="A188" s="99" t="s">
        <v>328</v>
      </c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527"/>
      <c r="W188" s="527"/>
      <c r="X188" s="527"/>
      <c r="Y188" s="527"/>
      <c r="Z188" s="527"/>
    </row>
    <row r="189" spans="1:26" ht="36" customHeight="1" thickTop="1" x14ac:dyDescent="0.2">
      <c r="B189" s="563" t="s">
        <v>119</v>
      </c>
      <c r="C189" s="563"/>
      <c r="D189" s="563"/>
      <c r="E189" s="563"/>
      <c r="F189" s="563"/>
      <c r="G189" s="563" t="s">
        <v>97</v>
      </c>
      <c r="H189" s="563"/>
      <c r="I189" s="563"/>
      <c r="J189" s="563"/>
      <c r="K189" s="563"/>
      <c r="L189" s="563" t="s">
        <v>98</v>
      </c>
      <c r="M189" s="563"/>
      <c r="N189" s="563"/>
      <c r="O189" s="563"/>
      <c r="P189" s="563"/>
      <c r="Q189" s="94" t="s">
        <v>99</v>
      </c>
      <c r="V189" s="527"/>
      <c r="W189" s="527"/>
      <c r="X189" s="527"/>
      <c r="Y189" s="527"/>
      <c r="Z189" s="527"/>
    </row>
    <row r="190" spans="1:26" ht="11.25" customHeight="1" x14ac:dyDescent="0.2">
      <c r="A190" s="96"/>
      <c r="B190" s="542" t="s">
        <v>93</v>
      </c>
      <c r="C190" s="542"/>
      <c r="D190" s="542"/>
      <c r="E190" s="542"/>
      <c r="F190" s="542"/>
      <c r="G190" s="542" t="s">
        <v>103</v>
      </c>
      <c r="H190" s="542"/>
      <c r="I190" s="542"/>
      <c r="J190" s="542"/>
      <c r="K190" s="542"/>
      <c r="L190" s="542" t="s">
        <v>95</v>
      </c>
      <c r="M190" s="542"/>
      <c r="N190" s="542"/>
      <c r="O190" s="542"/>
      <c r="P190" s="542"/>
      <c r="Q190" s="542" t="s">
        <v>102</v>
      </c>
      <c r="R190" s="542"/>
      <c r="S190" s="542"/>
      <c r="T190" s="542"/>
      <c r="U190" s="542"/>
      <c r="V190" s="527"/>
      <c r="W190" s="527"/>
      <c r="X190" s="527"/>
      <c r="Y190" s="527"/>
      <c r="Z190" s="527"/>
    </row>
    <row r="191" spans="1:26" ht="13.5" thickBot="1" x14ac:dyDescent="0.25">
      <c r="A191" s="101"/>
      <c r="B191" s="130">
        <v>2008</v>
      </c>
      <c r="C191" s="130">
        <v>2009</v>
      </c>
      <c r="D191" s="130">
        <v>2010</v>
      </c>
      <c r="E191" s="130">
        <v>2011</v>
      </c>
      <c r="F191" s="130">
        <v>2012</v>
      </c>
      <c r="G191" s="130">
        <v>2008</v>
      </c>
      <c r="H191" s="130">
        <v>2009</v>
      </c>
      <c r="I191" s="130">
        <v>2010</v>
      </c>
      <c r="J191" s="130">
        <v>2011</v>
      </c>
      <c r="K191" s="130">
        <v>2012</v>
      </c>
      <c r="L191" s="130">
        <v>2008</v>
      </c>
      <c r="M191" s="130">
        <v>2009</v>
      </c>
      <c r="N191" s="130">
        <v>2010</v>
      </c>
      <c r="O191" s="130">
        <v>2011</v>
      </c>
      <c r="P191" s="130">
        <v>2012</v>
      </c>
      <c r="Q191" s="130">
        <v>2008</v>
      </c>
      <c r="R191" s="130">
        <v>2009</v>
      </c>
      <c r="S191" s="130">
        <v>2010</v>
      </c>
      <c r="T191" s="130">
        <v>2011</v>
      </c>
      <c r="U191" s="130">
        <v>2012</v>
      </c>
      <c r="V191" s="527"/>
      <c r="W191" s="527"/>
      <c r="X191" s="527"/>
      <c r="Y191" s="527"/>
      <c r="Z191" s="527"/>
    </row>
    <row r="192" spans="1:26" ht="12.75" x14ac:dyDescent="0.2">
      <c r="A192" s="96" t="s">
        <v>105</v>
      </c>
      <c r="B192" s="178">
        <v>23.2</v>
      </c>
      <c r="C192" s="415">
        <v>55.6</v>
      </c>
      <c r="D192" s="415">
        <v>64.099999999999994</v>
      </c>
      <c r="E192" s="522">
        <v>41.5</v>
      </c>
      <c r="F192" s="178" t="s">
        <v>90</v>
      </c>
      <c r="G192" s="178" t="s">
        <v>90</v>
      </c>
      <c r="H192" s="415" t="s">
        <v>90</v>
      </c>
      <c r="I192" s="415" t="s">
        <v>90</v>
      </c>
      <c r="J192" s="522">
        <v>-9.9</v>
      </c>
      <c r="K192" s="178" t="s">
        <v>90</v>
      </c>
      <c r="L192" s="178">
        <v>0</v>
      </c>
      <c r="M192" s="415">
        <v>0</v>
      </c>
      <c r="N192" s="415">
        <v>0</v>
      </c>
      <c r="O192" s="522">
        <v>0</v>
      </c>
      <c r="P192" s="178">
        <v>0</v>
      </c>
      <c r="Q192" s="178">
        <v>0</v>
      </c>
      <c r="R192" s="415">
        <v>0</v>
      </c>
      <c r="S192" s="415">
        <v>0</v>
      </c>
      <c r="T192" s="522">
        <v>0</v>
      </c>
      <c r="U192" s="178">
        <v>0</v>
      </c>
      <c r="V192" s="527"/>
      <c r="W192" s="527"/>
      <c r="X192" s="527"/>
      <c r="Y192" s="527"/>
      <c r="Z192" s="527"/>
    </row>
    <row r="193" spans="1:26" ht="12.75" x14ac:dyDescent="0.2">
      <c r="A193" s="96" t="s">
        <v>111</v>
      </c>
      <c r="B193" s="415" t="s">
        <v>90</v>
      </c>
      <c r="C193" s="415">
        <v>178.6</v>
      </c>
      <c r="D193" s="415">
        <v>178.8</v>
      </c>
      <c r="E193" s="415">
        <v>219.6</v>
      </c>
      <c r="F193" s="415">
        <v>241.8</v>
      </c>
      <c r="G193" s="415" t="s">
        <v>90</v>
      </c>
      <c r="H193" s="415" t="s">
        <v>90</v>
      </c>
      <c r="I193" s="415" t="s">
        <v>90</v>
      </c>
      <c r="J193" s="415">
        <v>817.7</v>
      </c>
      <c r="K193" s="415">
        <v>500</v>
      </c>
      <c r="L193" s="415" t="s">
        <v>90</v>
      </c>
      <c r="M193" s="415" t="s">
        <v>90</v>
      </c>
      <c r="N193" s="415" t="s">
        <v>90</v>
      </c>
      <c r="O193" s="415">
        <v>-4.5999999999999996</v>
      </c>
      <c r="P193" s="415">
        <v>-4.8</v>
      </c>
      <c r="Q193" s="415">
        <v>1.7</v>
      </c>
      <c r="R193" s="415" t="s">
        <v>90</v>
      </c>
      <c r="S193" s="415">
        <v>1.1000000000000001</v>
      </c>
      <c r="T193" s="415">
        <v>1</v>
      </c>
      <c r="U193" s="415">
        <v>1.3</v>
      </c>
      <c r="V193" s="527"/>
      <c r="W193" s="527"/>
      <c r="X193" s="527"/>
      <c r="Y193" s="527"/>
      <c r="Z193" s="527"/>
    </row>
    <row r="194" spans="1:26" ht="12.75" x14ac:dyDescent="0.2">
      <c r="A194" s="96" t="s">
        <v>114</v>
      </c>
      <c r="B194" s="415">
        <v>89</v>
      </c>
      <c r="C194" s="415">
        <v>33.6</v>
      </c>
      <c r="D194" s="415">
        <v>86</v>
      </c>
      <c r="E194" s="415">
        <v>57</v>
      </c>
      <c r="F194" s="415">
        <v>15.7</v>
      </c>
      <c r="G194" s="415">
        <v>260</v>
      </c>
      <c r="H194" s="415">
        <v>100.9</v>
      </c>
      <c r="I194" s="415">
        <v>131.6</v>
      </c>
      <c r="J194" s="415">
        <v>134.80000000000001</v>
      </c>
      <c r="K194" s="415">
        <v>140.30000000000001</v>
      </c>
      <c r="L194" s="415" t="s">
        <v>90</v>
      </c>
      <c r="M194" s="415">
        <v>1.8</v>
      </c>
      <c r="N194" s="415" t="s">
        <v>90</v>
      </c>
      <c r="O194" s="415">
        <v>1.6</v>
      </c>
      <c r="P194" s="415" t="s">
        <v>90</v>
      </c>
      <c r="Q194" s="415" t="s">
        <v>90</v>
      </c>
      <c r="R194" s="415">
        <v>-0.1</v>
      </c>
      <c r="S194" s="415" t="s">
        <v>90</v>
      </c>
      <c r="T194" s="415">
        <v>0.6</v>
      </c>
      <c r="U194" s="415" t="s">
        <v>90</v>
      </c>
      <c r="V194" s="527"/>
      <c r="W194" s="527"/>
      <c r="X194" s="527"/>
      <c r="Y194" s="527"/>
      <c r="Z194" s="527"/>
    </row>
    <row r="195" spans="1:26" ht="12.75" x14ac:dyDescent="0.2">
      <c r="A195" s="96" t="s">
        <v>112</v>
      </c>
      <c r="B195" s="415">
        <v>-43.8</v>
      </c>
      <c r="C195" s="415">
        <v>-11.9</v>
      </c>
      <c r="D195" s="415">
        <v>119.3</v>
      </c>
      <c r="E195" s="415">
        <v>78.3</v>
      </c>
      <c r="F195" s="415">
        <v>6.4</v>
      </c>
      <c r="G195" s="415">
        <v>609.20000000000005</v>
      </c>
      <c r="H195" s="415">
        <v>-728.3</v>
      </c>
      <c r="I195" s="415">
        <v>1081.5999999999999</v>
      </c>
      <c r="J195" s="415">
        <v>-335.3</v>
      </c>
      <c r="K195" s="415">
        <v>418</v>
      </c>
      <c r="L195" s="415">
        <v>26.4</v>
      </c>
      <c r="M195" s="415" t="s">
        <v>90</v>
      </c>
      <c r="N195" s="415">
        <v>29.5</v>
      </c>
      <c r="O195" s="415">
        <v>26.2</v>
      </c>
      <c r="P195" s="415" t="s">
        <v>90</v>
      </c>
      <c r="Q195" s="415">
        <v>189.8</v>
      </c>
      <c r="R195" s="415">
        <v>41.6</v>
      </c>
      <c r="S195" s="415">
        <v>44</v>
      </c>
      <c r="T195" s="415">
        <v>49.6</v>
      </c>
      <c r="U195" s="415" t="s">
        <v>90</v>
      </c>
      <c r="V195" s="527"/>
      <c r="W195" s="527"/>
      <c r="X195" s="527"/>
      <c r="Y195" s="527"/>
      <c r="Z195" s="527"/>
    </row>
    <row r="196" spans="1:26" ht="12.75" x14ac:dyDescent="0.2">
      <c r="A196" s="96" t="s">
        <v>104</v>
      </c>
      <c r="B196" s="415">
        <v>237</v>
      </c>
      <c r="C196" s="415">
        <v>294.39999999999998</v>
      </c>
      <c r="D196" s="415">
        <v>11</v>
      </c>
      <c r="E196" s="522">
        <v>44.1</v>
      </c>
      <c r="F196" s="415">
        <v>53.9</v>
      </c>
      <c r="G196" s="415">
        <v>167.6</v>
      </c>
      <c r="H196" s="415">
        <v>90.8</v>
      </c>
      <c r="I196" s="415">
        <v>70.8</v>
      </c>
      <c r="J196" s="522">
        <v>6.8</v>
      </c>
      <c r="K196" s="415">
        <v>154.9</v>
      </c>
      <c r="L196" s="415">
        <v>0</v>
      </c>
      <c r="M196" s="415">
        <v>0</v>
      </c>
      <c r="N196" s="415">
        <v>0</v>
      </c>
      <c r="O196" s="522">
        <v>0</v>
      </c>
      <c r="P196" s="415">
        <v>0</v>
      </c>
      <c r="Q196" s="415">
        <v>0</v>
      </c>
      <c r="R196" s="415">
        <v>0</v>
      </c>
      <c r="S196" s="415">
        <v>0</v>
      </c>
      <c r="T196" s="522">
        <v>0</v>
      </c>
      <c r="U196" s="415">
        <v>0</v>
      </c>
      <c r="V196" s="527"/>
      <c r="W196" s="527"/>
      <c r="X196" s="527"/>
      <c r="Y196" s="527"/>
      <c r="Z196" s="527"/>
    </row>
    <row r="197" spans="1:26" ht="12.75" x14ac:dyDescent="0.2">
      <c r="A197" s="96" t="s">
        <v>116</v>
      </c>
      <c r="B197" s="415" t="s">
        <v>90</v>
      </c>
      <c r="C197" s="415" t="s">
        <v>90</v>
      </c>
      <c r="D197" s="415" t="s">
        <v>90</v>
      </c>
      <c r="E197" s="415" t="s">
        <v>90</v>
      </c>
      <c r="F197" s="415" t="s">
        <v>90</v>
      </c>
      <c r="G197" s="415" t="s">
        <v>90</v>
      </c>
      <c r="H197" s="415" t="s">
        <v>90</v>
      </c>
      <c r="I197" s="415" t="s">
        <v>90</v>
      </c>
      <c r="J197" s="415" t="s">
        <v>90</v>
      </c>
      <c r="K197" s="415" t="s">
        <v>90</v>
      </c>
      <c r="L197" s="415" t="s">
        <v>90</v>
      </c>
      <c r="M197" s="415" t="s">
        <v>90</v>
      </c>
      <c r="N197" s="415" t="s">
        <v>90</v>
      </c>
      <c r="O197" s="415" t="s">
        <v>90</v>
      </c>
      <c r="P197" s="415" t="s">
        <v>90</v>
      </c>
      <c r="Q197" s="415">
        <v>0</v>
      </c>
      <c r="R197" s="415">
        <v>0</v>
      </c>
      <c r="S197" s="415">
        <v>0</v>
      </c>
      <c r="T197" s="415">
        <v>0</v>
      </c>
      <c r="U197" s="415">
        <v>0</v>
      </c>
      <c r="V197" s="527"/>
      <c r="W197" s="527"/>
      <c r="X197" s="527"/>
      <c r="Y197" s="527"/>
      <c r="Z197" s="527"/>
    </row>
    <row r="198" spans="1:26" ht="12.75" x14ac:dyDescent="0.2">
      <c r="A198" s="96" t="s">
        <v>107</v>
      </c>
      <c r="B198" s="415">
        <v>992.5</v>
      </c>
      <c r="C198" s="415">
        <v>1037.0999999999999</v>
      </c>
      <c r="D198" s="415">
        <v>958.9</v>
      </c>
      <c r="E198" s="415">
        <v>951.6</v>
      </c>
      <c r="F198" s="415">
        <v>622.70000000000005</v>
      </c>
      <c r="G198" s="415">
        <v>897.9</v>
      </c>
      <c r="H198" s="415">
        <v>88.1</v>
      </c>
      <c r="I198" s="415">
        <v>1325.7</v>
      </c>
      <c r="J198" s="415">
        <v>558.70000000000005</v>
      </c>
      <c r="K198" s="415">
        <v>703.4</v>
      </c>
      <c r="L198" s="415">
        <v>22.2</v>
      </c>
      <c r="M198" s="415">
        <v>23.6</v>
      </c>
      <c r="N198" s="415">
        <v>44.9</v>
      </c>
      <c r="O198" s="415">
        <v>46.3</v>
      </c>
      <c r="P198" s="415">
        <v>33.9</v>
      </c>
      <c r="Q198" s="415">
        <v>8.3000000000000007</v>
      </c>
      <c r="R198" s="415">
        <v>4.5999999999999996</v>
      </c>
      <c r="S198" s="415">
        <v>8.6</v>
      </c>
      <c r="T198" s="415">
        <v>15.4</v>
      </c>
      <c r="U198" s="415">
        <v>7.8</v>
      </c>
      <c r="V198" s="527"/>
      <c r="W198" s="527"/>
      <c r="X198" s="527"/>
      <c r="Y198" s="527"/>
      <c r="Z198" s="527"/>
    </row>
    <row r="199" spans="1:26" ht="12.75" x14ac:dyDescent="0.2">
      <c r="A199" s="96" t="s">
        <v>115</v>
      </c>
      <c r="B199" s="415" t="s">
        <v>90</v>
      </c>
      <c r="C199" s="415" t="s">
        <v>90</v>
      </c>
      <c r="D199" s="415">
        <v>31.4</v>
      </c>
      <c r="E199" s="415">
        <v>32.9</v>
      </c>
      <c r="F199" s="415">
        <v>29.8</v>
      </c>
      <c r="G199" s="415">
        <v>174.5</v>
      </c>
      <c r="H199" s="415">
        <v>33.4</v>
      </c>
      <c r="I199" s="415" t="s">
        <v>90</v>
      </c>
      <c r="J199" s="415">
        <v>30</v>
      </c>
      <c r="K199" s="415">
        <v>8.6999999999999993</v>
      </c>
      <c r="L199" s="415">
        <v>0</v>
      </c>
      <c r="M199" s="415">
        <v>0</v>
      </c>
      <c r="N199" s="415">
        <v>0</v>
      </c>
      <c r="O199" s="415">
        <v>0</v>
      </c>
      <c r="P199" s="415">
        <v>0</v>
      </c>
      <c r="Q199" s="415" t="s">
        <v>90</v>
      </c>
      <c r="R199" s="415" t="s">
        <v>90</v>
      </c>
      <c r="S199" s="415" t="s">
        <v>90</v>
      </c>
      <c r="T199" s="415">
        <v>0.6</v>
      </c>
      <c r="U199" s="415">
        <v>0.6</v>
      </c>
      <c r="V199" s="527"/>
      <c r="W199" s="527"/>
      <c r="X199" s="527"/>
      <c r="Y199" s="527"/>
      <c r="Z199" s="527"/>
    </row>
    <row r="200" spans="1:26" ht="12.75" x14ac:dyDescent="0.2">
      <c r="A200" s="96" t="s">
        <v>106</v>
      </c>
      <c r="B200" s="415" t="s">
        <v>90</v>
      </c>
      <c r="C200" s="415" t="s">
        <v>90</v>
      </c>
      <c r="D200" s="415" t="s">
        <v>90</v>
      </c>
      <c r="E200" s="415" t="s">
        <v>90</v>
      </c>
      <c r="F200" s="415" t="s">
        <v>90</v>
      </c>
      <c r="G200" s="415">
        <v>1370.5</v>
      </c>
      <c r="H200" s="415">
        <v>959.1</v>
      </c>
      <c r="I200" s="415">
        <v>659.1</v>
      </c>
      <c r="J200" s="415">
        <v>568</v>
      </c>
      <c r="K200" s="415">
        <v>574.1</v>
      </c>
      <c r="L200" s="415" t="s">
        <v>90</v>
      </c>
      <c r="M200" s="415" t="s">
        <v>90</v>
      </c>
      <c r="N200" s="415" t="s">
        <v>90</v>
      </c>
      <c r="O200" s="415" t="s">
        <v>90</v>
      </c>
      <c r="P200" s="415" t="s">
        <v>90</v>
      </c>
      <c r="Q200" s="415" t="s">
        <v>90</v>
      </c>
      <c r="R200" s="415" t="s">
        <v>90</v>
      </c>
      <c r="S200" s="415" t="s">
        <v>90</v>
      </c>
      <c r="T200" s="415" t="s">
        <v>90</v>
      </c>
      <c r="U200" s="415" t="s">
        <v>90</v>
      </c>
      <c r="V200" s="527"/>
      <c r="W200" s="527"/>
      <c r="X200" s="527"/>
      <c r="Y200" s="527"/>
      <c r="Z200" s="527"/>
    </row>
    <row r="201" spans="1:26" ht="12.75" x14ac:dyDescent="0.2">
      <c r="A201" s="96" t="s">
        <v>108</v>
      </c>
      <c r="B201" s="415">
        <v>151.6</v>
      </c>
      <c r="C201" s="415">
        <v>217.1</v>
      </c>
      <c r="D201" s="415">
        <v>266.8</v>
      </c>
      <c r="E201" s="415">
        <v>218.6</v>
      </c>
      <c r="F201" s="415">
        <v>226.3</v>
      </c>
      <c r="G201" s="415">
        <v>2825.2</v>
      </c>
      <c r="H201" s="415">
        <v>2092.5</v>
      </c>
      <c r="I201" s="415">
        <v>2434.1</v>
      </c>
      <c r="J201" s="415">
        <v>2537.5</v>
      </c>
      <c r="K201" s="415">
        <v>3382.4</v>
      </c>
      <c r="L201" s="415">
        <v>0</v>
      </c>
      <c r="M201" s="415" t="s">
        <v>90</v>
      </c>
      <c r="N201" s="415" t="s">
        <v>90</v>
      </c>
      <c r="O201" s="415" t="s">
        <v>90</v>
      </c>
      <c r="P201" s="415">
        <v>0.3</v>
      </c>
      <c r="Q201" s="415">
        <v>0</v>
      </c>
      <c r="R201" s="415" t="s">
        <v>90</v>
      </c>
      <c r="S201" s="415" t="s">
        <v>90</v>
      </c>
      <c r="T201" s="415" t="s">
        <v>90</v>
      </c>
      <c r="U201" s="415" t="s">
        <v>90</v>
      </c>
      <c r="V201" s="527"/>
      <c r="W201" s="527"/>
      <c r="X201" s="527"/>
      <c r="Y201" s="527"/>
      <c r="Z201" s="527"/>
    </row>
    <row r="202" spans="1:26" ht="12.75" x14ac:dyDescent="0.2">
      <c r="A202" s="96" t="s">
        <v>117</v>
      </c>
      <c r="B202" s="415">
        <v>0.1</v>
      </c>
      <c r="C202" s="415">
        <v>-1.1000000000000001</v>
      </c>
      <c r="D202" s="415">
        <v>0.2</v>
      </c>
      <c r="E202" s="415">
        <v>0.9</v>
      </c>
      <c r="F202" s="415">
        <v>1.3</v>
      </c>
      <c r="G202" s="415">
        <v>44.9</v>
      </c>
      <c r="H202" s="415">
        <v>24.9</v>
      </c>
      <c r="I202" s="415">
        <v>13.8</v>
      </c>
      <c r="J202" s="415">
        <v>15.4</v>
      </c>
      <c r="K202" s="415">
        <v>12.1</v>
      </c>
      <c r="L202" s="415">
        <v>-4.8</v>
      </c>
      <c r="M202" s="415">
        <v>-1.2</v>
      </c>
      <c r="N202" s="415">
        <v>-1.8</v>
      </c>
      <c r="O202" s="415">
        <v>-1.7</v>
      </c>
      <c r="P202" s="415">
        <v>5.3</v>
      </c>
      <c r="Q202" s="415">
        <v>0</v>
      </c>
      <c r="R202" s="415">
        <v>0</v>
      </c>
      <c r="S202" s="415">
        <v>0</v>
      </c>
      <c r="T202" s="415">
        <v>0</v>
      </c>
      <c r="U202" s="415">
        <v>0</v>
      </c>
      <c r="V202" s="527"/>
      <c r="W202" s="527"/>
      <c r="X202" s="527"/>
      <c r="Y202" s="527"/>
      <c r="Z202" s="527"/>
    </row>
    <row r="203" spans="1:26" ht="12.75" x14ac:dyDescent="0.2">
      <c r="A203" s="96" t="s">
        <v>113</v>
      </c>
      <c r="B203" s="415">
        <v>4.9000000000000004</v>
      </c>
      <c r="C203" s="415">
        <v>103.1</v>
      </c>
      <c r="D203" s="415">
        <v>75.599999999999994</v>
      </c>
      <c r="E203" s="415">
        <v>54.2</v>
      </c>
      <c r="F203" s="415">
        <v>59.3</v>
      </c>
      <c r="G203" s="415">
        <v>187.9</v>
      </c>
      <c r="H203" s="415">
        <v>122.1</v>
      </c>
      <c r="I203" s="415">
        <v>184</v>
      </c>
      <c r="J203" s="415">
        <v>84.4</v>
      </c>
      <c r="K203" s="415">
        <v>150.69999999999999</v>
      </c>
      <c r="L203" s="415">
        <v>3.9</v>
      </c>
      <c r="M203" s="415">
        <v>4.9000000000000004</v>
      </c>
      <c r="N203" s="415">
        <v>3.4</v>
      </c>
      <c r="O203" s="415">
        <v>2.7</v>
      </c>
      <c r="P203" s="415">
        <v>2</v>
      </c>
      <c r="Q203" s="415">
        <v>-0.2</v>
      </c>
      <c r="R203" s="415">
        <v>0.4</v>
      </c>
      <c r="S203" s="415">
        <v>0.4</v>
      </c>
      <c r="T203" s="415">
        <v>0.3</v>
      </c>
      <c r="U203" s="415">
        <v>0.2</v>
      </c>
      <c r="V203" s="527"/>
      <c r="W203" s="527"/>
      <c r="X203" s="527"/>
      <c r="Y203" s="527"/>
      <c r="Z203" s="527"/>
    </row>
    <row r="204" spans="1:26" ht="12.75" x14ac:dyDescent="0.2">
      <c r="A204" s="96" t="s">
        <v>109</v>
      </c>
      <c r="B204" s="415">
        <v>713.3</v>
      </c>
      <c r="C204" s="415">
        <v>483.8</v>
      </c>
      <c r="D204" s="415">
        <v>602.5</v>
      </c>
      <c r="E204" s="415">
        <v>371.4</v>
      </c>
      <c r="F204" s="415">
        <v>634.6</v>
      </c>
      <c r="G204" s="415">
        <v>1435.1</v>
      </c>
      <c r="H204" s="415">
        <v>800.3</v>
      </c>
      <c r="I204" s="415">
        <v>1209.9000000000001</v>
      </c>
      <c r="J204" s="415">
        <v>1018.8</v>
      </c>
      <c r="K204" s="415">
        <v>824.7</v>
      </c>
      <c r="L204" s="415">
        <v>12</v>
      </c>
      <c r="M204" s="415" t="s">
        <v>90</v>
      </c>
      <c r="N204" s="415">
        <v>-0.1</v>
      </c>
      <c r="O204" s="415">
        <v>20.8</v>
      </c>
      <c r="P204" s="415">
        <v>14</v>
      </c>
      <c r="Q204" s="415">
        <v>19.399999999999999</v>
      </c>
      <c r="R204" s="415" t="s">
        <v>90</v>
      </c>
      <c r="S204" s="415">
        <v>40.4</v>
      </c>
      <c r="T204" s="415">
        <v>12.9</v>
      </c>
      <c r="U204" s="415">
        <v>8.8000000000000007</v>
      </c>
      <c r="V204" s="527"/>
      <c r="W204" s="527"/>
      <c r="X204" s="527"/>
      <c r="Y204" s="527"/>
      <c r="Z204" s="527"/>
    </row>
    <row r="205" spans="1:26" ht="12.75" x14ac:dyDescent="0.2">
      <c r="A205" s="96" t="s">
        <v>118</v>
      </c>
      <c r="B205" s="415">
        <v>66.400000000000006</v>
      </c>
      <c r="C205" s="415">
        <v>36.9</v>
      </c>
      <c r="D205" s="415">
        <v>10.7</v>
      </c>
      <c r="E205" s="415">
        <v>3</v>
      </c>
      <c r="F205" s="415">
        <v>-47.8</v>
      </c>
      <c r="G205" s="415">
        <v>193.2</v>
      </c>
      <c r="H205" s="415">
        <v>-101.5</v>
      </c>
      <c r="I205" s="415">
        <v>53.4</v>
      </c>
      <c r="J205" s="415">
        <v>-2.7</v>
      </c>
      <c r="K205" s="415">
        <v>4.8</v>
      </c>
      <c r="L205" s="415">
        <v>-10</v>
      </c>
      <c r="M205" s="415">
        <v>-9.8000000000000007</v>
      </c>
      <c r="N205" s="415">
        <v>-13</v>
      </c>
      <c r="O205" s="415">
        <v>-12.6</v>
      </c>
      <c r="P205" s="415">
        <v>-13.1</v>
      </c>
      <c r="Q205" s="415">
        <v>1.3</v>
      </c>
      <c r="R205" s="415">
        <v>0.4</v>
      </c>
      <c r="S205" s="415">
        <v>2.2000000000000002</v>
      </c>
      <c r="T205" s="415">
        <v>1.9</v>
      </c>
      <c r="U205" s="415">
        <v>3.3</v>
      </c>
      <c r="V205" s="527"/>
      <c r="W205" s="527"/>
      <c r="X205" s="527"/>
      <c r="Y205" s="527"/>
      <c r="Z205" s="527"/>
    </row>
    <row r="206" spans="1:26" ht="13.5" thickBot="1" x14ac:dyDescent="0.25">
      <c r="A206" s="102" t="s">
        <v>110</v>
      </c>
      <c r="B206" s="416">
        <v>153.6</v>
      </c>
      <c r="C206" s="416">
        <v>153.19999999999999</v>
      </c>
      <c r="D206" s="416">
        <v>58.4</v>
      </c>
      <c r="E206" s="416">
        <v>210.7</v>
      </c>
      <c r="F206" s="416">
        <v>271.60000000000002</v>
      </c>
      <c r="G206" s="416">
        <v>5256.5</v>
      </c>
      <c r="H206" s="416">
        <v>5586.5</v>
      </c>
      <c r="I206" s="416">
        <v>5247.9</v>
      </c>
      <c r="J206" s="416">
        <v>5122</v>
      </c>
      <c r="K206" s="416">
        <v>4871.3999999999996</v>
      </c>
      <c r="L206" s="416">
        <v>46.5</v>
      </c>
      <c r="M206" s="416">
        <v>87.3</v>
      </c>
      <c r="N206" s="416">
        <v>80.599999999999994</v>
      </c>
      <c r="O206" s="416">
        <v>81.5</v>
      </c>
      <c r="P206" s="416">
        <v>57.7</v>
      </c>
      <c r="Q206" s="416">
        <v>882.1</v>
      </c>
      <c r="R206" s="416">
        <v>516.79999999999995</v>
      </c>
      <c r="S206" s="416">
        <v>683.4</v>
      </c>
      <c r="T206" s="416">
        <v>210.2</v>
      </c>
      <c r="U206" s="416">
        <v>253.7</v>
      </c>
      <c r="V206" s="527"/>
      <c r="W206" s="527"/>
      <c r="X206" s="527"/>
      <c r="Y206" s="527"/>
      <c r="Z206" s="527"/>
    </row>
    <row r="207" spans="1:26" ht="13.5" thickTop="1" x14ac:dyDescent="0.2">
      <c r="A207" s="86" t="s">
        <v>320</v>
      </c>
      <c r="B207" s="92"/>
      <c r="C207" s="92"/>
      <c r="D207" s="92"/>
      <c r="E207" s="92"/>
      <c r="F207" s="92"/>
      <c r="G207" s="92"/>
      <c r="H207" s="92"/>
      <c r="I207" s="92"/>
      <c r="J207" s="92"/>
      <c r="K207" s="92"/>
      <c r="L207" s="92"/>
      <c r="M207" s="92"/>
      <c r="N207" s="92"/>
      <c r="O207" s="92"/>
      <c r="P207" s="92"/>
      <c r="V207" s="527"/>
      <c r="W207" s="527"/>
      <c r="X207" s="527"/>
      <c r="Y207" s="527"/>
      <c r="Z207" s="527"/>
    </row>
    <row r="208" spans="1:26" ht="12.75" x14ac:dyDescent="0.2">
      <c r="A208" s="96"/>
      <c r="D208" s="96"/>
      <c r="E208" s="96"/>
      <c r="H208" s="96"/>
      <c r="I208" s="96"/>
      <c r="L208" s="96"/>
      <c r="M208" s="96"/>
      <c r="V208" s="527"/>
      <c r="W208" s="527"/>
      <c r="X208" s="527"/>
      <c r="Y208" s="527"/>
      <c r="Z208" s="527"/>
    </row>
    <row r="209" spans="1:26" ht="12.75" x14ac:dyDescent="0.2">
      <c r="D209" s="96"/>
      <c r="E209" s="96"/>
      <c r="L209" s="96"/>
      <c r="M209" s="96"/>
      <c r="V209" s="527"/>
      <c r="W209" s="527"/>
      <c r="X209" s="527"/>
      <c r="Y209" s="527"/>
      <c r="Z209" s="527"/>
    </row>
    <row r="210" spans="1:26" ht="12.75" x14ac:dyDescent="0.2">
      <c r="A210" s="17" t="s">
        <v>325</v>
      </c>
      <c r="V210" s="527"/>
      <c r="W210" s="527"/>
      <c r="X210" s="527"/>
      <c r="Y210" s="527"/>
      <c r="Z210" s="527"/>
    </row>
    <row r="211" spans="1:26" ht="13.5" thickBot="1" x14ac:dyDescent="0.25">
      <c r="A211" s="99" t="s">
        <v>326</v>
      </c>
      <c r="G211" s="527"/>
    </row>
    <row r="212" spans="1:26" ht="36" customHeight="1" thickTop="1" x14ac:dyDescent="0.2">
      <c r="B212" s="564" t="s">
        <v>120</v>
      </c>
      <c r="C212" s="564"/>
      <c r="D212" s="564"/>
      <c r="E212" s="564"/>
      <c r="F212" s="564"/>
      <c r="G212" s="527"/>
    </row>
    <row r="213" spans="1:26" ht="11.25" customHeight="1" x14ac:dyDescent="0.2">
      <c r="A213" s="96"/>
      <c r="B213" s="542" t="s">
        <v>150</v>
      </c>
      <c r="C213" s="542"/>
      <c r="D213" s="542"/>
      <c r="E213" s="542"/>
      <c r="F213" s="542"/>
      <c r="G213" s="527"/>
    </row>
    <row r="214" spans="1:26" ht="13.5" thickBot="1" x14ac:dyDescent="0.25">
      <c r="A214" s="101"/>
      <c r="B214" s="130">
        <v>2008</v>
      </c>
      <c r="C214" s="130">
        <v>2009</v>
      </c>
      <c r="D214" s="130">
        <v>2010</v>
      </c>
      <c r="E214" s="130">
        <v>2011</v>
      </c>
      <c r="F214" s="130">
        <v>2012</v>
      </c>
      <c r="G214" s="527"/>
    </row>
    <row r="215" spans="1:26" ht="12.75" x14ac:dyDescent="0.2">
      <c r="A215" s="104" t="s">
        <v>105</v>
      </c>
      <c r="B215" s="415" t="s">
        <v>90</v>
      </c>
      <c r="C215" s="415" t="s">
        <v>90</v>
      </c>
      <c r="D215" s="415" t="s">
        <v>90</v>
      </c>
      <c r="E215" s="415">
        <v>31.5</v>
      </c>
      <c r="F215" s="415">
        <v>16.8</v>
      </c>
      <c r="G215" s="527"/>
    </row>
    <row r="216" spans="1:26" ht="12.75" x14ac:dyDescent="0.2">
      <c r="A216" s="96" t="s">
        <v>111</v>
      </c>
      <c r="B216" s="415">
        <v>1969.2</v>
      </c>
      <c r="C216" s="415">
        <v>-1113.7</v>
      </c>
      <c r="D216" s="415">
        <v>2856</v>
      </c>
      <c r="E216" s="415">
        <v>1033.7</v>
      </c>
      <c r="F216" s="415">
        <v>738.3</v>
      </c>
      <c r="G216" s="527"/>
    </row>
    <row r="217" spans="1:26" ht="12.75" x14ac:dyDescent="0.2">
      <c r="A217" s="96" t="s">
        <v>114</v>
      </c>
      <c r="B217" s="415" t="s">
        <v>90</v>
      </c>
      <c r="C217" s="415">
        <v>136.1</v>
      </c>
      <c r="D217" s="415">
        <v>220.1</v>
      </c>
      <c r="E217" s="415">
        <v>194</v>
      </c>
      <c r="F217" s="415">
        <v>158.4</v>
      </c>
      <c r="G217" s="527"/>
    </row>
    <row r="218" spans="1:26" ht="12.75" x14ac:dyDescent="0.2">
      <c r="A218" s="96" t="s">
        <v>112</v>
      </c>
      <c r="B218" s="415">
        <v>781.7</v>
      </c>
      <c r="C218" s="415" t="s">
        <v>90</v>
      </c>
      <c r="D218" s="415">
        <v>1274.4000000000001</v>
      </c>
      <c r="E218" s="415">
        <v>-181.2</v>
      </c>
      <c r="F218" s="415">
        <v>492.2</v>
      </c>
      <c r="G218" s="527"/>
    </row>
    <row r="219" spans="1:26" ht="12.75" x14ac:dyDescent="0.2">
      <c r="A219" s="96" t="s">
        <v>104</v>
      </c>
      <c r="B219" s="415">
        <v>404.6</v>
      </c>
      <c r="C219" s="415">
        <v>385.2</v>
      </c>
      <c r="D219" s="415">
        <v>81.8</v>
      </c>
      <c r="E219" s="415">
        <v>51</v>
      </c>
      <c r="F219" s="415">
        <v>208.8</v>
      </c>
      <c r="G219" s="527"/>
    </row>
    <row r="220" spans="1:26" ht="12.75" x14ac:dyDescent="0.2">
      <c r="A220" s="96" t="s">
        <v>116</v>
      </c>
      <c r="B220" s="415">
        <v>83.6</v>
      </c>
      <c r="C220" s="415">
        <v>78.3</v>
      </c>
      <c r="D220" s="415">
        <v>87.5</v>
      </c>
      <c r="E220" s="415">
        <v>103.4</v>
      </c>
      <c r="F220" s="415">
        <v>96.6</v>
      </c>
      <c r="G220" s="527"/>
    </row>
    <row r="221" spans="1:26" ht="12.75" x14ac:dyDescent="0.2">
      <c r="A221" s="96" t="s">
        <v>107</v>
      </c>
      <c r="B221" s="415">
        <v>1920.9</v>
      </c>
      <c r="C221" s="415">
        <v>1153.4000000000001</v>
      </c>
      <c r="D221" s="415">
        <v>2338</v>
      </c>
      <c r="E221" s="415">
        <v>1572</v>
      </c>
      <c r="F221" s="415">
        <v>1367.7</v>
      </c>
      <c r="G221" s="527"/>
    </row>
    <row r="222" spans="1:26" ht="12.75" x14ac:dyDescent="0.2">
      <c r="A222" s="96" t="s">
        <v>115</v>
      </c>
      <c r="B222" s="415">
        <v>207</v>
      </c>
      <c r="C222" s="415">
        <v>62.4</v>
      </c>
      <c r="D222" s="415">
        <v>92.3</v>
      </c>
      <c r="E222" s="415">
        <v>63.5</v>
      </c>
      <c r="F222" s="415">
        <v>39.1</v>
      </c>
      <c r="G222" s="527"/>
    </row>
    <row r="223" spans="1:26" ht="12.75" x14ac:dyDescent="0.2">
      <c r="A223" s="96" t="s">
        <v>106</v>
      </c>
      <c r="B223" s="415">
        <v>2255.4</v>
      </c>
      <c r="C223" s="415">
        <v>1702.4</v>
      </c>
      <c r="D223" s="415">
        <v>1296.9000000000001</v>
      </c>
      <c r="E223" s="415">
        <v>1268</v>
      </c>
      <c r="F223" s="415">
        <v>1268</v>
      </c>
      <c r="G223" s="527"/>
    </row>
    <row r="224" spans="1:26" ht="12.75" x14ac:dyDescent="0.2">
      <c r="A224" s="96" t="s">
        <v>108</v>
      </c>
      <c r="B224" s="415">
        <v>2976.8</v>
      </c>
      <c r="C224" s="415">
        <v>2309.9</v>
      </c>
      <c r="D224" s="415">
        <v>2701.1</v>
      </c>
      <c r="E224" s="415">
        <v>2756.2</v>
      </c>
      <c r="F224" s="415">
        <v>3608.9</v>
      </c>
      <c r="G224" s="527"/>
    </row>
    <row r="225" spans="1:7" ht="12.75" x14ac:dyDescent="0.2">
      <c r="A225" s="96" t="s">
        <v>117</v>
      </c>
      <c r="B225" s="415">
        <v>40.200000000000003</v>
      </c>
      <c r="C225" s="415">
        <v>22.6</v>
      </c>
      <c r="D225" s="415">
        <v>12.2</v>
      </c>
      <c r="E225" s="415">
        <v>14.6</v>
      </c>
      <c r="F225" s="415">
        <v>18.8</v>
      </c>
      <c r="G225" s="527"/>
    </row>
    <row r="226" spans="1:7" ht="12.75" x14ac:dyDescent="0.2">
      <c r="A226" s="96" t="s">
        <v>113</v>
      </c>
      <c r="B226" s="415">
        <v>196.5</v>
      </c>
      <c r="C226" s="415">
        <v>230.5</v>
      </c>
      <c r="D226" s="415">
        <v>263.39999999999998</v>
      </c>
      <c r="E226" s="415">
        <v>141.6</v>
      </c>
      <c r="F226" s="415">
        <v>212.2</v>
      </c>
      <c r="G226" s="527"/>
    </row>
    <row r="227" spans="1:7" ht="12.75" x14ac:dyDescent="0.2">
      <c r="A227" s="96" t="s">
        <v>109</v>
      </c>
      <c r="B227" s="415">
        <v>2179.8000000000002</v>
      </c>
      <c r="C227" s="415">
        <v>1295.5999999999999</v>
      </c>
      <c r="D227" s="415">
        <v>1852.6</v>
      </c>
      <c r="E227" s="415">
        <v>1423.9</v>
      </c>
      <c r="F227" s="415">
        <v>1482</v>
      </c>
      <c r="G227" s="527"/>
    </row>
    <row r="228" spans="1:7" ht="12.75" x14ac:dyDescent="0.2">
      <c r="A228" s="96" t="s">
        <v>118</v>
      </c>
      <c r="B228" s="415">
        <v>250.8</v>
      </c>
      <c r="C228" s="415">
        <v>-74.099999999999994</v>
      </c>
      <c r="D228" s="415">
        <v>53.3</v>
      </c>
      <c r="E228" s="415">
        <v>-10.5</v>
      </c>
      <c r="F228" s="415">
        <v>-52.7</v>
      </c>
      <c r="G228" s="527"/>
    </row>
    <row r="229" spans="1:7" ht="13.5" thickBot="1" x14ac:dyDescent="0.25">
      <c r="A229" s="102" t="s">
        <v>110</v>
      </c>
      <c r="B229" s="532">
        <v>6338.6</v>
      </c>
      <c r="C229" s="532">
        <v>6343.8</v>
      </c>
      <c r="D229" s="532">
        <v>6070.3</v>
      </c>
      <c r="E229" s="532">
        <v>5624.3</v>
      </c>
      <c r="F229" s="532">
        <v>5454.4</v>
      </c>
      <c r="G229" s="527"/>
    </row>
    <row r="230" spans="1:7" ht="13.5" thickTop="1" x14ac:dyDescent="0.2">
      <c r="A230" s="86" t="s">
        <v>320</v>
      </c>
      <c r="G230" s="527"/>
    </row>
    <row r="231" spans="1:7" ht="12.75" x14ac:dyDescent="0.2">
      <c r="G231" s="527"/>
    </row>
    <row r="232" spans="1:7" x14ac:dyDescent="0.2">
      <c r="A232" s="39"/>
    </row>
    <row r="233" spans="1:7" x14ac:dyDescent="0.2">
      <c r="A233" s="146" t="s">
        <v>85</v>
      </c>
    </row>
    <row r="234" spans="1:7" x14ac:dyDescent="0.2">
      <c r="A234" s="198" t="s">
        <v>160</v>
      </c>
    </row>
    <row r="235" spans="1:7" x14ac:dyDescent="0.2">
      <c r="A235" s="16" t="s">
        <v>86</v>
      </c>
    </row>
    <row r="236" spans="1:7" x14ac:dyDescent="0.2">
      <c r="A236" s="144"/>
    </row>
    <row r="237" spans="1:7" x14ac:dyDescent="0.2">
      <c r="A237" s="143"/>
    </row>
    <row r="238" spans="1:7" x14ac:dyDescent="0.2">
      <c r="A238" s="39"/>
    </row>
    <row r="239" spans="1:7" x14ac:dyDescent="0.2">
      <c r="A239" s="39"/>
    </row>
  </sheetData>
  <sortState ref="A3:A16">
    <sortCondition ref="A3"/>
  </sortState>
  <mergeCells count="49">
    <mergeCell ref="B212:F212"/>
    <mergeCell ref="B213:F213"/>
    <mergeCell ref="B143:F143"/>
    <mergeCell ref="B144:F144"/>
    <mergeCell ref="B190:F190"/>
    <mergeCell ref="B189:F189"/>
    <mergeCell ref="B166:F166"/>
    <mergeCell ref="B167:F167"/>
    <mergeCell ref="Q97:U97"/>
    <mergeCell ref="B98:F98"/>
    <mergeCell ref="G98:K98"/>
    <mergeCell ref="L98:P98"/>
    <mergeCell ref="Q98:U98"/>
    <mergeCell ref="B120:F120"/>
    <mergeCell ref="B121:F121"/>
    <mergeCell ref="B3:F3"/>
    <mergeCell ref="B4:F4"/>
    <mergeCell ref="G3:K3"/>
    <mergeCell ref="G4:K4"/>
    <mergeCell ref="B26:F26"/>
    <mergeCell ref="B27:F27"/>
    <mergeCell ref="B49:G49"/>
    <mergeCell ref="B50:G50"/>
    <mergeCell ref="H49:M49"/>
    <mergeCell ref="H50:M50"/>
    <mergeCell ref="B97:F97"/>
    <mergeCell ref="G97:K97"/>
    <mergeCell ref="L97:P97"/>
    <mergeCell ref="B73:G73"/>
    <mergeCell ref="B74:G74"/>
    <mergeCell ref="Q3:U3"/>
    <mergeCell ref="L4:P4"/>
    <mergeCell ref="Q4:U4"/>
    <mergeCell ref="L3:P3"/>
    <mergeCell ref="N49:S49"/>
    <mergeCell ref="T49:Y49"/>
    <mergeCell ref="T50:Y50"/>
    <mergeCell ref="N50:S50"/>
    <mergeCell ref="G190:K190"/>
    <mergeCell ref="L190:P190"/>
    <mergeCell ref="Q190:U190"/>
    <mergeCell ref="G143:K143"/>
    <mergeCell ref="L143:P143"/>
    <mergeCell ref="Q143:U143"/>
    <mergeCell ref="G144:K144"/>
    <mergeCell ref="L144:P144"/>
    <mergeCell ref="Q144:U144"/>
    <mergeCell ref="G189:K189"/>
    <mergeCell ref="L189:P189"/>
  </mergeCells>
  <pageMargins left="0.7" right="0.7" top="0.75" bottom="0.75" header="0.3" footer="0.3"/>
  <pageSetup paperSize="9" scale="91" orientation="landscape" r:id="rId1"/>
  <rowBreaks count="9" manualBreakCount="9">
    <brk id="23" max="16383" man="1"/>
    <brk id="46" max="16383" man="1"/>
    <brk id="70" max="16383" man="1"/>
    <brk id="94" max="16383" man="1"/>
    <brk id="117" max="16383" man="1"/>
    <brk id="140" max="16383" man="1"/>
    <brk id="163" max="16383" man="1"/>
    <brk id="186" max="16383" man="1"/>
    <brk id="20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W92"/>
  <sheetViews>
    <sheetView workbookViewId="0"/>
  </sheetViews>
  <sheetFormatPr defaultRowHeight="12.75" x14ac:dyDescent="0.2"/>
  <sheetData>
    <row r="1" spans="1:15" x14ac:dyDescent="0.2">
      <c r="A1" s="189" t="s">
        <v>253</v>
      </c>
    </row>
    <row r="3" spans="1:15" ht="13.5" thickBot="1" x14ac:dyDescent="0.25">
      <c r="D3" s="189" t="s">
        <v>147</v>
      </c>
      <c r="L3" s="189" t="s">
        <v>168</v>
      </c>
    </row>
    <row r="4" spans="1:15" ht="14.25" thickTop="1" thickBot="1" x14ac:dyDescent="0.25">
      <c r="A4" s="180"/>
      <c r="B4" s="181">
        <v>2008</v>
      </c>
      <c r="C4" s="181">
        <v>2009</v>
      </c>
      <c r="D4" s="181">
        <v>2010</v>
      </c>
      <c r="E4" s="181">
        <v>2011</v>
      </c>
      <c r="F4" s="181">
        <v>2012</v>
      </c>
      <c r="G4" s="181">
        <v>2013</v>
      </c>
      <c r="I4" s="180"/>
      <c r="J4" s="181">
        <v>2008</v>
      </c>
      <c r="K4" s="181">
        <v>2009</v>
      </c>
      <c r="L4" s="181">
        <v>2010</v>
      </c>
      <c r="M4" s="181">
        <v>2011</v>
      </c>
      <c r="N4" s="181">
        <v>2012</v>
      </c>
      <c r="O4" s="181">
        <v>2013</v>
      </c>
    </row>
    <row r="5" spans="1:15" ht="22.5" x14ac:dyDescent="0.2">
      <c r="A5" s="182" t="s">
        <v>1</v>
      </c>
      <c r="B5" s="183"/>
      <c r="C5" s="183"/>
      <c r="D5" s="183"/>
      <c r="E5" s="183"/>
      <c r="F5" s="183"/>
      <c r="G5" s="183"/>
      <c r="I5" s="182" t="s">
        <v>1</v>
      </c>
      <c r="J5" s="183"/>
      <c r="K5" s="183"/>
      <c r="L5" s="183"/>
      <c r="M5" s="183"/>
      <c r="N5" s="183"/>
      <c r="O5" s="183"/>
    </row>
    <row r="6" spans="1:15" x14ac:dyDescent="0.2">
      <c r="A6" s="537" t="s">
        <v>0</v>
      </c>
      <c r="B6" s="24">
        <f>'Tabell 1-12 Sjötransport'!B5</f>
        <v>1198</v>
      </c>
      <c r="C6" s="24">
        <f>'Tabell 1-12 Sjötransport'!C5</f>
        <v>1191</v>
      </c>
      <c r="D6" s="24">
        <f>'Tabell 1-12 Sjötransport'!D5</f>
        <v>1248</v>
      </c>
      <c r="E6" s="24">
        <f>'Tabell 1-12 Sjötransport'!E5</f>
        <v>1296</v>
      </c>
      <c r="F6" s="24">
        <f>'Tabell 1-12 Sjötransport'!F5</f>
        <v>1293</v>
      </c>
      <c r="G6" s="24">
        <f>'Tabell 1-12 Sjötransport'!G5</f>
        <v>1245</v>
      </c>
      <c r="I6" s="537" t="s">
        <v>0</v>
      </c>
      <c r="J6" s="184">
        <f>B6/$B6*100</f>
        <v>100</v>
      </c>
      <c r="K6" s="184">
        <f t="shared" ref="K6:O9" si="0">C6/$B6*100</f>
        <v>99.41569282136895</v>
      </c>
      <c r="L6" s="184">
        <f t="shared" si="0"/>
        <v>104.17362270450752</v>
      </c>
      <c r="M6" s="184">
        <f t="shared" si="0"/>
        <v>108.18030050083472</v>
      </c>
      <c r="N6" s="184">
        <f t="shared" si="0"/>
        <v>107.92988313856426</v>
      </c>
      <c r="O6" s="184">
        <f t="shared" si="0"/>
        <v>103.92320534223707</v>
      </c>
    </row>
    <row r="7" spans="1:15" x14ac:dyDescent="0.2">
      <c r="A7" s="537" t="s">
        <v>2</v>
      </c>
      <c r="B7" s="24">
        <f>'Tabell 1-12 Sjötransport'!B6</f>
        <v>13688</v>
      </c>
      <c r="C7" s="24">
        <f>'Tabell 1-12 Sjötransport'!C6</f>
        <v>13713</v>
      </c>
      <c r="D7" s="24">
        <f>'Tabell 1-12 Sjötransport'!D6</f>
        <v>13104</v>
      </c>
      <c r="E7" s="24">
        <f>'Tabell 1-12 Sjötransport'!E6</f>
        <v>12494</v>
      </c>
      <c r="F7" s="24">
        <f>'Tabell 1-12 Sjötransport'!F6</f>
        <v>12040</v>
      </c>
      <c r="G7" s="24">
        <f>'Tabell 1-12 Sjötransport'!G6</f>
        <v>10974</v>
      </c>
      <c r="I7" s="537" t="s">
        <v>2</v>
      </c>
      <c r="J7" s="184">
        <f t="shared" ref="J7:J9" si="1">B7/$B7*100</f>
        <v>100</v>
      </c>
      <c r="K7" s="184">
        <f t="shared" si="0"/>
        <v>100.18264172998246</v>
      </c>
      <c r="L7" s="184">
        <f t="shared" si="0"/>
        <v>95.733489187609592</v>
      </c>
      <c r="M7" s="184">
        <f t="shared" si="0"/>
        <v>91.277030976037409</v>
      </c>
      <c r="N7" s="184">
        <f t="shared" si="0"/>
        <v>87.960257159555809</v>
      </c>
      <c r="O7" s="184">
        <f t="shared" si="0"/>
        <v>80.172413793103445</v>
      </c>
    </row>
    <row r="8" spans="1:15" x14ac:dyDescent="0.2">
      <c r="A8" s="537" t="s">
        <v>10</v>
      </c>
      <c r="B8" s="25">
        <f>'Tabell 1-12 Sjötransport'!B16</f>
        <v>5.53420938810872</v>
      </c>
      <c r="C8" s="25">
        <f>'Tabell 1-12 Sjötransport'!C16</f>
        <v>3.11875243611395</v>
      </c>
      <c r="D8" s="25">
        <f>'Tabell 1-12 Sjötransport'!D16</f>
        <v>-2.1760659118002601</v>
      </c>
      <c r="E8" s="25">
        <f>'Tabell 1-12 Sjötransport'!E16</f>
        <v>6.7254043148582197</v>
      </c>
      <c r="F8" s="25">
        <f>'Tabell 1-12 Sjötransport'!F16</f>
        <v>3.25087363587325</v>
      </c>
      <c r="G8" s="25">
        <f>'Tabell 1-12 Sjötransport'!G16</f>
        <v>1.58455917743343</v>
      </c>
      <c r="I8" s="537" t="s">
        <v>10</v>
      </c>
      <c r="J8" s="184">
        <f t="shared" si="1"/>
        <v>100</v>
      </c>
      <c r="K8" s="184">
        <f t="shared" si="0"/>
        <v>56.354073678801718</v>
      </c>
      <c r="L8" s="184">
        <f t="shared" si="0"/>
        <v>-39.320267073304869</v>
      </c>
      <c r="M8" s="184">
        <f t="shared" si="0"/>
        <v>121.5242113771301</v>
      </c>
      <c r="N8" s="184">
        <f t="shared" si="0"/>
        <v>58.741428231074124</v>
      </c>
      <c r="O8" s="184">
        <f t="shared" si="0"/>
        <v>28.632078519438579</v>
      </c>
    </row>
    <row r="9" spans="1:15" x14ac:dyDescent="0.2">
      <c r="A9" s="537" t="s">
        <v>4</v>
      </c>
      <c r="B9" s="24">
        <f>'Tabell 1-12 Sjötransport'!B9</f>
        <v>8798.5443238117496</v>
      </c>
      <c r="C9" s="24">
        <f>'Tabell 1-12 Sjötransport'!C9</f>
        <v>5840.9821526142696</v>
      </c>
      <c r="D9" s="24">
        <f>'Tabell 1-12 Sjötransport'!D9</f>
        <v>7117.8783016657699</v>
      </c>
      <c r="E9" s="24">
        <f>'Tabell 1-12 Sjötransport'!E9</f>
        <v>6034.5076308045</v>
      </c>
      <c r="F9" s="24">
        <f>'Tabell 1-12 Sjötransport'!F9</f>
        <v>6342.3804489571503</v>
      </c>
      <c r="G9" s="24">
        <f>'Tabell 1-12 Sjötransport'!G9</f>
        <v>5700.4717521707398</v>
      </c>
      <c r="H9" s="183"/>
      <c r="I9" s="537" t="s">
        <v>4</v>
      </c>
      <c r="J9" s="184">
        <f t="shared" si="1"/>
        <v>100</v>
      </c>
      <c r="K9" s="184">
        <f t="shared" si="0"/>
        <v>66.385778574833736</v>
      </c>
      <c r="L9" s="184">
        <f t="shared" si="0"/>
        <v>80.898362725780146</v>
      </c>
      <c r="M9" s="184">
        <f t="shared" si="0"/>
        <v>68.5852955752367</v>
      </c>
      <c r="N9" s="184">
        <f t="shared" si="0"/>
        <v>72.08442914576888</v>
      </c>
      <c r="O9" s="184">
        <f t="shared" si="0"/>
        <v>64.788805311162562</v>
      </c>
    </row>
    <row r="11" spans="1:15" ht="13.5" thickBot="1" x14ac:dyDescent="0.25">
      <c r="D11" s="189" t="s">
        <v>153</v>
      </c>
      <c r="L11" s="189" t="s">
        <v>168</v>
      </c>
    </row>
    <row r="12" spans="1:15" ht="14.25" thickTop="1" thickBot="1" x14ac:dyDescent="0.25">
      <c r="A12" s="20"/>
      <c r="B12" s="181">
        <v>2008</v>
      </c>
      <c r="C12" s="181">
        <v>2009</v>
      </c>
      <c r="D12" s="181">
        <v>2010</v>
      </c>
      <c r="E12" s="181">
        <v>2011</v>
      </c>
      <c r="F12" s="181">
        <v>2012</v>
      </c>
      <c r="G12" s="181">
        <v>2013</v>
      </c>
      <c r="I12" s="20"/>
      <c r="J12" s="181">
        <v>2008</v>
      </c>
      <c r="K12" s="181">
        <v>2009</v>
      </c>
      <c r="L12" s="181">
        <v>2010</v>
      </c>
      <c r="M12" s="181">
        <v>2011</v>
      </c>
      <c r="N12" s="181">
        <v>2012</v>
      </c>
      <c r="O12" s="181">
        <v>2013</v>
      </c>
    </row>
    <row r="13" spans="1:15" ht="22.5" x14ac:dyDescent="0.2">
      <c r="A13" s="22" t="s">
        <v>1</v>
      </c>
      <c r="B13" s="23"/>
      <c r="C13" s="23"/>
      <c r="D13" s="16"/>
      <c r="E13" s="18"/>
      <c r="F13" s="16"/>
      <c r="G13" s="16"/>
      <c r="I13" s="22" t="s">
        <v>1</v>
      </c>
      <c r="J13" s="23"/>
      <c r="K13" s="23"/>
      <c r="L13" s="16"/>
      <c r="M13" s="18"/>
      <c r="N13" s="16"/>
      <c r="O13" s="16"/>
    </row>
    <row r="14" spans="1:15" x14ac:dyDescent="0.2">
      <c r="A14" s="74" t="s">
        <v>0</v>
      </c>
      <c r="B14" s="24">
        <f>'Tabell 1-12 Hamnar'!B5</f>
        <v>280</v>
      </c>
      <c r="C14" s="24">
        <f>'Tabell 1-12 Hamnar'!C5</f>
        <v>289</v>
      </c>
      <c r="D14" s="24">
        <f>'Tabell 1-12 Hamnar'!D5</f>
        <v>307</v>
      </c>
      <c r="E14" s="24">
        <f>'Tabell 1-12 Hamnar'!E5</f>
        <v>306</v>
      </c>
      <c r="F14" s="24">
        <f>'Tabell 1-12 Hamnar'!F5</f>
        <v>300</v>
      </c>
      <c r="G14" s="24">
        <f>'Tabell 1-12 Hamnar'!G5</f>
        <v>288</v>
      </c>
      <c r="I14" s="74" t="s">
        <v>0</v>
      </c>
      <c r="J14" s="24">
        <f t="shared" ref="J14:J17" si="2">B14/$B14*100</f>
        <v>100</v>
      </c>
      <c r="K14" s="24">
        <f t="shared" ref="K14:K17" si="3">C14/$B14*100</f>
        <v>103.21428571428572</v>
      </c>
      <c r="L14" s="24">
        <f t="shared" ref="L14:L17" si="4">D14/$B14*100</f>
        <v>109.64285714285715</v>
      </c>
      <c r="M14" s="24">
        <f t="shared" ref="M14:M17" si="5">E14/$B14*100</f>
        <v>109.28571428571428</v>
      </c>
      <c r="N14" s="24">
        <f t="shared" ref="N14:N17" si="6">F14/$B14*100</f>
        <v>107.14285714285714</v>
      </c>
      <c r="O14" s="24">
        <f t="shared" ref="O14:O17" si="7">G14/$B14*100</f>
        <v>102.85714285714285</v>
      </c>
    </row>
    <row r="15" spans="1:15" x14ac:dyDescent="0.2">
      <c r="A15" s="74" t="s">
        <v>2</v>
      </c>
      <c r="B15" s="24">
        <f>'Tabell 1-12 Hamnar'!B6</f>
        <v>6026</v>
      </c>
      <c r="C15" s="24">
        <f>'Tabell 1-12 Hamnar'!C6</f>
        <v>5497</v>
      </c>
      <c r="D15" s="24">
        <f>'Tabell 1-12 Hamnar'!D6</f>
        <v>5663</v>
      </c>
      <c r="E15" s="24">
        <f>'Tabell 1-12 Hamnar'!E6</f>
        <v>5510</v>
      </c>
      <c r="F15" s="24">
        <f>'Tabell 1-12 Hamnar'!F6</f>
        <v>5349</v>
      </c>
      <c r="G15" s="24">
        <f>'Tabell 1-12 Hamnar'!G6</f>
        <v>5385</v>
      </c>
      <c r="I15" s="74" t="s">
        <v>2</v>
      </c>
      <c r="J15" s="24">
        <f t="shared" si="2"/>
        <v>100</v>
      </c>
      <c r="K15" s="24">
        <f t="shared" si="3"/>
        <v>91.221374045801525</v>
      </c>
      <c r="L15" s="24">
        <f t="shared" si="4"/>
        <v>93.976103551277802</v>
      </c>
      <c r="M15" s="24">
        <f t="shared" si="5"/>
        <v>91.437105874543647</v>
      </c>
      <c r="N15" s="24">
        <f t="shared" si="6"/>
        <v>88.765350149352813</v>
      </c>
      <c r="O15" s="24">
        <f t="shared" si="7"/>
        <v>89.362761367407899</v>
      </c>
    </row>
    <row r="16" spans="1:15" x14ac:dyDescent="0.2">
      <c r="A16" s="74" t="s">
        <v>10</v>
      </c>
      <c r="B16" s="25">
        <f>'Tabell 1-12 Hamnar'!B16</f>
        <v>5.5877292258312501</v>
      </c>
      <c r="C16" s="25">
        <f>'Tabell 1-12 Hamnar'!C16</f>
        <v>2.74568807512604</v>
      </c>
      <c r="D16" s="25">
        <f>'Tabell 1-12 Hamnar'!D16</f>
        <v>5.0252888902018302</v>
      </c>
      <c r="E16" s="25">
        <f>'Tabell 1-12 Hamnar'!E16</f>
        <v>3.9078550999803201</v>
      </c>
      <c r="F16" s="25">
        <f>'Tabell 1-12 Hamnar'!F16</f>
        <v>12.748179888017701</v>
      </c>
      <c r="G16" s="25">
        <f>'Tabell 1-12 Hamnar'!G16</f>
        <v>3.7369509339819702</v>
      </c>
      <c r="I16" s="74" t="s">
        <v>10</v>
      </c>
      <c r="J16" s="24">
        <f t="shared" si="2"/>
        <v>100</v>
      </c>
      <c r="K16" s="24">
        <f t="shared" si="3"/>
        <v>49.137815455214401</v>
      </c>
      <c r="L16" s="24">
        <f t="shared" si="4"/>
        <v>89.934366664917462</v>
      </c>
      <c r="M16" s="24">
        <f t="shared" si="5"/>
        <v>69.936372040271394</v>
      </c>
      <c r="N16" s="24">
        <f t="shared" si="6"/>
        <v>228.14598511833287</v>
      </c>
      <c r="O16" s="24">
        <f t="shared" si="7"/>
        <v>66.877809982391341</v>
      </c>
    </row>
    <row r="17" spans="1:18" x14ac:dyDescent="0.2">
      <c r="A17" s="74" t="s">
        <v>4</v>
      </c>
      <c r="B17" s="24">
        <f>'Tabell 1-12 Hamnar'!B9</f>
        <v>5164.99853151143</v>
      </c>
      <c r="C17" s="24">
        <f>'Tabell 1-12 Hamnar'!C9</f>
        <v>4766.7665199938101</v>
      </c>
      <c r="D17" s="24">
        <f>'Tabell 1-12 Hamnar'!D9</f>
        <v>5032.0373158974999</v>
      </c>
      <c r="E17" s="24">
        <f>'Tabell 1-12 Hamnar'!E9</f>
        <v>5116.7493116810601</v>
      </c>
      <c r="F17" s="24">
        <f>'Tabell 1-12 Hamnar'!F9</f>
        <v>5093.3033656261396</v>
      </c>
      <c r="G17" s="24">
        <f>'Tabell 1-12 Hamnar'!G9</f>
        <v>4961.1694291328904</v>
      </c>
      <c r="I17" s="74" t="s">
        <v>4</v>
      </c>
      <c r="J17" s="24">
        <f t="shared" si="2"/>
        <v>100</v>
      </c>
      <c r="K17" s="24">
        <f t="shared" si="3"/>
        <v>92.289794293492548</v>
      </c>
      <c r="L17" s="24">
        <f t="shared" si="4"/>
        <v>97.42572597450436</v>
      </c>
      <c r="M17" s="24">
        <f t="shared" si="5"/>
        <v>99.065842525685071</v>
      </c>
      <c r="N17" s="24">
        <f t="shared" si="6"/>
        <v>98.611903460419569</v>
      </c>
      <c r="O17" s="24">
        <f t="shared" si="7"/>
        <v>96.053646460207347</v>
      </c>
    </row>
    <row r="19" spans="1:18" x14ac:dyDescent="0.2">
      <c r="A19" s="190" t="s">
        <v>254</v>
      </c>
    </row>
    <row r="21" spans="1:18" ht="13.5" thickBot="1" x14ac:dyDescent="0.25">
      <c r="D21" s="189" t="s">
        <v>147</v>
      </c>
      <c r="L21" s="189" t="s">
        <v>169</v>
      </c>
    </row>
    <row r="22" spans="1:18" ht="68.25" thickTop="1" x14ac:dyDescent="0.2">
      <c r="A22" s="366" t="s">
        <v>19</v>
      </c>
      <c r="B22" s="366" t="s">
        <v>155</v>
      </c>
      <c r="C22" s="366" t="s">
        <v>97</v>
      </c>
      <c r="D22" s="366" t="s">
        <v>156</v>
      </c>
      <c r="E22" s="366" t="s">
        <v>99</v>
      </c>
      <c r="F22" s="529" t="s">
        <v>120</v>
      </c>
      <c r="G22" s="366" t="s">
        <v>154</v>
      </c>
      <c r="H22" s="530"/>
      <c r="I22" s="530"/>
      <c r="J22" s="530"/>
      <c r="K22" s="530"/>
      <c r="L22" s="501" t="str">
        <f>'Tabell 1-12 Sjötransport'!A166</f>
        <v>Uthyrning av fartyg och båtar utan besättning (bareboat-charter)</v>
      </c>
      <c r="M22" s="448">
        <f>'Tabell 1-12 Sjötransport'!B166</f>
        <v>587.26452309378999</v>
      </c>
      <c r="N22" s="493">
        <f>'Tabell 1-12 Sjötransport'!C166</f>
        <v>760.59372006993306</v>
      </c>
      <c r="O22" s="448">
        <f>'Tabell 1-12 Sjötransport'!D166</f>
        <v>10.066338741640999</v>
      </c>
      <c r="P22" s="512">
        <f>'Tabell 1-12 Sjötransport'!E166</f>
        <v>13.6300507833965</v>
      </c>
      <c r="Q22" s="523">
        <f>'Tabell 1-12 Sjötransport'!F166</f>
        <v>1371.55463268876</v>
      </c>
      <c r="R22" s="530"/>
    </row>
    <row r="23" spans="1:18" ht="13.5" thickBot="1" x14ac:dyDescent="0.25">
      <c r="A23" s="122"/>
      <c r="B23" s="122" t="s">
        <v>93</v>
      </c>
      <c r="C23" s="122" t="s">
        <v>103</v>
      </c>
      <c r="D23" s="122" t="s">
        <v>95</v>
      </c>
      <c r="E23" s="122" t="s">
        <v>102</v>
      </c>
      <c r="F23" s="172" t="s">
        <v>150</v>
      </c>
      <c r="G23" s="172"/>
      <c r="L23" s="501" t="str">
        <f>'Tabell 1-12 Sjötransport'!A167</f>
        <v>Färjetransport av tåg och lastbilar</v>
      </c>
      <c r="M23" s="35">
        <f>'Tabell 1-12 Sjötransport'!B167</f>
        <v>899.55338593272199</v>
      </c>
      <c r="N23" s="119">
        <f>'Tabell 1-12 Sjötransport'!C167</f>
        <v>587.30846362611601</v>
      </c>
      <c r="O23" s="40">
        <f>'Tabell 1-12 Sjötransport'!D167</f>
        <v>9.0029930960520002</v>
      </c>
      <c r="P23" s="119">
        <f>'Tabell 1-12 Sjötransport'!E167</f>
        <v>0.48825556792205899</v>
      </c>
      <c r="Q23" s="31">
        <f>'Tabell 1-12 Sjötransport'!F167</f>
        <v>1496.3530982228101</v>
      </c>
    </row>
    <row r="24" spans="1:18" x14ac:dyDescent="0.2">
      <c r="A24" s="501" t="s">
        <v>21</v>
      </c>
      <c r="B24" s="35">
        <f>'Tabell 1-12 Sjötransport'!B161</f>
        <v>5684.0650237318696</v>
      </c>
      <c r="C24" s="35">
        <f>'Tabell 1-12 Sjötransport'!C161</f>
        <v>6224.9918157000302</v>
      </c>
      <c r="D24" s="35">
        <f>'Tabell 1-12 Sjötransport'!D161</f>
        <v>22.755450713962201</v>
      </c>
      <c r="E24" s="35">
        <f>'Tabell 1-12 Sjötransport'!E161</f>
        <v>26.359308485585402</v>
      </c>
      <c r="F24" s="188">
        <f>'Tabell 1-12 Sjötransport'!F161</f>
        <v>11958.171598631499</v>
      </c>
      <c r="G24" s="186" t="s">
        <v>161</v>
      </c>
      <c r="L24" s="501" t="str">
        <f>'Tabell 1-12 Sjötransport'!A168</f>
        <v>Hamntjänster</v>
      </c>
      <c r="M24" s="40">
        <f>'Tabell 1-12 Sjötransport'!B168</f>
        <v>34.160154419459303</v>
      </c>
      <c r="N24" s="40">
        <f>'Tabell 1-12 Sjötransport'!C168</f>
        <v>14.6289637747686</v>
      </c>
      <c r="O24" s="40">
        <f>'Tabell 1-12 Sjötransport'!D168</f>
        <v>12.265974679461999</v>
      </c>
      <c r="P24" s="40">
        <f>'Tabell 1-12 Sjötransport'!E168</f>
        <v>9.2386936105466706</v>
      </c>
      <c r="Q24" s="31">
        <f>'Tabell 1-12 Sjötransport'!F168</f>
        <v>70.293786484236605</v>
      </c>
    </row>
    <row r="25" spans="1:18" x14ac:dyDescent="0.2">
      <c r="A25" s="501" t="s">
        <v>22</v>
      </c>
      <c r="B25" s="35">
        <f>'Tabell 1-12 Sjötransport'!B162</f>
        <v>275.32333113204101</v>
      </c>
      <c r="C25" s="35">
        <f>'Tabell 1-12 Sjötransport'!C162</f>
        <v>1582.99417639386</v>
      </c>
      <c r="D25" s="35">
        <f>'Tabell 1-12 Sjötransport'!D162</f>
        <v>0.91696703365464804</v>
      </c>
      <c r="E25" s="35">
        <f>'Tabell 1-12 Sjötransport'!E162</f>
        <v>40.145021956367401</v>
      </c>
      <c r="F25" s="188">
        <f>'Tabell 1-12 Sjötransport'!F162</f>
        <v>1899.37949651592</v>
      </c>
      <c r="G25" s="186" t="s">
        <v>162</v>
      </c>
      <c r="L25" s="501" t="str">
        <f>'Tabell 1-12 Sjötransport'!A169</f>
        <v>Bruttointäkter av pooler, godstrafik</v>
      </c>
      <c r="M25" s="35">
        <f>'Tabell 1-12 Sjötransport'!B169</f>
        <v>55.735489280225103</v>
      </c>
      <c r="N25" s="35">
        <f>'Tabell 1-12 Sjötransport'!C169</f>
        <v>1342.7758064560701</v>
      </c>
      <c r="O25" s="35">
        <f>'Tabell 1-12 Sjötransport'!D169</f>
        <v>0.62424086846399995</v>
      </c>
      <c r="P25" s="119">
        <f>'Tabell 1-12 Sjötransport'!E169</f>
        <v>0</v>
      </c>
      <c r="Q25" s="31">
        <f>'Tabell 1-12 Sjötransport'!F169</f>
        <v>1399.1355366047601</v>
      </c>
    </row>
    <row r="26" spans="1:18" x14ac:dyDescent="0.2">
      <c r="A26" s="501" t="s">
        <v>23</v>
      </c>
      <c r="B26" s="35">
        <f>'Tabell 1-12 Sjötransport'!B163</f>
        <v>1500.4111728146399</v>
      </c>
      <c r="C26" s="35">
        <f>'Tabell 1-12 Sjötransport'!C163</f>
        <v>2767.0737422492998</v>
      </c>
      <c r="D26" s="35">
        <f>'Tabell 1-12 Sjötransport'!D163</f>
        <v>0</v>
      </c>
      <c r="E26" s="35">
        <f>'Tabell 1-12 Sjötransport'!E163</f>
        <v>0</v>
      </c>
      <c r="F26" s="188">
        <f>'Tabell 1-12 Sjötransport'!F163</f>
        <v>4267.4849150639402</v>
      </c>
      <c r="G26" s="186" t="s">
        <v>163</v>
      </c>
      <c r="L26" s="501" t="str">
        <f>'Tabell 1-12 Sjötransport'!A170</f>
        <v>Lejda transporttjänster</v>
      </c>
      <c r="M26" s="40">
        <f>'Tabell 1-12 Sjötransport'!B170</f>
        <v>45.6900899522606</v>
      </c>
      <c r="N26" s="40">
        <f>'Tabell 1-12 Sjötransport'!C170</f>
        <v>280.97082580136299</v>
      </c>
      <c r="O26" s="40">
        <f>'Tabell 1-12 Sjötransport'!D170</f>
        <v>10.8044743238584</v>
      </c>
      <c r="P26" s="40">
        <f>'Tabell 1-12 Sjötransport'!E170</f>
        <v>31.9244023149455</v>
      </c>
      <c r="Q26" s="31">
        <f>'Tabell 1-12 Sjötransport'!F170</f>
        <v>369.38979239242798</v>
      </c>
    </row>
    <row r="27" spans="1:18" x14ac:dyDescent="0.2">
      <c r="A27" s="501" t="s">
        <v>24</v>
      </c>
      <c r="B27" s="35">
        <f>'Tabell 1-12 Sjötransport'!B164</f>
        <v>2814.80572460555</v>
      </c>
      <c r="C27" s="35">
        <f>'Tabell 1-12 Sjötransport'!C164</f>
        <v>2.2779290649327</v>
      </c>
      <c r="D27" s="35">
        <f>'Tabell 1-12 Sjötransport'!D164</f>
        <v>778.39033808834404</v>
      </c>
      <c r="E27" s="35">
        <f>'Tabell 1-12 Sjötransport'!E164</f>
        <v>1.6687289101546801</v>
      </c>
      <c r="F27" s="188">
        <f>'Tabell 1-12 Sjötransport'!F164</f>
        <v>3597.14272066898</v>
      </c>
      <c r="G27" s="186" t="s">
        <v>164</v>
      </c>
      <c r="L27" s="501" t="str">
        <f>'Tabell 1-12 Sjötransport'!A171</f>
        <v>Restaurang- och barverksamhet</v>
      </c>
      <c r="M27" s="40">
        <f>'Tabell 1-12 Sjötransport'!B171</f>
        <v>848.652216178853</v>
      </c>
      <c r="N27" s="40">
        <f>'Tabell 1-12 Sjötransport'!C171</f>
        <v>31.411503213678898</v>
      </c>
      <c r="O27" s="40">
        <f>'Tabell 1-12 Sjötransport'!D171</f>
        <v>82.6220328745366</v>
      </c>
      <c r="P27" s="119">
        <f>'Tabell 1-12 Sjötransport'!E171</f>
        <v>0</v>
      </c>
      <c r="Q27" s="31">
        <f>'Tabell 1-12 Sjötransport'!F171</f>
        <v>962.68575226706901</v>
      </c>
    </row>
    <row r="28" spans="1:18" x14ac:dyDescent="0.2">
      <c r="A28" s="501" t="s">
        <v>80</v>
      </c>
      <c r="B28" s="35">
        <f>'Tabell 1-12 Sjötransport'!B165</f>
        <v>850.35435917094696</v>
      </c>
      <c r="C28" s="35">
        <f>'Tabell 1-12 Sjötransport'!C165</f>
        <v>1604.95504535843</v>
      </c>
      <c r="D28" s="35">
        <f>'Tabell 1-12 Sjötransport'!D165</f>
        <v>105.354048925542</v>
      </c>
      <c r="E28" s="35">
        <f>'Tabell 1-12 Sjötransport'!E165</f>
        <v>1.3312077224529999</v>
      </c>
      <c r="F28" s="188">
        <f>'Tabell 1-12 Sjötransport'!F165</f>
        <v>2561.9946611773698</v>
      </c>
      <c r="G28" s="186" t="s">
        <v>165</v>
      </c>
      <c r="L28" s="501" t="str">
        <f>'Tabell 1-12 Sjötransport'!A172</f>
        <v>Försäljning av handelsvaror</v>
      </c>
      <c r="M28" s="40">
        <f>'Tabell 1-12 Sjötransport'!B172</f>
        <v>646.760370042452</v>
      </c>
      <c r="N28" s="40">
        <f>'Tabell 1-12 Sjötransport'!C172</f>
        <v>4.37364</v>
      </c>
      <c r="O28" s="40">
        <f>'Tabell 1-12 Sjötransport'!D172</f>
        <v>11.274632695224801</v>
      </c>
      <c r="P28" s="40">
        <f>'Tabell 1-12 Sjötransport'!E172</f>
        <v>21.469911</v>
      </c>
      <c r="Q28" s="31">
        <f>'Tabell 1-12 Sjötransport'!F172</f>
        <v>683.87855373767695</v>
      </c>
    </row>
    <row r="29" spans="1:18" x14ac:dyDescent="0.2">
      <c r="A29" s="501" t="s">
        <v>30</v>
      </c>
      <c r="B29" s="187"/>
      <c r="C29" s="187"/>
      <c r="D29" s="187"/>
      <c r="E29" s="187"/>
      <c r="F29" s="188">
        <f>SUM(Q22:Q29)</f>
        <v>7908.3388279423307</v>
      </c>
      <c r="G29" s="187"/>
      <c r="L29" s="501" t="str">
        <f>'Tabell 1-12 Sjötransport'!A173</f>
        <v>Övrigt</v>
      </c>
      <c r="M29" s="35">
        <f>'Tabell 1-12 Sjötransport'!B173</f>
        <v>817.13960264519403</v>
      </c>
      <c r="N29" s="40">
        <f>'Tabell 1-12 Sjötransport'!C173</f>
        <v>555.39955229150905</v>
      </c>
      <c r="O29" s="40">
        <f>'Tabell 1-12 Sjötransport'!D173</f>
        <v>174.51735795925799</v>
      </c>
      <c r="P29" s="40">
        <f>'Tabell 1-12 Sjötransport'!E173</f>
        <v>7.9911626486288698</v>
      </c>
      <c r="Q29" s="31">
        <f>'Tabell 1-12 Sjötransport'!F173</f>
        <v>1555.04767554459</v>
      </c>
      <c r="R29" s="194"/>
    </row>
    <row r="30" spans="1:18" x14ac:dyDescent="0.2">
      <c r="L30" s="536" t="s">
        <v>170</v>
      </c>
      <c r="Q30" s="31">
        <f>SUM(Q22:Q29)</f>
        <v>7908.3388279423307</v>
      </c>
      <c r="R30" s="194"/>
    </row>
    <row r="31" spans="1:18" ht="13.5" thickBot="1" x14ac:dyDescent="0.25">
      <c r="A31" s="142"/>
      <c r="D31" s="189" t="s">
        <v>153</v>
      </c>
      <c r="L31" s="189" t="s">
        <v>169</v>
      </c>
      <c r="P31" s="196"/>
      <c r="R31" s="194"/>
    </row>
    <row r="32" spans="1:18" ht="45.75" thickTop="1" x14ac:dyDescent="0.2">
      <c r="A32" s="128" t="s">
        <v>19</v>
      </c>
      <c r="B32" s="128" t="s">
        <v>129</v>
      </c>
      <c r="C32" s="128" t="s">
        <v>141</v>
      </c>
      <c r="D32" s="128" t="s">
        <v>152</v>
      </c>
      <c r="E32" s="128" t="s">
        <v>20</v>
      </c>
      <c r="J32" s="567"/>
      <c r="L32" s="554" t="s">
        <v>19</v>
      </c>
      <c r="M32" s="155" t="s">
        <v>129</v>
      </c>
      <c r="N32" s="155" t="s">
        <v>141</v>
      </c>
      <c r="O32" s="155" t="s">
        <v>152</v>
      </c>
      <c r="P32" s="568" t="s">
        <v>20</v>
      </c>
      <c r="Q32" s="194"/>
      <c r="R32" s="194"/>
    </row>
    <row r="33" spans="1:23" ht="23.25" thickBot="1" x14ac:dyDescent="0.25">
      <c r="A33" s="122"/>
      <c r="B33" s="122" t="s">
        <v>127</v>
      </c>
      <c r="C33" s="122" t="s">
        <v>132</v>
      </c>
      <c r="D33" s="122" t="s">
        <v>132</v>
      </c>
      <c r="E33" s="122"/>
      <c r="J33" s="567"/>
      <c r="L33" s="555"/>
      <c r="M33" s="122" t="s">
        <v>127</v>
      </c>
      <c r="N33" s="122" t="s">
        <v>132</v>
      </c>
      <c r="O33" s="122" t="s">
        <v>132</v>
      </c>
      <c r="P33" s="558"/>
      <c r="Q33" s="194"/>
      <c r="R33" s="194"/>
    </row>
    <row r="34" spans="1:23" x14ac:dyDescent="0.2">
      <c r="A34" s="501" t="s">
        <v>135</v>
      </c>
      <c r="B34" s="35">
        <f>'Tabell 1-12 Hamnar'!B161</f>
        <v>59.242921653892097</v>
      </c>
      <c r="C34" s="35">
        <f>'Tabell 1-12 Hamnar'!C161</f>
        <v>2435.9272390597298</v>
      </c>
      <c r="D34" s="40" t="str">
        <f>'Tabell 1-12 Hamnar'!D161</f>
        <v>..</v>
      </c>
      <c r="E34" s="31">
        <f>'Tabell 1-12 Hamnar'!E161</f>
        <v>2495.1701607136201</v>
      </c>
      <c r="L34" s="501" t="s">
        <v>137</v>
      </c>
      <c r="M34" s="35">
        <f>'Tabell 1-12 Hamnar'!B163</f>
        <v>238.333008738198</v>
      </c>
      <c r="N34" s="35">
        <f>'Tabell 1-12 Hamnar'!C163</f>
        <v>347.919693008026</v>
      </c>
      <c r="O34" s="40" t="str">
        <f>'Tabell 1-12 Hamnar'!D163</f>
        <v>..</v>
      </c>
      <c r="P34" s="31">
        <f>'Tabell 1-12 Hamnar'!E163</f>
        <v>586.25270174622403</v>
      </c>
      <c r="Q34" s="194"/>
      <c r="R34" s="194"/>
      <c r="T34" s="320"/>
    </row>
    <row r="35" spans="1:23" x14ac:dyDescent="0.2">
      <c r="A35" s="501" t="s">
        <v>28</v>
      </c>
      <c r="B35" s="35">
        <f>'Tabell 1-12 Hamnar'!B162</f>
        <v>660.06403345055003</v>
      </c>
      <c r="C35" s="40">
        <f>'Tabell 1-12 Hamnar'!C162</f>
        <v>2301.8554802539602</v>
      </c>
      <c r="D35" s="40" t="str">
        <f>'Tabell 1-12 Hamnar'!D162</f>
        <v>..</v>
      </c>
      <c r="E35" s="31">
        <f>'Tabell 1-12 Hamnar'!E162</f>
        <v>2961.9195137045099</v>
      </c>
      <c r="L35" s="501" t="s">
        <v>126</v>
      </c>
      <c r="M35" s="40">
        <f>'Tabell 1-12 Hamnar'!B166</f>
        <v>3.7295967425968399</v>
      </c>
      <c r="N35" s="40">
        <f>'Tabell 1-12 Hamnar'!C166</f>
        <v>55.4805495734253</v>
      </c>
      <c r="O35" s="40" t="str">
        <f>'Tabell 1-12 Hamnar'!D166</f>
        <v>..</v>
      </c>
      <c r="P35" s="31">
        <f>'Tabell 1-12 Hamnar'!E166</f>
        <v>59.210146316022097</v>
      </c>
      <c r="Q35" s="194"/>
      <c r="R35" s="194"/>
    </row>
    <row r="36" spans="1:23" x14ac:dyDescent="0.2">
      <c r="A36" s="501" t="s">
        <v>29</v>
      </c>
      <c r="B36" s="338">
        <f>'Tabell 1-12 Hamnar'!B164</f>
        <v>0.50637748866112298</v>
      </c>
      <c r="C36" s="35">
        <f>'Tabell 1-12 Hamnar'!C164</f>
        <v>179.909651035021</v>
      </c>
      <c r="D36" s="40" t="str">
        <f>'Tabell 1-12 Hamnar'!D164</f>
        <v>..</v>
      </c>
      <c r="E36" s="31">
        <f>'Tabell 1-12 Hamnar'!E164</f>
        <v>180.416028523682</v>
      </c>
      <c r="L36" s="501" t="s">
        <v>138</v>
      </c>
      <c r="M36" s="40">
        <f>'Tabell 1-12 Hamnar'!B168</f>
        <v>30.152409078179399</v>
      </c>
      <c r="N36" s="40">
        <f>'Tabell 1-12 Hamnar'!C168</f>
        <v>6.9994585624495702</v>
      </c>
      <c r="O36" s="40" t="str">
        <f>'Tabell 1-12 Hamnar'!D168</f>
        <v>..</v>
      </c>
      <c r="P36" s="31">
        <f>'Tabell 1-12 Hamnar'!E168</f>
        <v>37.151867640629</v>
      </c>
      <c r="Q36" s="194"/>
      <c r="R36" s="194"/>
      <c r="S36" s="194"/>
    </row>
    <row r="37" spans="1:23" x14ac:dyDescent="0.2">
      <c r="A37" s="501" t="s">
        <v>134</v>
      </c>
      <c r="B37" s="35">
        <f>'Tabell 1-12 Hamnar'!B165</f>
        <v>28.8467200858708</v>
      </c>
      <c r="C37" s="35">
        <f>'Tabell 1-12 Hamnar'!C165</f>
        <v>401.96305974600699</v>
      </c>
      <c r="D37" s="40" t="str">
        <f>'Tabell 1-12 Hamnar'!D165</f>
        <v>..</v>
      </c>
      <c r="E37" s="31">
        <f>'Tabell 1-12 Hamnar'!E165</f>
        <v>430.80977983187699</v>
      </c>
      <c r="L37" s="501" t="s">
        <v>136</v>
      </c>
      <c r="M37" s="35">
        <f>'Tabell 1-12 Hamnar'!B169</f>
        <v>52.079540539239197</v>
      </c>
      <c r="N37" s="40">
        <f>'Tabell 1-12 Hamnar'!C169</f>
        <v>4.5388711271758098</v>
      </c>
      <c r="O37" s="40" t="str">
        <f>'Tabell 1-12 Hamnar'!D169</f>
        <v>..</v>
      </c>
      <c r="P37" s="31">
        <f>'Tabell 1-12 Hamnar'!E169</f>
        <v>56.618411666415</v>
      </c>
      <c r="Q37" s="194"/>
      <c r="R37" s="194"/>
    </row>
    <row r="38" spans="1:23" x14ac:dyDescent="0.2">
      <c r="A38" s="501" t="s">
        <v>27</v>
      </c>
      <c r="B38" s="35">
        <f>'Tabell 1-12 Hamnar'!B167</f>
        <v>1945.15922110058</v>
      </c>
      <c r="C38" s="40">
        <f>'Tabell 1-12 Hamnar'!C167</f>
        <v>29.9783177633519</v>
      </c>
      <c r="D38" s="40" t="str">
        <f>'Tabell 1-12 Hamnar'!D167</f>
        <v>..</v>
      </c>
      <c r="E38" s="31">
        <f>'Tabell 1-12 Hamnar'!E167</f>
        <v>1975.1375388639301</v>
      </c>
      <c r="L38" s="74" t="s">
        <v>30</v>
      </c>
      <c r="M38" s="35">
        <f>'Tabell 1-12 Hamnar'!B171</f>
        <v>92.926853141636201</v>
      </c>
      <c r="N38" s="35">
        <f>'Tabell 1-12 Hamnar'!C171</f>
        <v>57.989084015284</v>
      </c>
      <c r="O38" s="119" t="str">
        <f>'Tabell 1-12 Hamnar'!D171</f>
        <v>..</v>
      </c>
      <c r="P38" s="31">
        <f>'Tabell 1-12 Hamnar'!E171</f>
        <v>150.91593715691999</v>
      </c>
    </row>
    <row r="39" spans="1:23" x14ac:dyDescent="0.2">
      <c r="A39" s="501" t="s">
        <v>133</v>
      </c>
      <c r="B39" s="35">
        <f>'Tabell 1-12 Hamnar'!B170</f>
        <v>285.54569398059601</v>
      </c>
      <c r="C39" s="108">
        <f>'Tabell 1-12 Hamnar'!C170</f>
        <v>8.2495138555685994</v>
      </c>
      <c r="D39" s="119" t="str">
        <f>'Tabell 1-12 Hamnar'!D170</f>
        <v>..</v>
      </c>
      <c r="E39" s="31">
        <f>'Tabell 1-12 Hamnar'!E170</f>
        <v>293.79520783616402</v>
      </c>
      <c r="L39" s="536" t="s">
        <v>170</v>
      </c>
      <c r="P39" s="31">
        <f>SUM(P34:P38)</f>
        <v>890.14906452621017</v>
      </c>
    </row>
    <row r="40" spans="1:23" x14ac:dyDescent="0.2">
      <c r="A40" s="501" t="s">
        <v>30</v>
      </c>
      <c r="E40" s="31">
        <v>967</v>
      </c>
      <c r="L40" s="142"/>
      <c r="M40" s="35"/>
      <c r="N40" s="40"/>
      <c r="O40" s="40"/>
      <c r="P40" s="31"/>
    </row>
    <row r="41" spans="1:23" s="209" customFormat="1" x14ac:dyDescent="0.2">
      <c r="A41" s="142"/>
      <c r="E41" s="31"/>
      <c r="L41" s="142"/>
      <c r="M41" s="35"/>
      <c r="N41" s="40"/>
      <c r="O41" s="40"/>
      <c r="P41" s="31"/>
    </row>
    <row r="42" spans="1:23" s="209" customFormat="1" x14ac:dyDescent="0.2">
      <c r="A42" s="190" t="s">
        <v>273</v>
      </c>
      <c r="E42" s="31"/>
      <c r="L42" s="142"/>
      <c r="M42" s="35"/>
      <c r="N42" s="40"/>
      <c r="O42" s="40"/>
      <c r="P42" s="31"/>
    </row>
    <row r="43" spans="1:23" s="209" customFormat="1" ht="13.5" thickBot="1" x14ac:dyDescent="0.25">
      <c r="A43" s="142"/>
      <c r="C43" s="189" t="s">
        <v>147</v>
      </c>
      <c r="E43" s="31"/>
      <c r="H43" s="142"/>
      <c r="I43" s="189" t="s">
        <v>153</v>
      </c>
      <c r="K43" s="189"/>
      <c r="P43" s="31"/>
    </row>
    <row r="44" spans="1:23" s="209" customFormat="1" ht="68.25" thickTop="1" x14ac:dyDescent="0.2">
      <c r="A44" s="128" t="s">
        <v>33</v>
      </c>
      <c r="B44" s="128" t="s">
        <v>155</v>
      </c>
      <c r="C44" s="128" t="s">
        <v>97</v>
      </c>
      <c r="D44" s="128" t="s">
        <v>158</v>
      </c>
      <c r="E44" s="128" t="s">
        <v>99</v>
      </c>
      <c r="F44" s="128" t="s">
        <v>120</v>
      </c>
      <c r="G44" s="381"/>
      <c r="H44" s="366" t="s">
        <v>33</v>
      </c>
      <c r="I44" s="128" t="s">
        <v>129</v>
      </c>
      <c r="J44" s="128" t="s">
        <v>141</v>
      </c>
      <c r="K44" s="366" t="s">
        <v>20</v>
      </c>
      <c r="O44" s="501" t="str">
        <f>A56</f>
        <v>Andra övriga externa kostnader</v>
      </c>
    </row>
    <row r="45" spans="1:23" s="209" customFormat="1" ht="23.25" thickBot="1" x14ac:dyDescent="0.25">
      <c r="A45" s="122"/>
      <c r="B45" s="122" t="s">
        <v>93</v>
      </c>
      <c r="C45" s="122" t="s">
        <v>103</v>
      </c>
      <c r="D45" s="122" t="s">
        <v>95</v>
      </c>
      <c r="E45" s="122" t="s">
        <v>102</v>
      </c>
      <c r="F45" s="122" t="s">
        <v>150</v>
      </c>
      <c r="G45" s="381"/>
      <c r="H45" s="122"/>
      <c r="I45" s="122" t="s">
        <v>127</v>
      </c>
      <c r="J45" s="122" t="s">
        <v>132</v>
      </c>
      <c r="K45" s="494"/>
      <c r="M45" s="501" t="str">
        <f>'Tabell 1-12 Sjötransport'!A274</f>
        <v>Försäkringar för transportmedel</v>
      </c>
      <c r="N45" s="512">
        <f>'Tabell 1-12 Sjötransport'!B274</f>
        <v>56.436978104205799</v>
      </c>
      <c r="O45" s="512">
        <f>'Tabell 1-12 Sjötransport'!C274</f>
        <v>51.740245233688903</v>
      </c>
      <c r="P45" s="512">
        <f>'Tabell 1-12 Sjötransport'!D274</f>
        <v>9.3648278421264806</v>
      </c>
      <c r="Q45" s="512">
        <f>'Tabell 1-12 Sjötransport'!E274</f>
        <v>2.7371134429439099</v>
      </c>
      <c r="R45" s="514">
        <f>'Tabell 1-12 Sjötransport'!F274</f>
        <v>120.279164622965</v>
      </c>
      <c r="S45" s="501"/>
      <c r="T45" s="530"/>
      <c r="U45" s="530"/>
      <c r="V45" s="530" t="str">
        <f>H55</f>
        <v>Andra övriga externa kostnader</v>
      </c>
      <c r="W45" s="530"/>
    </row>
    <row r="46" spans="1:23" s="530" customFormat="1" x14ac:dyDescent="0.2">
      <c r="A46" s="501" t="str">
        <f>'Tabell 1-12 Sjötransport'!A263</f>
        <v>Handelsvaror</v>
      </c>
      <c r="B46" s="512">
        <f>'Tabell 1-12 Sjötransport'!B263</f>
        <v>449.71818999999999</v>
      </c>
      <c r="C46" s="512">
        <f>'Tabell 1-12 Sjötransport'!C263</f>
        <v>9.1364699999999992</v>
      </c>
      <c r="D46" s="512">
        <f>'Tabell 1-12 Sjötransport'!D263</f>
        <v>8.5912690000000005</v>
      </c>
      <c r="E46" s="512">
        <f>'Tabell 1-12 Sjötransport'!E263</f>
        <v>15.144308000000001</v>
      </c>
      <c r="F46" s="514">
        <f>'Tabell 1-12 Sjötransport'!F263</f>
        <v>482.590237</v>
      </c>
      <c r="G46" s="522"/>
      <c r="H46" s="501" t="str">
        <f>'Tabell 1-12 Hamnar'!A255</f>
        <v>Handelsvaror</v>
      </c>
      <c r="I46" s="512">
        <f>'Tabell 1-12 Hamnar'!B255</f>
        <v>38.729080000000003</v>
      </c>
      <c r="J46" s="512">
        <f>'Tabell 1-12 Hamnar'!C255</f>
        <v>2.916407</v>
      </c>
      <c r="K46" s="514">
        <f>'Tabell 1-12 Hamnar'!E255</f>
        <v>41.645487000000003</v>
      </c>
      <c r="M46" s="501" t="str">
        <f>'Tabell 1-12 Sjötransport'!A276</f>
        <v>Övriga kostnader för transportmedel exkl. leasing</v>
      </c>
      <c r="N46" s="512">
        <f>'Tabell 1-12 Sjötransport'!B276</f>
        <v>7.3332651320250202</v>
      </c>
      <c r="O46" s="512">
        <f>'Tabell 1-12 Sjötransport'!C276</f>
        <v>288.79448185819803</v>
      </c>
      <c r="P46" s="512">
        <f>'Tabell 1-12 Sjötransport'!D276</f>
        <v>5.9977995705735996</v>
      </c>
      <c r="Q46" s="512">
        <f>'Tabell 1-12 Sjötransport'!E276</f>
        <v>0.56363389699888999</v>
      </c>
      <c r="R46" s="514">
        <f>'Tabell 1-12 Sjötransport'!F276</f>
        <v>302.68918045779498</v>
      </c>
      <c r="T46" s="501" t="s">
        <v>36</v>
      </c>
      <c r="U46" s="512">
        <v>2.9864314008147299</v>
      </c>
      <c r="V46" s="512">
        <v>6.5736448681113604</v>
      </c>
      <c r="W46" s="514">
        <v>9.5600762689260907</v>
      </c>
    </row>
    <row r="47" spans="1:23" s="530" customFormat="1" x14ac:dyDescent="0.2">
      <c r="A47" s="241" t="str">
        <f>'Tabell 1-12 Sjötransport'!A264</f>
        <v>Summa handelsvaror</v>
      </c>
      <c r="B47" s="514">
        <f>'Tabell 1-12 Sjötransport'!B264</f>
        <v>449.71818999999999</v>
      </c>
      <c r="C47" s="514">
        <f>'Tabell 1-12 Sjötransport'!C264</f>
        <v>9.1364699999999992</v>
      </c>
      <c r="D47" s="514">
        <f>'Tabell 1-12 Sjötransport'!D264</f>
        <v>8.5912690000000005</v>
      </c>
      <c r="E47" s="514">
        <f>'Tabell 1-12 Sjötransport'!E264</f>
        <v>15.144308000000001</v>
      </c>
      <c r="F47" s="514">
        <f>'Tabell 1-12 Sjötransport'!F264</f>
        <v>482.590237</v>
      </c>
      <c r="G47" s="376"/>
      <c r="H47" s="501" t="str">
        <f>'Tabell 1-12 Hamnar'!A256</f>
        <v>Summa handelskostnader</v>
      </c>
      <c r="I47" s="512">
        <f>'Tabell 1-12 Hamnar'!B256</f>
        <v>38.729080000000003</v>
      </c>
      <c r="J47" s="512">
        <f>'Tabell 1-12 Hamnar'!C256</f>
        <v>2.916407</v>
      </c>
      <c r="K47" s="514">
        <f>'Tabell 1-12 Hamnar'!E256</f>
        <v>41.645487000000003</v>
      </c>
      <c r="M47" s="501" t="str">
        <f>'Tabell 1-12 Sjötransport'!A279</f>
        <v>Provisioner till agenter och mäklare</v>
      </c>
      <c r="N47" s="512">
        <f>'Tabell 1-12 Sjötransport'!B279</f>
        <v>19.201264526316699</v>
      </c>
      <c r="O47" s="512">
        <f>'Tabell 1-12 Sjötransport'!C279</f>
        <v>143.31581554541199</v>
      </c>
      <c r="P47" s="512">
        <f>'Tabell 1-12 Sjötransport'!D279</f>
        <v>5.21735516336686</v>
      </c>
      <c r="Q47" s="512">
        <f>'Tabell 1-12 Sjötransport'!E279</f>
        <v>0</v>
      </c>
      <c r="R47" s="514">
        <f>'Tabell 1-12 Sjötransport'!F279</f>
        <v>167.73443523509599</v>
      </c>
      <c r="T47" s="501" t="s">
        <v>269</v>
      </c>
      <c r="U47" s="512">
        <v>42.589440774074198</v>
      </c>
      <c r="V47" s="512">
        <v>57.244505375191999</v>
      </c>
      <c r="W47" s="514">
        <v>99.833946149266197</v>
      </c>
    </row>
    <row r="48" spans="1:23" s="530" customFormat="1" x14ac:dyDescent="0.2">
      <c r="A48" s="501" t="str">
        <f>'Tabell 1-12 Sjötransport'!A265</f>
        <v>Legoarbeten, underentreprenader och köpta tjänster för produktionen</v>
      </c>
      <c r="B48" s="512">
        <f>'Tabell 1-12 Sjötransport'!B265</f>
        <v>133.945375222938</v>
      </c>
      <c r="C48" s="512">
        <f>'Tabell 1-12 Sjötransport'!C265</f>
        <v>1588.87668578538</v>
      </c>
      <c r="D48" s="512">
        <f>'Tabell 1-12 Sjötransport'!D265</f>
        <v>111.637522539397</v>
      </c>
      <c r="E48" s="512">
        <f>'Tabell 1-12 Sjötransport'!E265</f>
        <v>9.9426376311505607</v>
      </c>
      <c r="F48" s="514">
        <f>'Tabell 1-12 Sjötransport'!F265</f>
        <v>1844.4022211788599</v>
      </c>
      <c r="G48" s="522"/>
      <c r="H48" s="501" t="str">
        <f>'Tabell 1-12 Hamnar'!A257</f>
        <v>Råvaror och förnödenheter</v>
      </c>
      <c r="I48" s="512">
        <f>'Tabell 1-12 Hamnar'!B257</f>
        <v>62.078139653805401</v>
      </c>
      <c r="J48" s="512">
        <f>'Tabell 1-12 Hamnar'!C257</f>
        <v>21.418565780869901</v>
      </c>
      <c r="K48" s="514">
        <f>'Tabell 1-12 Hamnar'!E257</f>
        <v>83.496705434675306</v>
      </c>
      <c r="M48" s="501" t="str">
        <f>'Tabell 1-12 Sjötransport'!A270</f>
        <v>Inköp av lejda transporter</v>
      </c>
      <c r="N48" s="512">
        <f>'Tabell 1-12 Sjötransport'!B270</f>
        <v>0</v>
      </c>
      <c r="O48" s="512">
        <f>'Tabell 1-12 Sjötransport'!C270</f>
        <v>46.381731554874598</v>
      </c>
      <c r="P48" s="512">
        <f>'Tabell 1-12 Sjötransport'!D270</f>
        <v>199.55989642090199</v>
      </c>
      <c r="Q48" s="512">
        <f>'Tabell 1-12 Sjötransport'!E270</f>
        <v>0.13088147889964299</v>
      </c>
      <c r="R48" s="514">
        <f>'Tabell 1-12 Sjötransport'!F270</f>
        <v>246.07250945467601</v>
      </c>
      <c r="T48" s="501" t="s">
        <v>38</v>
      </c>
      <c r="U48" s="512">
        <v>6.1798831492948798</v>
      </c>
      <c r="V48" s="512">
        <v>7.6186800817364402</v>
      </c>
      <c r="W48" s="514">
        <v>13.7985632310313</v>
      </c>
    </row>
    <row r="49" spans="1:23" s="530" customFormat="1" x14ac:dyDescent="0.2">
      <c r="A49" s="501" t="str">
        <f>'Tabell 1-12 Sjötransport'!A267</f>
        <v>Övriga råvaror och förnödenheter</v>
      </c>
      <c r="F49" s="514">
        <f>S57</f>
        <v>766.33713082105305</v>
      </c>
      <c r="G49" s="522"/>
      <c r="H49" s="501" t="str">
        <f>'Tabell 1-12 Hamnar'!A258</f>
        <v>Legoarbeten, underentreprenader och köpta tjänster för produktionen</v>
      </c>
      <c r="I49" s="512">
        <f>'Tabell 1-12 Hamnar'!B258</f>
        <v>458.20277534619203</v>
      </c>
      <c r="J49" s="512">
        <f>'Tabell 1-12 Hamnar'!C258</f>
        <v>43.3079032191268</v>
      </c>
      <c r="K49" s="514">
        <f>'Tabell 1-12 Hamnar'!E258</f>
        <v>501.51067856531898</v>
      </c>
      <c r="M49" s="501" t="str">
        <f>'Tabell 1-12 Sjötransport'!A271</f>
        <v>Inhyrd personal</v>
      </c>
      <c r="N49" s="512">
        <f>'Tabell 1-12 Sjötransport'!B271</f>
        <v>263.042326970033</v>
      </c>
      <c r="O49" s="512">
        <f>'Tabell 1-12 Sjötransport'!C271</f>
        <v>101.614851034514</v>
      </c>
      <c r="P49" s="512">
        <f>'Tabell 1-12 Sjötransport'!D271</f>
        <v>4.2132737649352299</v>
      </c>
      <c r="Q49" s="512">
        <f>'Tabell 1-12 Sjötransport'!E271</f>
        <v>0</v>
      </c>
      <c r="R49" s="514">
        <f>'Tabell 1-12 Sjötransport'!F271</f>
        <v>368.870451769483</v>
      </c>
      <c r="T49" s="501" t="s">
        <v>40</v>
      </c>
      <c r="U49" s="512">
        <v>7.1596747555636302</v>
      </c>
      <c r="V49" s="512">
        <v>5.4163277077592502</v>
      </c>
      <c r="W49" s="514">
        <v>12.576002463322901</v>
      </c>
    </row>
    <row r="50" spans="1:23" s="530" customFormat="1" x14ac:dyDescent="0.2">
      <c r="A50" s="241" t="str">
        <f>'Tabell 1-12 Sjötransport'!A268</f>
        <v>Summa råvarukostnader</v>
      </c>
      <c r="B50" s="514">
        <f>'Tabell 1-12 Sjötransport'!B268</f>
        <v>659.86801500000001</v>
      </c>
      <c r="C50" s="514">
        <f>'Tabell 1-12 Sjötransport'!C268</f>
        <v>1736.0297519999999</v>
      </c>
      <c r="D50" s="514">
        <f>'Tabell 1-12 Sjötransport'!D268</f>
        <v>203.087772</v>
      </c>
      <c r="E50" s="514">
        <f>'Tabell 1-12 Sjötransport'!E268</f>
        <v>11.753812999999999</v>
      </c>
      <c r="F50" s="514">
        <f>'Tabell 1-12 Sjötransport'!F268</f>
        <v>2610.7393520000001</v>
      </c>
      <c r="G50" s="522"/>
      <c r="H50" s="501" t="str">
        <f>'Tabell 1-12 Hamnar'!A259</f>
        <v>Summa råvarukostnader</v>
      </c>
      <c r="I50" s="512">
        <f>'Tabell 1-12 Hamnar'!B259</f>
        <v>520.28091500000005</v>
      </c>
      <c r="J50" s="512">
        <f>'Tabell 1-12 Hamnar'!C259</f>
        <v>64.726468999999994</v>
      </c>
      <c r="K50" s="514">
        <f>'Tabell 1-12 Hamnar'!E259</f>
        <v>585.007384</v>
      </c>
      <c r="M50" s="501" t="str">
        <f>'Tabell 1-12 Sjötransport'!A272</f>
        <v>Andra kostnader för hyra och leasing av anläggningstillgångar (fartyg och offshoreplattformar etc.) utan besättning</v>
      </c>
      <c r="N50" s="512">
        <f>'Tabell 1-12 Sjötransport'!B272</f>
        <v>565.15773767728899</v>
      </c>
      <c r="O50" s="512">
        <f>'Tabell 1-12 Sjötransport'!C272</f>
        <v>20.278724101246901</v>
      </c>
      <c r="P50" s="512">
        <f>'Tabell 1-12 Sjötransport'!D272</f>
        <v>7.2037851212412196</v>
      </c>
      <c r="Q50" s="512">
        <f>'Tabell 1-12 Sjötransport'!E272</f>
        <v>0.55839897152139695</v>
      </c>
      <c r="R50" s="514">
        <f>'Tabell 1-12 Sjötransport'!F272</f>
        <v>593.19864587129803</v>
      </c>
      <c r="T50" s="501" t="s">
        <v>42</v>
      </c>
      <c r="U50" s="512">
        <v>0</v>
      </c>
      <c r="V50" s="512">
        <v>3.1873138922005002</v>
      </c>
      <c r="W50" s="514">
        <v>3.1873138922005002</v>
      </c>
    </row>
    <row r="51" spans="1:23" s="530" customFormat="1" x14ac:dyDescent="0.2">
      <c r="A51" s="501" t="str">
        <f>'Tabell 1-12 Sjötransport'!A269</f>
        <v>Erlagda tidshyror</v>
      </c>
      <c r="B51" s="512">
        <f>'Tabell 1-12 Sjötransport'!B269</f>
        <v>1626.0318724932899</v>
      </c>
      <c r="C51" s="512">
        <f>'Tabell 1-12 Sjötransport'!C269</f>
        <v>3870.24877657758</v>
      </c>
      <c r="D51" s="512">
        <f>'Tabell 1-12 Sjötransport'!D269</f>
        <v>1.5649164670619999</v>
      </c>
      <c r="E51" s="512">
        <f>'Tabell 1-12 Sjötransport'!E269</f>
        <v>0</v>
      </c>
      <c r="F51" s="514">
        <f>'Tabell 1-12 Sjötransport'!F269</f>
        <v>5497.8455655379403</v>
      </c>
      <c r="G51" s="376"/>
      <c r="H51" s="501" t="str">
        <f>'Tabell 1-12 Hamnar'!A261</f>
        <v>Inhyrd personal</v>
      </c>
      <c r="I51" s="512">
        <f>'Tabell 1-12 Hamnar'!B261</f>
        <v>152.05469852232</v>
      </c>
      <c r="J51" s="512">
        <f>'Tabell 1-12 Hamnar'!C261</f>
        <v>80.840158834035094</v>
      </c>
      <c r="K51" s="514">
        <f>'Tabell 1-12 Hamnar'!E261</f>
        <v>232.894857356356</v>
      </c>
      <c r="M51" s="501" t="str">
        <f>'Tabell 1-12 Sjötransport'!A275</f>
        <v>Reparation och underhåll av maskiner, inventarier och transportmedel</v>
      </c>
      <c r="N51" s="512">
        <f>'Tabell 1-12 Sjötransport'!B275</f>
        <v>525.02017585686997</v>
      </c>
      <c r="O51" s="512">
        <f>'Tabell 1-12 Sjötransport'!C275</f>
        <v>308.88741605171202</v>
      </c>
      <c r="P51" s="512">
        <f>'Tabell 1-12 Sjötransport'!D275</f>
        <v>107.442423876192</v>
      </c>
      <c r="Q51" s="512">
        <f>'Tabell 1-12 Sjötransport'!E275</f>
        <v>11.825285777495999</v>
      </c>
      <c r="R51" s="514">
        <f>'Tabell 1-12 Sjötransport'!F275</f>
        <v>953.17530156227099</v>
      </c>
      <c r="T51" s="501" t="s">
        <v>43</v>
      </c>
      <c r="U51" s="512">
        <v>4.4909371650656404E-3</v>
      </c>
      <c r="V51" s="512">
        <v>2.6981820176469902</v>
      </c>
      <c r="W51" s="514">
        <v>2.7026729548120501</v>
      </c>
    </row>
    <row r="52" spans="1:23" s="530" customFormat="1" x14ac:dyDescent="0.2">
      <c r="A52" s="501" t="str">
        <f>'Tabell 1-12 Sjötransport'!A273</f>
        <v>Drivmedelskostnader</v>
      </c>
      <c r="B52" s="512">
        <f>'Tabell 1-12 Sjötransport'!B273</f>
        <v>1145.6776015436201</v>
      </c>
      <c r="C52" s="512">
        <f>'Tabell 1-12 Sjötransport'!C273</f>
        <v>1931.12970541198</v>
      </c>
      <c r="D52" s="512">
        <f>'Tabell 1-12 Sjötransport'!D273</f>
        <v>134.52890124929201</v>
      </c>
      <c r="E52" s="512">
        <f>'Tabell 1-12 Sjötransport'!E273</f>
        <v>9.7262245176999205</v>
      </c>
      <c r="F52" s="514">
        <f>'Tabell 1-12 Sjötransport'!F273</f>
        <v>3221.0624327225901</v>
      </c>
      <c r="G52" s="522"/>
      <c r="H52" s="501" t="str">
        <f>'Tabell 1-12 Hamnar'!A263</f>
        <v>Drivmedelskostnader</v>
      </c>
      <c r="I52" s="512">
        <f>'Tabell 1-12 Hamnar'!B263</f>
        <v>105.08574351909699</v>
      </c>
      <c r="J52" s="512">
        <f>'Tabell 1-12 Hamnar'!C263</f>
        <v>120.77259983751</v>
      </c>
      <c r="K52" s="514">
        <f>'Tabell 1-12 Hamnar'!E263</f>
        <v>225.85834335660701</v>
      </c>
      <c r="M52" s="501" t="str">
        <f>'Tabell 1-12 Sjötransport'!A278</f>
        <v>Lastnings- och lossningskostnader</v>
      </c>
      <c r="N52" s="512">
        <f>'Tabell 1-12 Sjötransport'!B278</f>
        <v>120.99536088074299</v>
      </c>
      <c r="O52" s="512">
        <f>'Tabell 1-12 Sjötransport'!C278</f>
        <v>630.93558751155194</v>
      </c>
      <c r="P52" s="512">
        <f>'Tabell 1-12 Sjötransport'!D278</f>
        <v>15.929146776030001</v>
      </c>
      <c r="Q52" s="512">
        <f>'Tabell 1-12 Sjötransport'!E278</f>
        <v>0</v>
      </c>
      <c r="R52" s="514">
        <f>'Tabell 1-12 Sjötransport'!F278</f>
        <v>767.86009516832496</v>
      </c>
      <c r="T52" s="501" t="s">
        <v>44</v>
      </c>
      <c r="U52" s="512">
        <v>3.75324410522285</v>
      </c>
      <c r="V52" s="512">
        <v>22.3958200200398</v>
      </c>
      <c r="W52" s="514">
        <v>26.149064125262701</v>
      </c>
    </row>
    <row r="53" spans="1:23" s="530" customFormat="1" x14ac:dyDescent="0.2">
      <c r="A53" s="501" t="str">
        <f>'Tabell 1-12 Sjötransport'!A277</f>
        <v>Hamn, kanal- och lotsavgifter</v>
      </c>
      <c r="B53" s="512">
        <f>'Tabell 1-12 Sjötransport'!B277</f>
        <v>470.24301549097999</v>
      </c>
      <c r="C53" s="512">
        <f>'Tabell 1-12 Sjötransport'!C277</f>
        <v>718.20258921915297</v>
      </c>
      <c r="D53" s="512">
        <f>'Tabell 1-12 Sjötransport'!D277</f>
        <v>3.8318064623650101</v>
      </c>
      <c r="E53" s="512">
        <f>'Tabell 1-12 Sjötransport'!E277</f>
        <v>8.4773347008208599E-2</v>
      </c>
      <c r="F53" s="514">
        <f>'Tabell 1-12 Sjötransport'!F277</f>
        <v>1192.36218451951</v>
      </c>
      <c r="G53" s="522"/>
      <c r="H53" s="501" t="s">
        <v>339</v>
      </c>
      <c r="I53" s="512">
        <f>'Tabell 1-12 Hamnar'!B265</f>
        <v>170.66276558107</v>
      </c>
      <c r="J53" s="512">
        <f>'Tabell 1-12 Hamnar'!C265</f>
        <v>226.81458445063899</v>
      </c>
      <c r="K53" s="514">
        <f>'Tabell 1-12 Hamnar'!E265</f>
        <v>397.47735003170902</v>
      </c>
      <c r="M53" s="501" t="str">
        <f>'Tabell 1-12 Sjötransport'!A282</f>
        <v>Andra övriga externa kostnader</v>
      </c>
      <c r="N53" s="512">
        <f>'Tabell 1-12 Sjötransport'!B282</f>
        <v>885.31118968056501</v>
      </c>
      <c r="O53" s="512">
        <f>'Tabell 1-12 Sjötransport'!C282</f>
        <v>1266.16647735422</v>
      </c>
      <c r="P53" s="512">
        <f>'Tabell 1-12 Sjötransport'!D282</f>
        <v>166.124727086858</v>
      </c>
      <c r="Q53" s="512">
        <f>'Tabell 1-12 Sjötransport'!E282</f>
        <v>15.727294925943101</v>
      </c>
      <c r="R53" s="514">
        <f>'Tabell 1-12 Sjötransport'!F282</f>
        <v>2333.3296890475899</v>
      </c>
      <c r="T53" s="501" t="s">
        <v>337</v>
      </c>
      <c r="U53" s="512">
        <f>'Tabell 1-12 Hamnar'!B271</f>
        <v>568.19762056611</v>
      </c>
      <c r="V53" s="512">
        <f>'Tabell 1-12 Hamnar'!C271</f>
        <v>1622.8984468788699</v>
      </c>
      <c r="W53" s="514">
        <f>'Tabell 1-12 Hamnar'!E271</f>
        <v>2191.0960674449898</v>
      </c>
    </row>
    <row r="54" spans="1:23" s="530" customFormat="1" x14ac:dyDescent="0.2">
      <c r="A54" s="501" t="str">
        <f>'Tabell 1-12 Sjötransport'!A280</f>
        <v>Övriga kostnader för frakter och transporter</v>
      </c>
      <c r="B54" s="512">
        <f>'Tabell 1-12 Sjötransport'!B280</f>
        <v>4544.6730238056998</v>
      </c>
      <c r="C54" s="512">
        <f>'Tabell 1-12 Sjötransport'!C280</f>
        <v>1314.0887974637701</v>
      </c>
      <c r="D54" s="512">
        <f>'Tabell 1-12 Sjötransport'!D280</f>
        <v>2.7165275255002301</v>
      </c>
      <c r="E54" s="512">
        <f>'Tabell 1-12 Sjötransport'!E280</f>
        <v>6.6878422172304899E-2</v>
      </c>
      <c r="F54" s="514">
        <f>'Tabell 1-12 Sjötransport'!F280</f>
        <v>5861.5452272171497</v>
      </c>
      <c r="G54" s="376"/>
      <c r="H54" s="501" t="str">
        <f>'Tabell 1-12 Hamnar'!A270</f>
        <v>Köpta tjänster och förvaltningskostnader</v>
      </c>
      <c r="I54" s="512">
        <f>'Tabell 1-12 Hamnar'!B270</f>
        <v>390.33545268926702</v>
      </c>
      <c r="J54" s="512">
        <f>'Tabell 1-12 Hamnar'!C270</f>
        <v>245.62179603625501</v>
      </c>
      <c r="K54" s="514">
        <f>'Tabell 1-12 Hamnar'!E270</f>
        <v>635.95724872552103</v>
      </c>
      <c r="N54" s="512">
        <f>SUM(N45:N53)</f>
        <v>2442.4982988280476</v>
      </c>
      <c r="O54" s="512">
        <f>SUM(O45:O53)</f>
        <v>2858.1153302454186</v>
      </c>
      <c r="P54" s="512">
        <f>SUM(P45:P53)</f>
        <v>521.05323562222543</v>
      </c>
      <c r="Q54" s="512">
        <f>SUM(Q45:Q53)</f>
        <v>31.542608493802938</v>
      </c>
      <c r="R54" s="514">
        <f>SUM(R45:R53)</f>
        <v>5853.2094731894995</v>
      </c>
      <c r="U54" s="512">
        <f t="shared" ref="U54:V54" si="8">SUM(U46:U53)</f>
        <v>630.87078568824541</v>
      </c>
      <c r="V54" s="512">
        <f t="shared" si="8"/>
        <v>1728.0329208415562</v>
      </c>
      <c r="W54" s="514">
        <f>SUM(W46:W53)</f>
        <v>2358.9037065298116</v>
      </c>
    </row>
    <row r="55" spans="1:23" s="530" customFormat="1" x14ac:dyDescent="0.2">
      <c r="A55" s="501" t="str">
        <f>'Tabell 1-12 Sjötransport'!A281</f>
        <v>Köpta tjänster och förvaltningskostnader</v>
      </c>
      <c r="B55" s="512">
        <f>'Tabell 1-12 Sjötransport'!B281</f>
        <v>616.79338483836602</v>
      </c>
      <c r="C55" s="512">
        <f>'Tabell 1-12 Sjötransport'!C281</f>
        <v>930.90648108209302</v>
      </c>
      <c r="D55" s="512">
        <f>'Tabell 1-12 Sjötransport'!D281</f>
        <v>14.133278673554299</v>
      </c>
      <c r="E55" s="512">
        <f>'Tabell 1-12 Sjötransport'!E281</f>
        <v>38.083109219316697</v>
      </c>
      <c r="F55" s="514">
        <f>'Tabell 1-12 Sjötransport'!F281</f>
        <v>1599.9162538133301</v>
      </c>
      <c r="G55" s="477"/>
      <c r="H55" s="501" t="str">
        <f>'Tabell 1-12 Hamnar'!A271</f>
        <v>Andra övriga externa kostnader</v>
      </c>
      <c r="I55" s="512">
        <f>U54</f>
        <v>630.87078568824541</v>
      </c>
      <c r="J55" s="512">
        <f>V54</f>
        <v>1728.0329208415562</v>
      </c>
      <c r="K55" s="514">
        <f>W54</f>
        <v>2358.9037065298116</v>
      </c>
    </row>
    <row r="56" spans="1:23" s="530" customFormat="1" x14ac:dyDescent="0.2">
      <c r="A56" s="501" t="str">
        <f>M53</f>
        <v>Andra övriga externa kostnader</v>
      </c>
      <c r="B56" s="512">
        <f>N54</f>
        <v>2442.4982988280476</v>
      </c>
      <c r="C56" s="512">
        <f>O54</f>
        <v>2858.1153302454186</v>
      </c>
      <c r="D56" s="512">
        <f>P54</f>
        <v>521.05323562222543</v>
      </c>
      <c r="E56" s="512">
        <f>Q54</f>
        <v>31.542608493802938</v>
      </c>
      <c r="F56" s="514">
        <f>R54</f>
        <v>5853.2094731894995</v>
      </c>
      <c r="G56" s="522"/>
      <c r="H56" s="241" t="s">
        <v>271</v>
      </c>
      <c r="I56" s="514">
        <v>1449.009446</v>
      </c>
      <c r="J56" s="514">
        <v>2402.0820600000002</v>
      </c>
      <c r="K56" s="514">
        <v>3851.0915060000002</v>
      </c>
      <c r="M56" s="241" t="str">
        <f>'Tabell 1-12 Sjötransport'!A266</f>
        <v>Inköp av varor till restaurangverksamheten</v>
      </c>
      <c r="N56" s="512">
        <f>'Tabell 1-12 Sjötransport'!B266</f>
        <v>252.25025917794599</v>
      </c>
      <c r="O56" s="512">
        <f>'Tabell 1-12 Sjötransport'!C266</f>
        <v>7.9983989138546603</v>
      </c>
      <c r="P56" s="512">
        <f>'Tabell 1-12 Sjötransport'!D266</f>
        <v>25.499683589531699</v>
      </c>
      <c r="Q56" s="512">
        <f>'Tabell 1-12 Sjötransport'!E266</f>
        <v>0</v>
      </c>
      <c r="R56" s="514">
        <f>'Tabell 1-12 Sjötransport'!F266</f>
        <v>285.74834168133202</v>
      </c>
    </row>
    <row r="57" spans="1:23" s="530" customFormat="1" x14ac:dyDescent="0.2">
      <c r="A57" s="241" t="str">
        <f>'Tabell 1-12 Sjötransport'!A283</f>
        <v>Summa övriga externa kostnader</v>
      </c>
      <c r="B57" s="514">
        <f>'Tabell 1-12 Sjötransport'!B283</f>
        <v>10845.917197000001</v>
      </c>
      <c r="C57" s="514">
        <f>'Tabell 1-12 Sjötransport'!C283</f>
        <v>11622.69168</v>
      </c>
      <c r="D57" s="514">
        <f>'Tabell 1-12 Sjötransport'!D283</f>
        <v>677.828666</v>
      </c>
      <c r="E57" s="514">
        <f>'Tabell 1-12 Sjötransport'!E283</f>
        <v>79.503594000000007</v>
      </c>
      <c r="F57" s="514">
        <f>'Tabell 1-12 Sjötransport'!F283</f>
        <v>23225.941137000002</v>
      </c>
      <c r="G57" s="522"/>
      <c r="H57" s="501" t="str">
        <f>'Tabell 1-12 Hamnar'!A273</f>
        <v>Personalkostnader</v>
      </c>
      <c r="I57" s="512">
        <f>'Tabell 1-12 Hamnar'!B273</f>
        <v>1287.426643</v>
      </c>
      <c r="J57" s="512">
        <f>'Tabell 1-12 Hamnar'!C273</f>
        <v>2242.3676650000002</v>
      </c>
      <c r="K57" s="514">
        <f>'Tabell 1-12 Hamnar'!E273</f>
        <v>3529.794308</v>
      </c>
      <c r="M57" s="241" t="s">
        <v>338</v>
      </c>
      <c r="N57" s="512">
        <f>'Tabell 1-12 Sjötransport'!B267</f>
        <v>273.67238059910602</v>
      </c>
      <c r="O57" s="512">
        <f>'Tabell 1-12 Sjötransport'!C267</f>
        <v>139.15466730076301</v>
      </c>
      <c r="P57" s="512">
        <f>'Tabell 1-12 Sjötransport'!D267</f>
        <v>65.950565871017801</v>
      </c>
      <c r="Q57" s="512">
        <f>'Tabell 1-12 Sjötransport'!E267</f>
        <v>1.81117536883488</v>
      </c>
      <c r="R57" s="514">
        <f>'Tabell 1-12 Sjötransport'!F267</f>
        <v>480.58878913972097</v>
      </c>
      <c r="S57" s="514">
        <f>R57+R56</f>
        <v>766.33713082105305</v>
      </c>
    </row>
    <row r="58" spans="1:23" s="530" customFormat="1" x14ac:dyDescent="0.2">
      <c r="A58" s="501" t="str">
        <f>'Tabell 1-12 Sjötransport'!A284</f>
        <v>Personalkostnader</v>
      </c>
      <c r="B58" s="512">
        <f>'Tabell 1-12 Sjötransport'!B284</f>
        <v>3547.7277399999998</v>
      </c>
      <c r="C58" s="512">
        <f>'Tabell 1-12 Sjötransport'!C284</f>
        <v>2453.0265260000001</v>
      </c>
      <c r="D58" s="512">
        <f>'Tabell 1-12 Sjötransport'!D284</f>
        <v>439.38934499999999</v>
      </c>
      <c r="E58" s="512">
        <f>'Tabell 1-12 Sjötransport'!E284</f>
        <v>32.611215000000001</v>
      </c>
      <c r="F58" s="514">
        <f>'Tabell 1-12 Sjötransport'!F284</f>
        <v>6472.7548260000003</v>
      </c>
      <c r="G58" s="376"/>
      <c r="H58" s="501" t="str">
        <f>'Tabell 1-12 Hamnar'!A274</f>
        <v>Avskrivningar</v>
      </c>
      <c r="I58" s="512">
        <f>'Tabell 1-12 Hamnar'!B274</f>
        <v>325.381756</v>
      </c>
      <c r="J58" s="512">
        <f>'Tabell 1-12 Hamnar'!C274</f>
        <v>600.55729199999996</v>
      </c>
      <c r="K58" s="514">
        <f>'Tabell 1-12 Hamnar'!E274</f>
        <v>925.93904799999996</v>
      </c>
    </row>
    <row r="59" spans="1:23" s="530" customFormat="1" x14ac:dyDescent="0.2">
      <c r="A59" s="501" t="str">
        <f>'Tabell 1-12 Sjötransport'!A285</f>
        <v>Avskrivningar</v>
      </c>
      <c r="B59" s="512">
        <f>'Tabell 1-12 Sjötransport'!B285</f>
        <v>475.80949500000003</v>
      </c>
      <c r="C59" s="512">
        <f>'Tabell 1-12 Sjötransport'!C285</f>
        <v>766.04522399999996</v>
      </c>
      <c r="D59" s="512">
        <f>'Tabell 1-12 Sjötransport'!D285</f>
        <v>113.23124</v>
      </c>
      <c r="E59" s="512">
        <f>'Tabell 1-12 Sjötransport'!E285</f>
        <v>9.5575119999999991</v>
      </c>
      <c r="F59" s="514">
        <f>'Tabell 1-12 Sjötransport'!F285</f>
        <v>1364.6434710000001</v>
      </c>
      <c r="G59" s="522"/>
      <c r="H59" s="501" t="str">
        <f>'Tabell 1-12 Hamnar'!A275</f>
        <v>Övriga rörelsekostnader</v>
      </c>
      <c r="I59" s="512">
        <f>'Tabell 1-12 Hamnar'!B275</f>
        <v>4.2800450000000003</v>
      </c>
      <c r="J59" s="512">
        <f>'Tabell 1-12 Hamnar'!C275</f>
        <v>56.702522999999999</v>
      </c>
      <c r="K59" s="514">
        <f>'Tabell 1-12 Hamnar'!E275</f>
        <v>60.982568000000001</v>
      </c>
    </row>
    <row r="60" spans="1:23" s="530" customFormat="1" ht="13.5" thickBot="1" x14ac:dyDescent="0.25">
      <c r="A60" s="501" t="str">
        <f>'Tabell 1-12 Sjötransport'!A286</f>
        <v>Övriga rörelsekostnader</v>
      </c>
      <c r="B60" s="512">
        <f>'Tabell 1-12 Sjötransport'!B286</f>
        <v>95.920789999999997</v>
      </c>
      <c r="C60" s="512">
        <f>'Tabell 1-12 Sjötransport'!C286</f>
        <v>187.66877700000001</v>
      </c>
      <c r="D60" s="512">
        <f>'Tabell 1-12 Sjötransport'!D286</f>
        <v>6.524114</v>
      </c>
      <c r="E60" s="512">
        <f>'Tabell 1-12 Sjötransport'!E286</f>
        <v>0.70998099999999997</v>
      </c>
      <c r="F60" s="514">
        <f>'Tabell 1-12 Sjötransport'!F286</f>
        <v>290.82366200000001</v>
      </c>
      <c r="G60" s="522"/>
      <c r="H60" s="82" t="s">
        <v>49</v>
      </c>
      <c r="I60" s="524">
        <v>3625.1078849999999</v>
      </c>
      <c r="J60" s="524">
        <v>5369.3524159999997</v>
      </c>
      <c r="K60" s="524">
        <v>8994.4603009999992</v>
      </c>
      <c r="U60" s="514"/>
      <c r="V60" s="472"/>
    </row>
    <row r="61" spans="1:23" s="209" customFormat="1" ht="14.25" thickTop="1" thickBot="1" x14ac:dyDescent="0.25">
      <c r="A61" s="82" t="str">
        <f>'Tabell 1-12 Sjötransport'!A287</f>
        <v>SUMMA RÖRELSEKOSTNADER</v>
      </c>
      <c r="B61" s="524">
        <f>'Tabell 1-12 Sjötransport'!B287</f>
        <v>16074.961427</v>
      </c>
      <c r="C61" s="524">
        <f>'Tabell 1-12 Sjötransport'!C287</f>
        <v>16774.598429000001</v>
      </c>
      <c r="D61" s="524">
        <f>'Tabell 1-12 Sjötransport'!D287</f>
        <v>1448.6524059999499</v>
      </c>
      <c r="E61" s="524">
        <f>'Tabell 1-12 Sjötransport'!E287</f>
        <v>149.28042299998501</v>
      </c>
      <c r="F61" s="524">
        <f>'Tabell 1-12 Sjötransport'!F287</f>
        <v>34447.492684999903</v>
      </c>
      <c r="G61" s="522"/>
      <c r="O61" s="530"/>
      <c r="P61" s="530"/>
    </row>
    <row r="62" spans="1:23" s="209" customFormat="1" ht="13.5" thickTop="1" x14ac:dyDescent="0.2">
      <c r="G62" s="522"/>
      <c r="O62" s="530"/>
      <c r="P62" s="530"/>
      <c r="U62" s="514"/>
    </row>
    <row r="63" spans="1:23" x14ac:dyDescent="0.2">
      <c r="A63" s="189" t="s">
        <v>272</v>
      </c>
      <c r="K63" s="530"/>
      <c r="L63" s="530"/>
      <c r="M63" s="530"/>
      <c r="N63" s="530"/>
      <c r="O63" s="530"/>
      <c r="P63" s="530"/>
      <c r="Q63" s="530"/>
      <c r="R63" s="530"/>
      <c r="U63" s="514"/>
    </row>
    <row r="64" spans="1:23" x14ac:dyDescent="0.2">
      <c r="K64" s="530"/>
      <c r="L64" s="530"/>
      <c r="M64" s="530"/>
      <c r="N64" s="530"/>
      <c r="O64" s="195"/>
      <c r="P64" s="530"/>
      <c r="Q64" s="530"/>
      <c r="R64" s="530"/>
      <c r="U64" s="514"/>
    </row>
    <row r="65" spans="1:21" ht="13.5" thickBot="1" x14ac:dyDescent="0.25">
      <c r="D65" s="189" t="s">
        <v>147</v>
      </c>
      <c r="K65" s="530"/>
      <c r="L65" s="530"/>
      <c r="M65" s="530"/>
      <c r="N65" s="530"/>
      <c r="O65" s="530"/>
      <c r="P65" s="530"/>
      <c r="Q65" s="530"/>
      <c r="R65" s="530"/>
      <c r="U65" s="514"/>
    </row>
    <row r="66" spans="1:21" ht="14.25" thickTop="1" thickBot="1" x14ac:dyDescent="0.25">
      <c r="A66" s="20"/>
      <c r="B66" s="181">
        <v>2008</v>
      </c>
      <c r="C66" s="181">
        <v>2009</v>
      </c>
      <c r="D66" s="181">
        <v>2010</v>
      </c>
      <c r="E66" s="181">
        <v>2011</v>
      </c>
      <c r="F66" s="181">
        <v>2012</v>
      </c>
      <c r="G66" s="181">
        <v>2013</v>
      </c>
      <c r="M66" s="195"/>
      <c r="U66" s="514"/>
    </row>
    <row r="67" spans="1:21" x14ac:dyDescent="0.2">
      <c r="A67" s="534" t="s">
        <v>3</v>
      </c>
      <c r="B67" s="31">
        <f>'Tabell 1-12 Sjötransport'!B335</f>
        <v>1410.0970609999999</v>
      </c>
      <c r="C67" s="31">
        <f>'Tabell 1-12 Sjötransport'!C335</f>
        <v>-2490.517703</v>
      </c>
      <c r="D67" s="31">
        <f>'Tabell 1-12 Sjötransport'!D335</f>
        <v>-3993.031293</v>
      </c>
      <c r="E67" s="31">
        <f>'Tabell 1-12 Sjötransport'!E335</f>
        <v>-1054.890167</v>
      </c>
      <c r="F67" s="31">
        <f>'Tabell 1-12 Sjötransport'!F335</f>
        <v>-396.66997199999997</v>
      </c>
      <c r="G67" s="31">
        <f>'Tabell 1-12 Sjötransport'!G335</f>
        <v>-920.44762000000003</v>
      </c>
      <c r="U67" s="514"/>
    </row>
    <row r="68" spans="1:21" x14ac:dyDescent="0.2">
      <c r="A68" s="534" t="s">
        <v>59</v>
      </c>
      <c r="B68" s="31">
        <f>'Tabell 1-12 Sjötransport'!B337</f>
        <v>2068.6348250000001</v>
      </c>
      <c r="C68" s="31">
        <f>'Tabell 1-12 Sjötransport'!C337</f>
        <v>-416.43095699999998</v>
      </c>
      <c r="D68" s="31">
        <f>'Tabell 1-12 Sjötransport'!D337</f>
        <v>-5217.8161879999998</v>
      </c>
      <c r="E68" s="31">
        <f>'Tabell 1-12 Sjötransport'!E337</f>
        <v>3008</v>
      </c>
      <c r="F68" s="31">
        <f>'Tabell 1-12 Sjötransport'!F337</f>
        <v>888.86005399999999</v>
      </c>
      <c r="G68" s="31">
        <f>'Tabell 1-12 Sjötransport'!G337</f>
        <v>-1008.325857</v>
      </c>
      <c r="U68" s="514"/>
    </row>
    <row r="69" spans="1:21" ht="13.5" thickBot="1" x14ac:dyDescent="0.25">
      <c r="A69" s="535" t="s">
        <v>62</v>
      </c>
      <c r="B69" s="50">
        <f>'Tabell 1-12 Sjötransport'!B340</f>
        <v>2334</v>
      </c>
      <c r="C69" s="50">
        <f>'Tabell 1-12 Sjötransport'!C340</f>
        <v>1520</v>
      </c>
      <c r="D69" s="50">
        <f>'Tabell 1-12 Sjötransport'!D340</f>
        <v>-3845.8811930000002</v>
      </c>
      <c r="E69" s="50">
        <f>'Tabell 1-12 Sjötransport'!E340</f>
        <v>4206</v>
      </c>
      <c r="F69" s="50">
        <f>'Tabell 1-12 Sjötransport'!F340</f>
        <v>689.28114800000003</v>
      </c>
      <c r="G69" s="50">
        <f>'Tabell 1-12 Sjötransport'!G340</f>
        <v>-432.23067500000002</v>
      </c>
      <c r="U69" s="514"/>
    </row>
    <row r="70" spans="1:21" ht="13.5" thickTop="1" x14ac:dyDescent="0.2">
      <c r="U70" s="514"/>
    </row>
    <row r="71" spans="1:21" ht="13.5" thickBot="1" x14ac:dyDescent="0.25">
      <c r="D71" s="189" t="s">
        <v>153</v>
      </c>
      <c r="U71" s="514"/>
    </row>
    <row r="72" spans="1:21" ht="14.25" thickTop="1" thickBot="1" x14ac:dyDescent="0.25">
      <c r="A72" s="20"/>
      <c r="B72" s="181">
        <v>2008</v>
      </c>
      <c r="C72" s="181">
        <v>2009</v>
      </c>
      <c r="D72" s="181">
        <v>2010</v>
      </c>
      <c r="E72" s="181">
        <v>2011</v>
      </c>
      <c r="F72" s="181">
        <v>2012</v>
      </c>
      <c r="G72" s="181">
        <v>2013</v>
      </c>
      <c r="U72" s="514"/>
    </row>
    <row r="73" spans="1:21" x14ac:dyDescent="0.2">
      <c r="A73" s="75" t="s">
        <v>3</v>
      </c>
      <c r="B73" s="185">
        <f>'Tabell 1-12 Hamnar'!B321</f>
        <v>863.05140800000004</v>
      </c>
      <c r="C73" s="185">
        <f>'Tabell 1-12 Hamnar'!C321</f>
        <v>470.15453600000001</v>
      </c>
      <c r="D73" s="185">
        <f>'Tabell 1-12 Hamnar'!D321</f>
        <v>709.80086600000004</v>
      </c>
      <c r="E73" s="185">
        <f>'Tabell 1-12 Hamnar'!E321</f>
        <v>750.55149800000004</v>
      </c>
      <c r="F73" s="185">
        <f>'Tabell 1-12 Hamnar'!F321</f>
        <v>607.81462799999997</v>
      </c>
      <c r="G73" s="185">
        <f>'Tabell 1-12 Hamnar'!G321</f>
        <v>707.93620399999998</v>
      </c>
      <c r="U73" s="514"/>
    </row>
    <row r="74" spans="1:21" x14ac:dyDescent="0.2">
      <c r="A74" s="75" t="s">
        <v>59</v>
      </c>
      <c r="B74" s="185">
        <f>'Tabell 1-12 Hamnar'!B323</f>
        <v>598.63345800000002</v>
      </c>
      <c r="C74" s="185">
        <f>'Tabell 1-12 Hamnar'!C323</f>
        <v>-212.410203</v>
      </c>
      <c r="D74" s="185">
        <f>'Tabell 1-12 Hamnar'!D323</f>
        <v>805.84361999999999</v>
      </c>
      <c r="E74" s="185">
        <f>'Tabell 1-12 Hamnar'!E323</f>
        <v>358.29976299999998</v>
      </c>
      <c r="F74" s="185">
        <f>'Tabell 1-12 Hamnar'!F323</f>
        <v>3138.6469029999998</v>
      </c>
      <c r="G74" s="185">
        <f>'Tabell 1-12 Hamnar'!G323</f>
        <v>503.54638</v>
      </c>
      <c r="U74" s="514"/>
    </row>
    <row r="75" spans="1:21" ht="13.5" thickBot="1" x14ac:dyDescent="0.25">
      <c r="A75" s="227" t="s">
        <v>62</v>
      </c>
      <c r="B75" s="191">
        <f>'Tabell 1-12 Hamnar'!B326</f>
        <v>243.74404799999999</v>
      </c>
      <c r="C75" s="191">
        <f>'Tabell 1-12 Hamnar'!C326</f>
        <v>-251.73667499999999</v>
      </c>
      <c r="D75" s="191">
        <f>'Tabell 1-12 Hamnar'!D326</f>
        <v>631.87012600000003</v>
      </c>
      <c r="E75" s="191">
        <f>'Tabell 1-12 Hamnar'!E326</f>
        <v>60.482008999999998</v>
      </c>
      <c r="F75" s="191">
        <f>'Tabell 1-12 Hamnar'!F326</f>
        <v>2949.895638</v>
      </c>
      <c r="G75" s="191">
        <f>'Tabell 1-12 Hamnar'!G326</f>
        <v>331.39474000000001</v>
      </c>
      <c r="U75" s="514"/>
    </row>
    <row r="76" spans="1:21" ht="13.5" thickTop="1" x14ac:dyDescent="0.2"/>
    <row r="77" spans="1:21" x14ac:dyDescent="0.2">
      <c r="A77" s="189" t="s">
        <v>319</v>
      </c>
    </row>
    <row r="79" spans="1:21" ht="13.5" thickBot="1" x14ac:dyDescent="0.25">
      <c r="D79" s="189" t="s">
        <v>147</v>
      </c>
      <c r="L79" s="189" t="s">
        <v>168</v>
      </c>
    </row>
    <row r="80" spans="1:21" ht="14.25" thickTop="1" thickBot="1" x14ac:dyDescent="0.25">
      <c r="A80" s="73"/>
      <c r="B80" s="181">
        <v>2008</v>
      </c>
      <c r="C80" s="181">
        <v>2009</v>
      </c>
      <c r="D80" s="181">
        <v>2010</v>
      </c>
      <c r="E80" s="181">
        <v>2011</v>
      </c>
      <c r="F80" s="181">
        <v>2012</v>
      </c>
      <c r="G80" s="181">
        <v>2013</v>
      </c>
      <c r="I80" s="73"/>
      <c r="J80" s="181">
        <v>2008</v>
      </c>
      <c r="K80" s="181">
        <v>2009</v>
      </c>
      <c r="L80" s="181">
        <v>2010</v>
      </c>
      <c r="M80" s="181">
        <v>2011</v>
      </c>
      <c r="N80" s="181">
        <v>2012</v>
      </c>
      <c r="O80" s="181">
        <v>2013</v>
      </c>
    </row>
    <row r="81" spans="1:15" x14ac:dyDescent="0.2">
      <c r="A81" s="74" t="s">
        <v>64</v>
      </c>
      <c r="B81" s="40">
        <f>'Tabell 1-12 Sjötransport'!B391</f>
        <v>27170.33799</v>
      </c>
      <c r="C81" s="40">
        <f>'Tabell 1-12 Sjötransport'!C391</f>
        <v>23363.232121000001</v>
      </c>
      <c r="D81" s="40">
        <f>'Tabell 1-12 Sjötransport'!D391</f>
        <v>21435.411313000001</v>
      </c>
      <c r="E81" s="40">
        <f>'Tabell 1-12 Sjötransport'!E391</f>
        <v>16141.102612000001</v>
      </c>
      <c r="F81" s="40">
        <f>'Tabell 1-12 Sjötransport'!F391</f>
        <v>15393.915369</v>
      </c>
      <c r="G81" s="40">
        <f>'Tabell 1-12 Sjötransport'!G391</f>
        <v>14980.573625000001</v>
      </c>
      <c r="I81" s="74" t="s">
        <v>64</v>
      </c>
      <c r="J81" s="40">
        <f>B81/$B81*100</f>
        <v>100</v>
      </c>
      <c r="K81" s="40">
        <f t="shared" ref="K81:O84" si="9">C81/$B81*100</f>
        <v>85.988006956699621</v>
      </c>
      <c r="L81" s="40">
        <f t="shared" si="9"/>
        <v>78.892692909780038</v>
      </c>
      <c r="M81" s="40">
        <f t="shared" si="9"/>
        <v>59.40707332363958</v>
      </c>
      <c r="N81" s="40">
        <f t="shared" si="9"/>
        <v>56.657062472559993</v>
      </c>
      <c r="O81" s="40">
        <f t="shared" si="9"/>
        <v>55.135764709712397</v>
      </c>
    </row>
    <row r="82" spans="1:15" x14ac:dyDescent="0.2">
      <c r="A82" s="74" t="s">
        <v>65</v>
      </c>
      <c r="B82" s="40">
        <f>'Tabell 1-12 Sjötransport'!B392</f>
        <v>42415.740392</v>
      </c>
      <c r="C82" s="40">
        <f>'Tabell 1-12 Sjötransport'!C392</f>
        <v>48677.938274</v>
      </c>
      <c r="D82" s="40">
        <f>'Tabell 1-12 Sjötransport'!D392</f>
        <v>56755.444231000001</v>
      </c>
      <c r="E82" s="40">
        <f>'Tabell 1-12 Sjötransport'!E392</f>
        <v>67893.096099999995</v>
      </c>
      <c r="F82" s="40">
        <f>'Tabell 1-12 Sjötransport'!F392</f>
        <v>66998.033958999993</v>
      </c>
      <c r="G82" s="40">
        <f>'Tabell 1-12 Sjötransport'!G392</f>
        <v>67420.018788999994</v>
      </c>
      <c r="I82" s="74" t="s">
        <v>65</v>
      </c>
      <c r="J82" s="40">
        <f t="shared" ref="J82:J84" si="10">B82/$B82*100</f>
        <v>100</v>
      </c>
      <c r="K82" s="40">
        <f t="shared" si="9"/>
        <v>114.76385375835881</v>
      </c>
      <c r="L82" s="40">
        <f t="shared" si="9"/>
        <v>133.80750567236262</v>
      </c>
      <c r="M82" s="40">
        <f t="shared" si="9"/>
        <v>160.06580451629995</v>
      </c>
      <c r="N82" s="40">
        <f t="shared" si="9"/>
        <v>157.95559228676447</v>
      </c>
      <c r="O82" s="40">
        <f t="shared" si="9"/>
        <v>158.95047019317391</v>
      </c>
    </row>
    <row r="83" spans="1:15" x14ac:dyDescent="0.2">
      <c r="A83" s="74" t="s">
        <v>72</v>
      </c>
      <c r="B83" s="40">
        <f>'Tabell 1-12 Sjötransport'!B400</f>
        <v>29432.075889</v>
      </c>
      <c r="C83" s="40">
        <f>'Tabell 1-12 Sjötransport'!C400</f>
        <v>30400.303685999999</v>
      </c>
      <c r="D83" s="40">
        <f>'Tabell 1-12 Sjötransport'!D400</f>
        <v>31420.009988000002</v>
      </c>
      <c r="E83" s="40">
        <f>'Tabell 1-12 Sjötransport'!E400</f>
        <v>36674.504405</v>
      </c>
      <c r="F83" s="40">
        <f>'Tabell 1-12 Sjötransport'!F400</f>
        <v>35659.356371000002</v>
      </c>
      <c r="G83" s="40">
        <f>'Tabell 1-12 Sjötransport'!G400</f>
        <v>34102.591392000002</v>
      </c>
      <c r="I83" s="74" t="s">
        <v>72</v>
      </c>
      <c r="J83" s="40">
        <f t="shared" si="10"/>
        <v>100</v>
      </c>
      <c r="K83" s="40">
        <f t="shared" si="9"/>
        <v>103.28970270616171</v>
      </c>
      <c r="L83" s="40">
        <f t="shared" si="9"/>
        <v>106.75431154260843</v>
      </c>
      <c r="M83" s="40">
        <f t="shared" si="9"/>
        <v>124.60726366469719</v>
      </c>
      <c r="N83" s="40">
        <f t="shared" si="9"/>
        <v>121.1581422441473</v>
      </c>
      <c r="O83" s="40">
        <f t="shared" si="9"/>
        <v>115.86879403482908</v>
      </c>
    </row>
    <row r="84" spans="1:15" ht="13.5" thickBot="1" x14ac:dyDescent="0.25">
      <c r="A84" s="193" t="s">
        <v>71</v>
      </c>
      <c r="B84" s="192">
        <f>'Tabell 1-12 Sjötransport'!B398</f>
        <v>99825.638743000003</v>
      </c>
      <c r="C84" s="192">
        <f>'Tabell 1-12 Sjötransport'!C398</f>
        <v>96981.794997999998</v>
      </c>
      <c r="D84" s="192">
        <f>'Tabell 1-12 Sjötransport'!D398</f>
        <v>105377.743298</v>
      </c>
      <c r="E84" s="192">
        <f>'Tabell 1-12 Sjötransport'!E398</f>
        <v>107592.714505</v>
      </c>
      <c r="F84" s="192">
        <f>'Tabell 1-12 Sjötransport'!F398</f>
        <v>102889.585794</v>
      </c>
      <c r="G84" s="192">
        <f>'Tabell 1-12 Sjötransport'!G398</f>
        <v>103629.66669300001</v>
      </c>
      <c r="I84" s="75" t="s">
        <v>71</v>
      </c>
      <c r="J84" s="40">
        <f t="shared" si="10"/>
        <v>100</v>
      </c>
      <c r="K84" s="40">
        <f t="shared" si="9"/>
        <v>97.151189032387308</v>
      </c>
      <c r="L84" s="40">
        <f t="shared" si="9"/>
        <v>105.56180218319848</v>
      </c>
      <c r="M84" s="40">
        <f t="shared" si="9"/>
        <v>107.78064218752084</v>
      </c>
      <c r="N84" s="40">
        <f t="shared" si="9"/>
        <v>103.06929871882721</v>
      </c>
      <c r="O84" s="40">
        <f t="shared" si="9"/>
        <v>103.8106722860982</v>
      </c>
    </row>
    <row r="85" spans="1:15" ht="13.5" thickTop="1" x14ac:dyDescent="0.2"/>
    <row r="86" spans="1:15" ht="13.5" thickBot="1" x14ac:dyDescent="0.25">
      <c r="D86" s="189" t="s">
        <v>153</v>
      </c>
      <c r="L86" s="189" t="s">
        <v>168</v>
      </c>
    </row>
    <row r="87" spans="1:15" ht="14.25" thickTop="1" thickBot="1" x14ac:dyDescent="0.25">
      <c r="A87" s="61"/>
      <c r="B87" s="181">
        <v>2008</v>
      </c>
      <c r="C87" s="181">
        <v>2009</v>
      </c>
      <c r="D87" s="181">
        <v>2010</v>
      </c>
      <c r="E87" s="181">
        <v>2011</v>
      </c>
      <c r="F87" s="181">
        <v>2012</v>
      </c>
      <c r="G87" s="181">
        <v>2013</v>
      </c>
      <c r="I87" s="61"/>
      <c r="J87" s="181">
        <v>2008</v>
      </c>
      <c r="K87" s="181">
        <v>2009</v>
      </c>
      <c r="L87" s="181">
        <v>2010</v>
      </c>
      <c r="M87" s="181">
        <v>2011</v>
      </c>
      <c r="N87" s="181">
        <v>2012</v>
      </c>
      <c r="O87" s="181">
        <v>2013</v>
      </c>
    </row>
    <row r="88" spans="1:15" x14ac:dyDescent="0.2">
      <c r="A88" s="74" t="s">
        <v>64</v>
      </c>
      <c r="B88" s="40">
        <f>'Tabell 1-12 Hamnar'!B377</f>
        <v>8918.8936169999997</v>
      </c>
      <c r="C88" s="40">
        <f>'Tabell 1-12 Hamnar'!C377</f>
        <v>9482.8394329999992</v>
      </c>
      <c r="D88" s="40">
        <f>'Tabell 1-12 Hamnar'!D377</f>
        <v>10271.739589000001</v>
      </c>
      <c r="E88" s="40">
        <f>'Tabell 1-12 Hamnar'!E377</f>
        <v>10792.34751</v>
      </c>
      <c r="F88" s="40">
        <f>'Tabell 1-12 Hamnar'!F377</f>
        <v>11456.978894</v>
      </c>
      <c r="G88" s="40">
        <f>'Tabell 1-12 Hamnar'!G377</f>
        <v>12862.08884</v>
      </c>
      <c r="I88" s="74" t="s">
        <v>64</v>
      </c>
      <c r="J88" s="40">
        <f>B88/$B88*100</f>
        <v>100</v>
      </c>
      <c r="K88" s="40">
        <f t="shared" ref="K88:O91" si="11">C88/$B88*100</f>
        <v>106.32304678379705</v>
      </c>
      <c r="L88" s="40">
        <f t="shared" si="11"/>
        <v>115.16831605011397</v>
      </c>
      <c r="M88" s="40">
        <f t="shared" si="11"/>
        <v>121.00545172362045</v>
      </c>
      <c r="N88" s="40">
        <f t="shared" si="11"/>
        <v>128.45740050270632</v>
      </c>
      <c r="O88" s="40">
        <f t="shared" si="11"/>
        <v>144.21170822672457</v>
      </c>
    </row>
    <row r="89" spans="1:15" x14ac:dyDescent="0.2">
      <c r="A89" s="74" t="s">
        <v>65</v>
      </c>
      <c r="B89" s="40">
        <f>'Tabell 1-12 Hamnar'!B378</f>
        <v>5891.8120220000001</v>
      </c>
      <c r="C89" s="40">
        <f>'Tabell 1-12 Hamnar'!C378</f>
        <v>5944.1507080000001</v>
      </c>
      <c r="D89" s="40">
        <f>'Tabell 1-12 Hamnar'!D378</f>
        <v>9055.6105590000006</v>
      </c>
      <c r="E89" s="40">
        <f>'Tabell 1-12 Hamnar'!E378</f>
        <v>9526.2776030000005</v>
      </c>
      <c r="F89" s="40">
        <f>'Tabell 1-12 Hamnar'!F378</f>
        <v>9517.2341230000002</v>
      </c>
      <c r="G89" s="40">
        <f>'Tabell 1-12 Hamnar'!G378</f>
        <v>10844.161955</v>
      </c>
      <c r="I89" s="74" t="s">
        <v>65</v>
      </c>
      <c r="J89" s="40">
        <f t="shared" ref="J89:J91" si="12">B89/$B89*100</f>
        <v>100</v>
      </c>
      <c r="K89" s="40">
        <f t="shared" si="11"/>
        <v>100.88832918980728</v>
      </c>
      <c r="L89" s="40">
        <f t="shared" si="11"/>
        <v>153.6982260327789</v>
      </c>
      <c r="M89" s="40">
        <f t="shared" si="11"/>
        <v>161.68671993317034</v>
      </c>
      <c r="N89" s="40">
        <f t="shared" si="11"/>
        <v>161.53322759556298</v>
      </c>
      <c r="O89" s="40">
        <f t="shared" si="11"/>
        <v>184.05478509001892</v>
      </c>
    </row>
    <row r="90" spans="1:15" x14ac:dyDescent="0.2">
      <c r="A90" s="74" t="s">
        <v>72</v>
      </c>
      <c r="B90" s="40">
        <f>'Tabell 1-12 Hamnar'!B386</f>
        <v>4443.5342629999996</v>
      </c>
      <c r="C90" s="40">
        <f>'Tabell 1-12 Hamnar'!C386</f>
        <v>4348.1844789999996</v>
      </c>
      <c r="D90" s="40">
        <f>'Tabell 1-12 Hamnar'!D386</f>
        <v>5242.7208000000001</v>
      </c>
      <c r="E90" s="40">
        <f>'Tabell 1-12 Hamnar'!E386</f>
        <v>5294.0843489999997</v>
      </c>
      <c r="F90" s="40">
        <f>'Tabell 1-12 Hamnar'!F386</f>
        <v>11153.539672000001</v>
      </c>
      <c r="G90" s="40">
        <f>'Tabell 1-12 Hamnar'!G386</f>
        <v>11814.913062</v>
      </c>
      <c r="I90" s="74" t="s">
        <v>72</v>
      </c>
      <c r="J90" s="40">
        <f t="shared" si="12"/>
        <v>100</v>
      </c>
      <c r="K90" s="40">
        <f t="shared" si="11"/>
        <v>97.854190417885391</v>
      </c>
      <c r="L90" s="40">
        <f t="shared" si="11"/>
        <v>117.98538032337437</v>
      </c>
      <c r="M90" s="40">
        <f t="shared" si="11"/>
        <v>119.14129689698312</v>
      </c>
      <c r="N90" s="40">
        <f t="shared" si="11"/>
        <v>251.00604635531312</v>
      </c>
      <c r="O90" s="40">
        <f t="shared" si="11"/>
        <v>265.88999572658412</v>
      </c>
    </row>
    <row r="91" spans="1:15" ht="13.5" thickBot="1" x14ac:dyDescent="0.25">
      <c r="A91" s="75" t="s">
        <v>71</v>
      </c>
      <c r="B91" s="192">
        <f>'Tabell 1-12 Hamnar'!B384</f>
        <v>19142.708191000002</v>
      </c>
      <c r="C91" s="192">
        <f>'Tabell 1-12 Hamnar'!C384</f>
        <v>19979.883954000001</v>
      </c>
      <c r="D91" s="192">
        <f>'Tabell 1-12 Hamnar'!D384</f>
        <v>24314.468912</v>
      </c>
      <c r="E91" s="192">
        <f>'Tabell 1-12 Hamnar'!E384</f>
        <v>25174.250549</v>
      </c>
      <c r="F91" s="192">
        <f>'Tabell 1-12 Hamnar'!F384</f>
        <v>28039.394112999998</v>
      </c>
      <c r="G91" s="192">
        <f>'Tabell 1-12 Hamnar'!G384</f>
        <v>28500.587915</v>
      </c>
      <c r="I91" s="75" t="s">
        <v>71</v>
      </c>
      <c r="J91" s="40">
        <f t="shared" si="12"/>
        <v>100</v>
      </c>
      <c r="K91" s="40">
        <f t="shared" si="11"/>
        <v>104.37334025388112</v>
      </c>
      <c r="L91" s="40">
        <f t="shared" si="11"/>
        <v>127.01687070292131</v>
      </c>
      <c r="M91" s="40">
        <f t="shared" si="11"/>
        <v>131.50830226224596</v>
      </c>
      <c r="N91" s="40">
        <f t="shared" si="11"/>
        <v>146.47558659533243</v>
      </c>
      <c r="O91" s="40">
        <f t="shared" si="11"/>
        <v>148.8848266955228</v>
      </c>
    </row>
    <row r="92" spans="1:15" ht="13.5" thickTop="1" x14ac:dyDescent="0.2"/>
  </sheetData>
  <mergeCells count="3">
    <mergeCell ref="J32:J33"/>
    <mergeCell ref="L32:L33"/>
    <mergeCell ref="P32:P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6</vt:i4>
      </vt:variant>
    </vt:vector>
  </HeadingPairs>
  <TitlesOfParts>
    <vt:vector size="13" baseType="lpstr">
      <vt:lpstr>Titel</vt:lpstr>
      <vt:lpstr>Innehåll Contents</vt:lpstr>
      <vt:lpstr>Tabell 1-12 Sjötransport</vt:lpstr>
      <vt:lpstr>Tabell 1-12 Hamnar</vt:lpstr>
      <vt:lpstr>Diagram</vt:lpstr>
      <vt:lpstr>EU</vt:lpstr>
      <vt:lpstr>Underlag till diagram</vt:lpstr>
      <vt:lpstr>Diagram!Utskriftsområde</vt:lpstr>
      <vt:lpstr>EU!Utskriftsområde</vt:lpstr>
      <vt:lpstr>'Innehåll Contents'!Utskriftsområde</vt:lpstr>
      <vt:lpstr>'Tabell 1-12 Hamnar'!Utskriftsområde</vt:lpstr>
      <vt:lpstr>'Tabell 1-12 Sjötransport'!Utskriftsområde</vt:lpstr>
      <vt:lpstr>Titel!Utskriftsområde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Jussubova Gumaj ES/NS-Ö</dc:creator>
  <cp:lastModifiedBy>Carina Jonsson</cp:lastModifiedBy>
  <cp:lastPrinted>2014-05-12T11:45:51Z</cp:lastPrinted>
  <dcterms:created xsi:type="dcterms:W3CDTF">2006-06-19T11:30:45Z</dcterms:created>
  <dcterms:modified xsi:type="dcterms:W3CDTF">2015-05-19T13:16:25Z</dcterms:modified>
</cp:coreProperties>
</file>