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S:\Verksamhetsstöd\Kommunikation\Publikationer\Statistik\Sjöfart\2022\2022_14\Korrigering 230503\"/>
    </mc:Choice>
  </mc:AlternateContent>
  <xr:revisionPtr revIDLastSave="0" documentId="13_ncr:1_{4FB979F7-FD82-4C6A-8ABA-8FE2E74DA86E}" xr6:coauthVersionLast="47" xr6:coauthVersionMax="47" xr10:uidLastSave="{00000000-0000-0000-0000-000000000000}"/>
  <bookViews>
    <workbookView xWindow="28680" yWindow="-120" windowWidth="51840" windowHeight="21120" tabRatio="941" xr2:uid="{00000000-000D-0000-FFFF-FFFF00000000}"/>
  </bookViews>
  <sheets>
    <sheet name="Titel_ Title" sheetId="61" r:id="rId1"/>
    <sheet name="Innehåll_ Contents" sheetId="87" r:id="rId2"/>
    <sheet name="Kort om statistiken" sheetId="95" r:id="rId3"/>
    <sheet name="Teckenförklaring_ Legends" sheetId="90" r:id="rId4"/>
    <sheet name="Definitioner_ Definitions" sheetId="96" r:id="rId5"/>
    <sheet name="Tabell 1.1–1.2" sheetId="65" r:id="rId6"/>
    <sheet name="Tabell 2.1–2.2" sheetId="97" r:id="rId7"/>
    <sheet name="Tabell 3.1–3.2" sheetId="98" r:id="rId8"/>
    <sheet name="Tabell 4.1–4.2" sheetId="68" r:id="rId9"/>
    <sheet name="Tabell 5" sheetId="94" r:id="rId10"/>
    <sheet name="Tabell 6" sheetId="99" r:id="rId11"/>
    <sheet name="Tabell 7" sheetId="71" r:id="rId12"/>
    <sheet name="Tabell 8" sheetId="72" r:id="rId13"/>
    <sheet name="Tabell 9" sheetId="93" r:id="rId14"/>
    <sheet name="Tabell 10" sheetId="73" r:id="rId15"/>
    <sheet name="Tabell 11" sheetId="74" r:id="rId16"/>
    <sheet name="Tabell 12" sheetId="75" r:id="rId17"/>
    <sheet name="Tabell 13" sheetId="76" r:id="rId18"/>
    <sheet name="Tabell 14" sheetId="77" r:id="rId19"/>
    <sheet name="Tabell 15" sheetId="100" r:id="rId20"/>
    <sheet name="Tabell 16" sheetId="79" r:id="rId21"/>
    <sheet name="Tabell 17" sheetId="80" r:id="rId22"/>
    <sheet name="Tabell 18" sheetId="81" r:id="rId23"/>
    <sheet name="Tabell 19" sheetId="82" r:id="rId24"/>
    <sheet name="Tabell 20" sheetId="83" r:id="rId25"/>
    <sheet name="Tabell 21.1" sheetId="84" r:id="rId26"/>
    <sheet name="Tabell 21.2" sheetId="85" r:id="rId27"/>
    <sheet name="Tabell 22" sheetId="86" r:id="rId28"/>
    <sheet name="Tabell 23" sheetId="101" r:id="rId29"/>
    <sheet name="Tabell 24" sheetId="63" r:id="rId30"/>
    <sheet name="Tabell 25" sheetId="64" r:id="rId31"/>
  </sheets>
  <externalReferences>
    <externalReference r:id="rId32"/>
    <externalReference r:id="rId33"/>
    <externalReference r:id="rId34"/>
    <externalReference r:id="rId35"/>
    <externalReference r:id="rId36"/>
  </externalReferences>
  <definedNames>
    <definedName name="_10FrC1" localSheetId="4">#REF!</definedName>
    <definedName name="_10FrC1" localSheetId="2">#REF!</definedName>
    <definedName name="_10FrC1">#REF!</definedName>
    <definedName name="_10FrC2" localSheetId="4">#REF!</definedName>
    <definedName name="_10FrC2" localSheetId="2">#REF!</definedName>
    <definedName name="_10FrC2">#REF!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AYThis">#REF!</definedName>
    <definedName name="_2BYThis">#REF!</definedName>
    <definedName name="_2CYThis">#REF!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AYThisC1">#REF!</definedName>
    <definedName name="_3AYThisC2">#REF!</definedName>
    <definedName name="_3AYThisC3">#REF!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#REF!</definedName>
    <definedName name="_5AQPrev2">#REF!</definedName>
    <definedName name="_5AQPrev3">#REF!</definedName>
    <definedName name="_5AQPrev4">#REF!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#REF!</definedName>
    <definedName name="_5BQPrev2">#REF!</definedName>
    <definedName name="_5BQPrev3">#REF!</definedName>
    <definedName name="_5BQPrev4">#REF!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#REF!</definedName>
    <definedName name="_6QPrev2">#REF!</definedName>
    <definedName name="_6QPrev3">#REF!</definedName>
    <definedName name="_6QPrev4">#REF!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SamIVV">#REF!</definedName>
    <definedName name="_SamYThis">[1]Sammanfattningstabell!#REF!</definedName>
    <definedName name="_Toc458005258" localSheetId="2">'Kort om statistiken'!$A$1</definedName>
    <definedName name="Excel_BuiltIn__FilterDatabase_1">'[2]RSK-Tabell 1_2012'!#REF!</definedName>
    <definedName name="Excel_BuiltIn__FilterDatabase_4">#REF!</definedName>
    <definedName name="Excel_BuiltIn_Print_Titles_4">#REF!</definedName>
    <definedName name="gfqagq">'[3]Tabell 2'!#REF!</definedName>
    <definedName name="jtjr">'[3]Tabell 2'!#REF!</definedName>
    <definedName name="OLE_LINK2" localSheetId="4">#REF!</definedName>
    <definedName name="OLE_LINK2" localSheetId="1">#REF!</definedName>
    <definedName name="OLE_LINK2" localSheetId="5">#REF!</definedName>
    <definedName name="OLE_LINK2" localSheetId="14">#REF!</definedName>
    <definedName name="OLE_LINK2" localSheetId="15">#REF!</definedName>
    <definedName name="OLE_LINK2" localSheetId="16">#REF!</definedName>
    <definedName name="OLE_LINK2" localSheetId="17">#REF!</definedName>
    <definedName name="OLE_LINK2" localSheetId="18">#REF!</definedName>
    <definedName name="OLE_LINK2" localSheetId="19">#REF!</definedName>
    <definedName name="OLE_LINK2" localSheetId="20">#REF!</definedName>
    <definedName name="OLE_LINK2" localSheetId="21">#REF!</definedName>
    <definedName name="OLE_LINK2" localSheetId="22">#REF!</definedName>
    <definedName name="OLE_LINK2" localSheetId="23">#REF!</definedName>
    <definedName name="OLE_LINK2" localSheetId="6">#REF!</definedName>
    <definedName name="OLE_LINK2" localSheetId="24">#REF!</definedName>
    <definedName name="OLE_LINK2" localSheetId="25">#REF!</definedName>
    <definedName name="OLE_LINK2" localSheetId="26">#REF!</definedName>
    <definedName name="OLE_LINK2" localSheetId="27">#REF!</definedName>
    <definedName name="OLE_LINK2" localSheetId="29">#REF!</definedName>
    <definedName name="OLE_LINK2" localSheetId="30">#REF!</definedName>
    <definedName name="OLE_LINK2" localSheetId="7">#REF!</definedName>
    <definedName name="OLE_LINK2" localSheetId="8">#REF!</definedName>
    <definedName name="OLE_LINK2" localSheetId="9">#REF!</definedName>
    <definedName name="OLE_LINK2" localSheetId="10">#REF!</definedName>
    <definedName name="OLE_LINK2" localSheetId="11">#REF!</definedName>
    <definedName name="OLE_LINK2" localSheetId="12">#REF!</definedName>
    <definedName name="OLE_LINK2" localSheetId="13">#REF!</definedName>
    <definedName name="OLE_LINK2">#REF!</definedName>
    <definedName name="q">'[4]Tabell 1B'!#REF!</definedName>
    <definedName name="qg">'[3]Tabell 2'!#REF!</definedName>
    <definedName name="s">'[4]Tabell 1B'!#REF!</definedName>
    <definedName name="tab9b">[5]Data!$B$44:$M$85</definedName>
    <definedName name="thr">'[3]Tabell 2'!#REF!</definedName>
    <definedName name="_xlnm.Print_Area" localSheetId="4">'Definitioner_ Definitions'!$A$1:$Q$2</definedName>
    <definedName name="_xlnm.Print_Area" localSheetId="1">'Innehåll_ Contents'!$A$1:$Q$92</definedName>
    <definedName name="_xlnm.Print_Area" localSheetId="5">'Tabell 1.1–1.2'!$A$1:$M$55</definedName>
    <definedName name="_xlnm.Print_Area" localSheetId="14">'Tabell 10'!$A$1:$E$18</definedName>
    <definedName name="_xlnm.Print_Area" localSheetId="15">'Tabell 11'!$A$1:$J$24</definedName>
    <definedName name="_xlnm.Print_Area" localSheetId="16">'Tabell 12'!$A$1:$D$29</definedName>
    <definedName name="_xlnm.Print_Area" localSheetId="17">'Tabell 13'!$A$1:$U$36</definedName>
    <definedName name="_xlnm.Print_Area" localSheetId="18">'Tabell 14'!$A$1:$F$19</definedName>
    <definedName name="_xlnm.Print_Area" localSheetId="19">'Tabell 15'!$A$1:$M$63</definedName>
    <definedName name="_xlnm.Print_Area" localSheetId="20">'Tabell 16'!$A$1:$H$77</definedName>
    <definedName name="_xlnm.Print_Area" localSheetId="21">'Tabell 17'!$A$1:$I$35</definedName>
    <definedName name="_xlnm.Print_Area" localSheetId="22">'Tabell 18'!$A$1:$M$67</definedName>
    <definedName name="_xlnm.Print_Area" localSheetId="23">'Tabell 19'!$A$1:$M$66</definedName>
    <definedName name="_xlnm.Print_Area" localSheetId="6">'Tabell 2.1–2.2'!$A$1:$R$63</definedName>
    <definedName name="_xlnm.Print_Area" localSheetId="24">'Tabell 20'!$A$1:$O$60</definedName>
    <definedName name="_xlnm.Print_Area" localSheetId="25">'Tabell 21.1'!$A$1:$R$108</definedName>
    <definedName name="_xlnm.Print_Area" localSheetId="26">'Tabell 21.2'!$A$1:$R$109</definedName>
    <definedName name="_xlnm.Print_Area" localSheetId="27">'Tabell 22'!$A$1:$H$55</definedName>
    <definedName name="_xlnm.Print_Area" localSheetId="28">'Tabell 23'!$A$1:$O$49</definedName>
    <definedName name="_xlnm.Print_Area" localSheetId="29">'Tabell 24'!$A$1:$L$27</definedName>
    <definedName name="_xlnm.Print_Area" localSheetId="30">'Tabell 25'!$A$1:$N$28</definedName>
    <definedName name="_xlnm.Print_Area" localSheetId="7">'Tabell 3.1–3.2'!$A$1:$G$61</definedName>
    <definedName name="_xlnm.Print_Area" localSheetId="8">'Tabell 4.1–4.2'!$A$1:$M$49</definedName>
    <definedName name="_xlnm.Print_Area" localSheetId="10">'Tabell 6'!$A$1:$P$106</definedName>
    <definedName name="_xlnm.Print_Area" localSheetId="11">'Tabell 7'!$A$1:$R$52</definedName>
    <definedName name="_xlnm.Print_Area" localSheetId="12">'Tabell 8'!$A$1:$T$53</definedName>
    <definedName name="_xlnm.Print_Area" localSheetId="13">'Tabell 9'!$A$1:$E$20</definedName>
    <definedName name="_xlnm.Print_Area" localSheetId="3">'Teckenförklaring_ Legends'!$A$1:$E$4</definedName>
    <definedName name="wb">'[3]Tabell 1B'!#REF!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68" l="1"/>
  <c r="P44" i="72" l="1"/>
  <c r="P45" i="72"/>
  <c r="P46" i="72"/>
  <c r="P47" i="72"/>
  <c r="P48" i="72"/>
  <c r="P49" i="72"/>
  <c r="P50" i="72"/>
  <c r="O44" i="72"/>
  <c r="O45" i="72"/>
  <c r="O46" i="72"/>
  <c r="O47" i="72"/>
  <c r="O48" i="72"/>
  <c r="O49" i="72"/>
  <c r="O50" i="72"/>
  <c r="O39" i="72"/>
  <c r="P39" i="72"/>
  <c r="P17" i="97"/>
  <c r="P16" i="97"/>
  <c r="P18" i="97"/>
  <c r="P15" i="97"/>
  <c r="N15" i="97"/>
  <c r="R11" i="97"/>
  <c r="R8" i="97"/>
  <c r="R9" i="97"/>
  <c r="R10" i="97"/>
  <c r="R12" i="97"/>
  <c r="R13" i="97"/>
  <c r="R7" i="97"/>
  <c r="P11" i="97"/>
  <c r="P8" i="97"/>
  <c r="P13" i="97"/>
  <c r="P9" i="97"/>
  <c r="P10" i="97"/>
  <c r="P12" i="97"/>
  <c r="P7" i="97"/>
  <c r="N9" i="97"/>
  <c r="N10" i="97"/>
  <c r="N12" i="97"/>
  <c r="N7" i="97"/>
  <c r="N18" i="97"/>
  <c r="D19" i="97"/>
  <c r="P19" i="97" s="1"/>
  <c r="B19" i="97"/>
  <c r="N19" i="97" s="1"/>
  <c r="F13" i="97"/>
  <c r="D13" i="97"/>
  <c r="B13" i="97"/>
  <c r="N13" i="97" s="1"/>
  <c r="A10" i="87"/>
</calcChain>
</file>

<file path=xl/sharedStrings.xml><?xml version="1.0" encoding="utf-8"?>
<sst xmlns="http://schemas.openxmlformats.org/spreadsheetml/2006/main" count="4307" uniqueCount="537">
  <si>
    <t>Kontaktperson:</t>
  </si>
  <si>
    <t>Trafikanalys</t>
  </si>
  <si>
    <t>Henrik Petterson</t>
  </si>
  <si>
    <t>tel: 010-414 42 18, e-post: henrik.petterson@trafa.se</t>
  </si>
  <si>
    <t>12. Reasons of change in the Swedish merchant fleet 2020.</t>
  </si>
  <si>
    <t>16. Vessels in Swedish service, vessels chartered to foreign countries and tonnage at Swedish disposal 2020. Vessels with a gross tonnage of 100 and above.</t>
  </si>
  <si>
    <t xml:space="preserve">24. Merchant vessels in Swedish register and in foreign register in Swedish service 2008–2020. Number of ships. Vessels with a gross tonnage of 100 and above.  </t>
  </si>
  <si>
    <t>25. Merchant vessels in Swedish register and in foreign register in Swedish service 2008–2020. Millions of gross tonnage days. Vessels with a gross tonnage of 100 and above.</t>
  </si>
  <si>
    <t>Kort om statistiken (KoS)</t>
  </si>
  <si>
    <t>Ändamål och innehåll</t>
  </si>
  <si>
    <t>Statistikens framställning</t>
  </si>
  <si>
    <t>Statistikens kvalitet</t>
  </si>
  <si>
    <t xml:space="preserve">Rederierna kan ändra uppgifter om personal ombord upp till två kalenderår efter undersökningsåret och därför hämtar vi antal sjödagar och ombordanställda så sent som möjligt för att få så bra kvalitet som möjligt. </t>
  </si>
  <si>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</si>
  <si>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</si>
  <si>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</si>
  <si>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</si>
  <si>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</si>
  <si>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</si>
  <si>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</si>
  <si>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</si>
  <si>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</si>
  <si>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</si>
  <si>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</si>
  <si>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</si>
  <si>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</si>
  <si>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</si>
  <si>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</si>
  <si>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</si>
  <si>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</si>
  <si>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</si>
  <si>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</si>
  <si>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</si>
  <si>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</si>
  <si>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</si>
  <si>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</si>
  <si>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Typ av fartyg</t>
  </si>
  <si>
    <t>Bruttodräktighet 0–99</t>
  </si>
  <si>
    <t>Bruttodräktighet 100–</t>
  </si>
  <si>
    <t>Totalt</t>
  </si>
  <si>
    <t>Gross tonnage 0–99</t>
  </si>
  <si>
    <t>Gross tonnage 100–</t>
  </si>
  <si>
    <t>Total</t>
  </si>
  <si>
    <t>Type of vessel/ship</t>
  </si>
  <si>
    <t>Antal</t>
  </si>
  <si>
    <t>Brd i 1 000</t>
  </si>
  <si>
    <t>Number</t>
  </si>
  <si>
    <t>Gross tonnage 
in 1 000</t>
  </si>
  <si>
    <r>
      <t>Lastfartyg/</t>
    </r>
    <r>
      <rPr>
        <i/>
        <sz val="10"/>
        <color theme="1"/>
        <rFont val="Arial"/>
        <family val="2"/>
      </rPr>
      <t>Cargo ships</t>
    </r>
  </si>
  <si>
    <r>
      <t>Passagerarfartyg/</t>
    </r>
    <r>
      <rPr>
        <i/>
        <sz val="10"/>
        <color theme="1"/>
        <rFont val="Arial"/>
        <family val="2"/>
      </rPr>
      <t>Passenger ships</t>
    </r>
  </si>
  <si>
    <r>
      <t>Handelsfartyg/</t>
    </r>
    <r>
      <rPr>
        <b/>
        <i/>
        <sz val="10"/>
        <color theme="1"/>
        <rFont val="Arial"/>
        <family val="2"/>
      </rPr>
      <t>Merchant ships</t>
    </r>
  </si>
  <si>
    <r>
      <t>Pråmar/</t>
    </r>
    <r>
      <rPr>
        <i/>
        <sz val="10"/>
        <color theme="1"/>
        <rFont val="Arial"/>
        <family val="2"/>
      </rPr>
      <t>Barges</t>
    </r>
  </si>
  <si>
    <t>Övriga specialfartyg med motor/</t>
  </si>
  <si>
    <t>Other special vessels driven by machinery</t>
  </si>
  <si>
    <r>
      <t>Specialfartyg/</t>
    </r>
    <r>
      <rPr>
        <b/>
        <i/>
        <sz val="10"/>
        <color theme="1"/>
        <rFont val="Arial"/>
        <family val="2"/>
      </rPr>
      <t>Special Ships</t>
    </r>
  </si>
  <si>
    <r>
      <t>Samtliga fartyg/</t>
    </r>
    <r>
      <rPr>
        <b/>
        <i/>
        <sz val="10"/>
        <color theme="1"/>
        <rFont val="Arial"/>
        <family val="2"/>
      </rPr>
      <t>All vessels</t>
    </r>
  </si>
  <si>
    <t>Från och med 1 februari 2018 är skepp ett fartyg som är längre än 24 meter, är fartyget max 24 meter långt är det en båt. Innan 1 februari 2018 var skepp ett fartyg</t>
  </si>
  <si>
    <t>som är minst 12 meter långt och 4 meter brett, annars var det en båt. I denna undersökning är båtar undantagna.</t>
  </si>
  <si>
    <t>As of February 1, 2018, ship is a vessel that is longer than 24 meters, if the vessel is maximum 24 meters long it is a boat. Before February 1, 2018, ship was a vessel</t>
  </si>
  <si>
    <t>that is at least 12 meters long and 4 meters wide, otherwise it was a boat. In this survey, boats are excluded.</t>
  </si>
  <si>
    <r>
      <t>Samtliga fartyg 2019/</t>
    </r>
    <r>
      <rPr>
        <b/>
        <i/>
        <sz val="10"/>
        <color theme="1"/>
        <rFont val="Arial"/>
        <family val="2"/>
      </rPr>
      <t>All vessels 2019</t>
    </r>
  </si>
  <si>
    <r>
      <rPr>
        <i/>
        <sz val="8"/>
        <rFont val="Arial"/>
        <family val="2"/>
      </rPr>
      <t>k</t>
    </r>
    <r>
      <rPr>
        <sz val="8"/>
        <rFont val="Arial"/>
        <family val="2"/>
      </rPr>
      <t>: Korrigeringar för 2019 beror på uppdaterade databasuppgifter för enskilda fartyg.</t>
    </r>
  </si>
  <si>
    <t>k: Corrections for 2019 are due to updated data for certain vessels.</t>
  </si>
  <si>
    <t>Dv i 1 000 ton</t>
  </si>
  <si>
    <t>Deadweight in 1 000 tonnes</t>
  </si>
  <si>
    <r>
      <t>Tankfartyg/</t>
    </r>
    <r>
      <rPr>
        <i/>
        <sz val="10"/>
        <color theme="1"/>
        <rFont val="Arial"/>
        <family val="2"/>
      </rPr>
      <t>Tankers</t>
    </r>
  </si>
  <si>
    <r>
      <t>Bulkfartyg/</t>
    </r>
    <r>
      <rPr>
        <i/>
        <sz val="10"/>
        <color theme="1"/>
        <rFont val="Arial"/>
        <family val="2"/>
      </rPr>
      <t>Bulk carriers</t>
    </r>
  </si>
  <si>
    <t>Rorofartyg</t>
  </si>
  <si>
    <t>General Cargo</t>
  </si>
  <si>
    <t>Containerfartyg</t>
  </si>
  <si>
    <r>
      <t>Lastfartyg/</t>
    </r>
    <r>
      <rPr>
        <b/>
        <i/>
        <sz val="10"/>
        <color theme="1"/>
        <rFont val="Arial"/>
        <family val="2"/>
      </rPr>
      <t>Cargo ships</t>
    </r>
  </si>
  <si>
    <r>
      <t>Passagerarfärjor/</t>
    </r>
    <r>
      <rPr>
        <i/>
        <sz val="10"/>
        <color theme="1"/>
        <rFont val="Arial"/>
        <family val="2"/>
      </rPr>
      <t>Passenger ferries</t>
    </r>
  </si>
  <si>
    <t>RoPax</t>
  </si>
  <si>
    <r>
      <t>Övriga passagerarfartyg/</t>
    </r>
    <r>
      <rPr>
        <i/>
        <sz val="10"/>
        <color theme="1"/>
        <rFont val="Arial"/>
        <family val="2"/>
      </rPr>
      <t>Other passenger ships</t>
    </r>
  </si>
  <si>
    <r>
      <t>Passagerarfartyg/</t>
    </r>
    <r>
      <rPr>
        <b/>
        <i/>
        <sz val="10"/>
        <color theme="1"/>
        <rFont val="Arial"/>
        <family val="2"/>
      </rPr>
      <t>Passenger vessels</t>
    </r>
  </si>
  <si>
    <r>
      <t>Samtliga handelsfartyg/</t>
    </r>
    <r>
      <rPr>
        <b/>
        <i/>
        <sz val="10"/>
        <color theme="1"/>
        <rFont val="Arial"/>
        <family val="2"/>
      </rPr>
      <t>All merchant vessels</t>
    </r>
  </si>
  <si>
    <r>
      <t>Samtliga handelsfartyg 2019/</t>
    </r>
    <r>
      <rPr>
        <b/>
        <i/>
        <sz val="10"/>
        <color theme="1"/>
        <rFont val="Arial"/>
        <family val="2"/>
      </rPr>
      <t>All merchant vessels 2019</t>
    </r>
  </si>
  <si>
    <r>
      <t>Samtliga handelsfartyg 2018/</t>
    </r>
    <r>
      <rPr>
        <b/>
        <i/>
        <sz val="10"/>
        <color theme="1"/>
        <rFont val="Arial"/>
        <family val="2"/>
      </rPr>
      <t>All merchant vessels 2018</t>
    </r>
  </si>
  <si>
    <t> </t>
  </si>
  <si>
    <t>Samtliga handelsfartyg 2017/All merchant vessels 2017</t>
  </si>
  <si>
    <t>Samtliga handelsfartyg 2016/All merchant vessels 2016</t>
  </si>
  <si>
    <t>Samtliga handelsfartyg 2015/All merchant vessels 2015</t>
  </si>
  <si>
    <t>Samtliga handelsfartyg 2014/All merchant vessels 2014</t>
  </si>
  <si>
    <t>Samtliga handelsfartyg 2013/All merchant vessels 2013</t>
  </si>
  <si>
    <t>Samtliga handelsfartyg 2012/All merchant vessels 2012</t>
  </si>
  <si>
    <t>Samtliga handelsfartyg 2011/All merchant vessels 2011</t>
  </si>
  <si>
    <t>Bruttodräktighet 500–</t>
  </si>
  <si>
    <t>Gross tonnage 500–</t>
  </si>
  <si>
    <t>Deadweight
in 1 000 tonnes</t>
  </si>
  <si>
    <r>
      <t>Pråmar/</t>
    </r>
    <r>
      <rPr>
        <b/>
        <i/>
        <sz val="10"/>
        <color theme="1"/>
        <rFont val="Arial"/>
        <family val="2"/>
      </rPr>
      <t>Barges</t>
    </r>
  </si>
  <si>
    <r>
      <t>Isbrytare/</t>
    </r>
    <r>
      <rPr>
        <i/>
        <sz val="10"/>
        <color theme="1"/>
        <rFont val="Arial"/>
        <family val="2"/>
      </rPr>
      <t>Ice breakers</t>
    </r>
  </si>
  <si>
    <r>
      <t>Bogser- och bärgningsfartyg/</t>
    </r>
    <r>
      <rPr>
        <i/>
        <sz val="10"/>
        <color theme="1"/>
        <rFont val="Arial"/>
        <family val="2"/>
      </rPr>
      <t>Tugs and salvage ships</t>
    </r>
  </si>
  <si>
    <r>
      <t>Övriga specialfartyg/</t>
    </r>
    <r>
      <rPr>
        <i/>
        <sz val="10"/>
        <color theme="1"/>
        <rFont val="Arial"/>
        <family val="2"/>
      </rPr>
      <t>Other special ships</t>
    </r>
  </si>
  <si>
    <r>
      <t>Samtliga specialfartyg/</t>
    </r>
    <r>
      <rPr>
        <b/>
        <i/>
        <sz val="10"/>
        <color theme="1"/>
        <rFont val="Arial"/>
        <family val="2"/>
      </rPr>
      <t>All special ships</t>
    </r>
  </si>
  <si>
    <t>Pråmar/Barges</t>
  </si>
  <si>
    <r>
      <t>Samtliga specialfartyg 2019/</t>
    </r>
    <r>
      <rPr>
        <b/>
        <i/>
        <sz val="10"/>
        <color theme="1"/>
        <rFont val="Arial"/>
        <family val="2"/>
      </rPr>
      <t>All special ships 2019</t>
    </r>
  </si>
  <si>
    <t>Samtliga specialfartyg 2017/All special ships 2017</t>
  </si>
  <si>
    <t>Samtliga specialfartyg 2016/All special ships 2016</t>
  </si>
  <si>
    <t>Samtliga specialfartyg 2015/All special ships 2015</t>
  </si>
  <si>
    <t>Samtliga specialfartyg 2014/All special ships 2014</t>
  </si>
  <si>
    <t>Samtliga specialfartyg 2013/All special ships 2013</t>
  </si>
  <si>
    <t>Samtliga specialfartyg 2012/All special ships 2012</t>
  </si>
  <si>
    <t>Samtliga specialfartyg 2011/All special ships 2011</t>
  </si>
  <si>
    <t>Gross 
tonnage 
in 1 000</t>
  </si>
  <si>
    <t>..</t>
  </si>
  <si>
    <t>Typ av fartyg, brd</t>
  </si>
  <si>
    <t>0 år</t>
  </si>
  <si>
    <t>1–4 år</t>
  </si>
  <si>
    <t>5–14 år</t>
  </si>
  <si>
    <t>15–39 år</t>
  </si>
  <si>
    <t>40– år</t>
  </si>
  <si>
    <t>Samtliga fartyg</t>
  </si>
  <si>
    <t>Type of vessel/ship, gross tonnage</t>
  </si>
  <si>
    <t>Tankfartyg</t>
  </si>
  <si>
    <t>Tankers</t>
  </si>
  <si>
    <t>100 –</t>
  </si>
  <si>
    <t>500 –</t>
  </si>
  <si>
    <t>1 500 –</t>
  </si>
  <si>
    <t>5 000 –</t>
  </si>
  <si>
    <t>40 000 –</t>
  </si>
  <si>
    <r>
      <t>Totalt/</t>
    </r>
    <r>
      <rPr>
        <b/>
        <i/>
        <sz val="10"/>
        <rFont val="Arial"/>
        <family val="2"/>
      </rPr>
      <t>Total</t>
    </r>
  </si>
  <si>
    <t>Bulkfartyg</t>
  </si>
  <si>
    <t>Bulk carriers</t>
  </si>
  <si>
    <t>Passagerarfärjor</t>
  </si>
  <si>
    <t>Passenger ferries</t>
  </si>
  <si>
    <t>Kryssningsfartyg</t>
  </si>
  <si>
    <t>Cruise ships</t>
  </si>
  <si>
    <t>Övriga passagerarfartyg</t>
  </si>
  <si>
    <t>Other passenger ships</t>
  </si>
  <si>
    <t>Samtliga handelsfartyg</t>
  </si>
  <si>
    <t>All merchant vessels/ships</t>
  </si>
  <si>
    <t>Okänd ålder</t>
  </si>
  <si>
    <t>Pråmar</t>
  </si>
  <si>
    <t>Barges</t>
  </si>
  <si>
    <t>Isbrytare</t>
  </si>
  <si>
    <t>Ice breakers</t>
  </si>
  <si>
    <t>Bogser- och bärgningsfartyg</t>
  </si>
  <si>
    <t>Tugs and salvage ships</t>
  </si>
  <si>
    <t>Övriga specialfartyg</t>
  </si>
  <si>
    <t>Other special vessels</t>
  </si>
  <si>
    <t>Samtliga specialfartyg</t>
  </si>
  <si>
    <t>All special vessels/ships</t>
  </si>
  <si>
    <t>Typ av fartyg, brd, dödvikt i ton</t>
  </si>
  <si>
    <t>Type of vessel/ship, 
gross tonnage, dw in tonnes</t>
  </si>
  <si>
    <t>Fördelning efter bruttodräktighet</t>
  </si>
  <si>
    <t>Classified by gross tonnage</t>
  </si>
  <si>
    <t>Fördelning efter dödvikt</t>
  </si>
  <si>
    <t>Classified by deadweight</t>
  </si>
  <si>
    <t>1 –</t>
  </si>
  <si>
    <t>Other passenger vessels</t>
  </si>
  <si>
    <t>Deadweight in 1 000</t>
  </si>
  <si>
    <t>Hemmahamn</t>
  </si>
  <si>
    <t>Antal fartyg</t>
  </si>
  <si>
    <t>Bruttodräktighet i 1 000</t>
  </si>
  <si>
    <t>Home port</t>
  </si>
  <si>
    <t>Number of ships</t>
  </si>
  <si>
    <t>Gross tonnage</t>
  </si>
  <si>
    <t>Stockholm</t>
  </si>
  <si>
    <t>Göteborg</t>
  </si>
  <si>
    <t>Donsö</t>
  </si>
  <si>
    <t>Malmö</t>
  </si>
  <si>
    <t>Trelleborg</t>
  </si>
  <si>
    <t>Visby</t>
  </si>
  <si>
    <t>Lidköping</t>
  </si>
  <si>
    <t>Sundsvall</t>
  </si>
  <si>
    <t>Övriga</t>
  </si>
  <si>
    <r>
      <t>Totalt/</t>
    </r>
    <r>
      <rPr>
        <b/>
        <i/>
        <sz val="10"/>
        <color theme="1"/>
        <rFont val="Arial"/>
        <family val="2"/>
      </rPr>
      <t>Total</t>
    </r>
  </si>
  <si>
    <t>Piteå</t>
  </si>
  <si>
    <t>Lysekil</t>
  </si>
  <si>
    <t>Agnesberg</t>
  </si>
  <si>
    <t>Solna</t>
  </si>
  <si>
    <t>Gävle</t>
  </si>
  <si>
    <t>Dv i 1 000 
ton</t>
  </si>
  <si>
    <t>Förändring</t>
  </si>
  <si>
    <t>Change</t>
  </si>
  <si>
    <r>
      <t>Nybyggd i utlandet/</t>
    </r>
    <r>
      <rPr>
        <i/>
        <sz val="10"/>
        <rFont val="Arial"/>
        <family val="2"/>
      </rPr>
      <t>New built abroad</t>
    </r>
  </si>
  <si>
    <r>
      <t>Nybyggd i Sverige/</t>
    </r>
    <r>
      <rPr>
        <i/>
        <sz val="10"/>
        <rFont val="Arial"/>
        <family val="2"/>
      </rPr>
      <t>New built in Sweden</t>
    </r>
  </si>
  <si>
    <t>Inköpt begagnad från utlandet/Second hand tonnage bought from abroad</t>
  </si>
  <si>
    <r>
      <t>Total ökning/</t>
    </r>
    <r>
      <rPr>
        <b/>
        <i/>
        <sz val="10"/>
        <rFont val="Arial"/>
        <family val="2"/>
      </rPr>
      <t>Total additions</t>
    </r>
  </si>
  <si>
    <r>
      <t>Såld till utlandet</t>
    </r>
    <r>
      <rPr>
        <i/>
        <sz val="10"/>
        <rFont val="Arial"/>
        <family val="2"/>
      </rPr>
      <t>/Sold abroad</t>
    </r>
  </si>
  <si>
    <r>
      <t>Total minskning/</t>
    </r>
    <r>
      <rPr>
        <b/>
        <i/>
        <sz val="10"/>
        <rFont val="Arial"/>
        <family val="2"/>
      </rPr>
      <t>Total reductions</t>
    </r>
  </si>
  <si>
    <r>
      <t>Nettoförändring/</t>
    </r>
    <r>
      <rPr>
        <b/>
        <i/>
        <sz val="10"/>
        <rFont val="Arial"/>
        <family val="2"/>
      </rPr>
      <t>Net change</t>
    </r>
  </si>
  <si>
    <r>
      <t>Nettoförändring %/</t>
    </r>
    <r>
      <rPr>
        <b/>
        <i/>
        <sz val="10"/>
        <rFont val="Arial"/>
        <family val="2"/>
      </rPr>
      <t>Net change %</t>
    </r>
  </si>
  <si>
    <t>Ålder</t>
  </si>
  <si>
    <t>Age</t>
  </si>
  <si>
    <t>Operatörsstorlek 
(Antal fartyg)</t>
  </si>
  <si>
    <t>Dödvikt i 1 000 ton</t>
  </si>
  <si>
    <t>Operator size
(Number of ships)</t>
  </si>
  <si>
    <t>Deadweight 
in 1 000 tonnes</t>
  </si>
  <si>
    <t>Okänd operatör</t>
  </si>
  <si>
    <t>8+</t>
  </si>
  <si>
    <t>År</t>
  </si>
  <si>
    <t>Lastfartyg</t>
  </si>
  <si>
    <t>Passagerarfartyg</t>
  </si>
  <si>
    <t>Cargo ships</t>
  </si>
  <si>
    <t>Passenger vessels</t>
  </si>
  <si>
    <t>All merchant vessels</t>
  </si>
  <si>
    <t>Year</t>
  </si>
  <si>
    <t xml:space="preserve">   Antal</t>
  </si>
  <si>
    <t>in 1 000</t>
  </si>
  <si>
    <t>varav uthyrda till utlandet</t>
  </si>
  <si>
    <t>Disponerat tonnage</t>
  </si>
  <si>
    <t>Vessels in Swedish service</t>
  </si>
  <si>
    <t>of which chartered to foreign countries</t>
  </si>
  <si>
    <t>Tonnage at Swedish disposal</t>
  </si>
  <si>
    <t xml:space="preserve">Brd-dagar i 
1 000 </t>
  </si>
  <si>
    <t>Brd-dagar i 
1 000</t>
  </si>
  <si>
    <t>Gross 
tonnage days 
in 1 000</t>
  </si>
  <si>
    <t>Gross tonnage 
days in 1 000</t>
  </si>
  <si>
    <r>
      <t>Totalt/</t>
    </r>
    <r>
      <rPr>
        <i/>
        <sz val="10"/>
        <rFont val="Arial"/>
        <family val="2"/>
      </rPr>
      <t>Total</t>
    </r>
  </si>
  <si>
    <t>Anmärkning: I tabellen ingår uppgifter om fartyg som endast en del av året varit svenskregistrerade, inhyrda från utlandet eller uthyrda till utlandet.</t>
  </si>
  <si>
    <t xml:space="preserve">The table shows figures about vessels in Swedish register, chartered from abroad, or chartered to foreign countries part of the year. </t>
  </si>
  <si>
    <r>
      <t>Brd-dagar i 1</t>
    </r>
    <r>
      <rPr>
        <sz val="10"/>
        <rFont val="Calibri"/>
        <family val="2"/>
      </rPr>
      <t> </t>
    </r>
    <r>
      <rPr>
        <sz val="10"/>
        <rFont val="Arial"/>
        <family val="2"/>
      </rPr>
      <t>000</t>
    </r>
  </si>
  <si>
    <t>Gross tonnage days in 1 000</t>
  </si>
  <si>
    <t>Huvudsaklig användning</t>
  </si>
  <si>
    <t>Main traffic</t>
  </si>
  <si>
    <t>I fart mellan svenska hamnar</t>
  </si>
  <si>
    <t>In service between Swedish ports</t>
  </si>
  <si>
    <t>I fart mellan svenska hamnar och EU-hamnar</t>
  </si>
  <si>
    <t>In service between Swedish ports and EU ports</t>
  </si>
  <si>
    <t xml:space="preserve">I fart mellan svenska hamnar och 
hamnar utanför EU. </t>
  </si>
  <si>
    <t>In service between Swedish ports 
and ports outside EU</t>
  </si>
  <si>
    <t>I fart mellan utländska hamnar</t>
  </si>
  <si>
    <t>In service between foreign ports</t>
  </si>
  <si>
    <t>Uthyrda till utlandet</t>
  </si>
  <si>
    <t>Chartered to foreign countries</t>
  </si>
  <si>
    <t>Ej använda under året</t>
  </si>
  <si>
    <t>Vessels not in use during the whole year</t>
  </si>
  <si>
    <t>Use unknown</t>
  </si>
  <si>
    <t xml:space="preserve">Anmärkning: I tabellen ingår uppgifter om fartyg som endast en del av året varit svenskregistrerade. </t>
  </si>
  <si>
    <t>k: Korrigeringar för 2019 beror på uppdaterade databasuppgifter för enskilda fartyg.</t>
  </si>
  <si>
    <t>Brd-dagar i       1 000</t>
  </si>
  <si>
    <t xml:space="preserve">All merchant vessels </t>
  </si>
  <si>
    <t>I fart mellan svenska hamnar och 
hamnar utanför EU</t>
  </si>
  <si>
    <t>Brd-dagar i         1 000</t>
  </si>
  <si>
    <t xml:space="preserve">Anmärkning: I tabellen ingår fartyg som endast del av året varit inhyrda från utlandet. </t>
  </si>
  <si>
    <t xml:space="preserve">The table includes figures about vessels chartered from abroad part of the year. </t>
  </si>
  <si>
    <t>Brd-dagar i   1 000</t>
  </si>
  <si>
    <t>Gross tonnage in 1 000</t>
  </si>
  <si>
    <t>Samtliga lastfartyg</t>
  </si>
  <si>
    <t>All cargo ships</t>
  </si>
  <si>
    <t>Brd-dagar i     1 000</t>
  </si>
  <si>
    <t>Gross tonnage days in 1000</t>
  </si>
  <si>
    <r>
      <t xml:space="preserve">Befälhavare/
</t>
    </r>
    <r>
      <rPr>
        <b/>
        <i/>
        <sz val="9"/>
        <color indexed="8"/>
        <rFont val="Arial"/>
        <family val="2"/>
      </rPr>
      <t>Masters</t>
    </r>
  </si>
  <si>
    <r>
      <t xml:space="preserve">Styrmän/
</t>
    </r>
    <r>
      <rPr>
        <b/>
        <i/>
        <sz val="9"/>
        <color indexed="8"/>
        <rFont val="Arial"/>
        <family val="2"/>
      </rPr>
      <t>Mates</t>
    </r>
  </si>
  <si>
    <r>
      <t xml:space="preserve">Däcks-
personal/
</t>
    </r>
    <r>
      <rPr>
        <b/>
        <i/>
        <sz val="9"/>
        <color indexed="8"/>
        <rFont val="Arial"/>
        <family val="2"/>
      </rPr>
      <t>Deck hands</t>
    </r>
  </si>
  <si>
    <r>
      <t xml:space="preserve">Maskin-
befäl/
</t>
    </r>
    <r>
      <rPr>
        <b/>
        <i/>
        <sz val="9"/>
        <color indexed="8"/>
        <rFont val="Arial"/>
        <family val="2"/>
      </rPr>
      <t>Engineers</t>
    </r>
  </si>
  <si>
    <r>
      <t xml:space="preserve">Maskin-
personal/
</t>
    </r>
    <r>
      <rPr>
        <b/>
        <i/>
        <sz val="9"/>
        <color indexed="8"/>
        <rFont val="Arial"/>
        <family val="2"/>
      </rPr>
      <t>Engine room staff</t>
    </r>
  </si>
  <si>
    <r>
      <t xml:space="preserve">Ekonomi-
föreståndare/
</t>
    </r>
    <r>
      <rPr>
        <b/>
        <i/>
        <sz val="9"/>
        <color indexed="8"/>
        <rFont val="Arial"/>
        <family val="2"/>
      </rPr>
      <t>First steward</t>
    </r>
  </si>
  <si>
    <r>
      <t xml:space="preserve">Övrig ekonomipersonal/
</t>
    </r>
    <r>
      <rPr>
        <b/>
        <i/>
        <sz val="9"/>
        <color indexed="8"/>
        <rFont val="Arial"/>
        <family val="2"/>
      </rPr>
      <t>Kitchen staff</t>
    </r>
  </si>
  <si>
    <r>
      <t xml:space="preserve">Totalt/
</t>
    </r>
    <r>
      <rPr>
        <b/>
        <i/>
        <sz val="9"/>
        <color indexed="8"/>
        <rFont val="Arial"/>
        <family val="2"/>
      </rPr>
      <t>Total</t>
    </r>
  </si>
  <si>
    <t>2011</t>
  </si>
  <si>
    <t>Kvinnor</t>
  </si>
  <si>
    <r>
      <t>Svenska medborgare/</t>
    </r>
    <r>
      <rPr>
        <i/>
        <sz val="9"/>
        <rFont val="Arial"/>
        <family val="2"/>
      </rPr>
      <t>Swedish citizens</t>
    </r>
  </si>
  <si>
    <r>
      <t>Utländska medborgare/</t>
    </r>
    <r>
      <rPr>
        <i/>
        <sz val="9"/>
        <rFont val="Arial"/>
        <family val="2"/>
      </rPr>
      <t>Foreign citizens</t>
    </r>
  </si>
  <si>
    <r>
      <t>Totalt, kvinnor/</t>
    </r>
    <r>
      <rPr>
        <b/>
        <i/>
        <sz val="9"/>
        <color indexed="8"/>
        <rFont val="Arial"/>
        <family val="2"/>
      </rPr>
      <t>Total, women</t>
    </r>
  </si>
  <si>
    <t>Män</t>
  </si>
  <si>
    <t>Svenska medborgare</t>
  </si>
  <si>
    <t>Utländska medborgare</t>
  </si>
  <si>
    <r>
      <t>Totalt, män/</t>
    </r>
    <r>
      <rPr>
        <b/>
        <i/>
        <sz val="9"/>
        <color indexed="8"/>
        <rFont val="Arial"/>
        <family val="2"/>
      </rPr>
      <t>Total, men</t>
    </r>
  </si>
  <si>
    <t>Totalt, båda könen</t>
  </si>
  <si>
    <r>
      <t>Totalt/</t>
    </r>
    <r>
      <rPr>
        <b/>
        <i/>
        <sz val="9"/>
        <color indexed="8"/>
        <rFont val="Arial"/>
        <family val="2"/>
      </rPr>
      <t>Total</t>
    </r>
  </si>
  <si>
    <t>2012</t>
  </si>
  <si>
    <t>2013</t>
  </si>
  <si>
    <r>
      <t>Kvinnor/</t>
    </r>
    <r>
      <rPr>
        <b/>
        <i/>
        <sz val="9"/>
        <color indexed="8"/>
        <rFont val="Arial"/>
        <family val="2"/>
      </rPr>
      <t>Women</t>
    </r>
  </si>
  <si>
    <r>
      <t>Män/</t>
    </r>
    <r>
      <rPr>
        <b/>
        <i/>
        <sz val="9"/>
        <color indexed="8"/>
        <rFont val="Arial"/>
        <family val="2"/>
      </rPr>
      <t>Men</t>
    </r>
  </si>
  <si>
    <r>
      <t>Totalt, båda könen/</t>
    </r>
    <r>
      <rPr>
        <b/>
        <i/>
        <sz val="9"/>
        <color indexed="8"/>
        <rFont val="Arial"/>
        <family val="2"/>
      </rPr>
      <t>Total, both sexes</t>
    </r>
  </si>
  <si>
    <r>
      <t>r</t>
    </r>
    <r>
      <rPr>
        <sz val="9"/>
        <rFont val="Arial"/>
        <family val="2"/>
      </rPr>
      <t xml:space="preserve">Reviderade uppgifter – </t>
    </r>
    <r>
      <rPr>
        <i/>
        <sz val="9"/>
        <rFont val="Arial"/>
        <family val="2"/>
      </rPr>
      <t>Revised figures.</t>
    </r>
  </si>
  <si>
    <r>
      <rPr>
        <b/>
        <sz val="9"/>
        <color theme="1"/>
        <rFont val="Arial"/>
        <family val="2"/>
      </rPr>
      <t xml:space="preserve">Befälhavare/
</t>
    </r>
    <r>
      <rPr>
        <b/>
        <i/>
        <sz val="9"/>
        <color indexed="8"/>
        <rFont val="Arial"/>
        <family val="2"/>
      </rPr>
      <t>Masters</t>
    </r>
  </si>
  <si>
    <t>Svenskregistrerat</t>
  </si>
  <si>
    <t>Utlandsregistrerat</t>
  </si>
  <si>
    <t>Swedish register</t>
  </si>
  <si>
    <t>Foreign registers</t>
  </si>
  <si>
    <t>Type of vessel</t>
  </si>
  <si>
    <t xml:space="preserve">Number </t>
  </si>
  <si>
    <t>Övriga passagerarfartyg/</t>
  </si>
  <si>
    <t>Passagerarfartyg/</t>
  </si>
  <si>
    <t>Samtliga handelsfartyg/</t>
  </si>
  <si>
    <t xml:space="preserve">Världshandelsflottan </t>
  </si>
  <si>
    <t>Svenskregistrerat, andel i %</t>
  </si>
  <si>
    <t>World fleet</t>
  </si>
  <si>
    <t>Share Swedish register, %</t>
  </si>
  <si>
    <t>Sverige</t>
  </si>
  <si>
    <t>Danmark</t>
  </si>
  <si>
    <t xml:space="preserve">Finland </t>
  </si>
  <si>
    <t>Övriga EU</t>
  </si>
  <si>
    <t>Norge</t>
  </si>
  <si>
    <t>Övriga 
Europa</t>
  </si>
  <si>
    <t>USA</t>
  </si>
  <si>
    <r>
      <t>Övriga 
Amerika</t>
    </r>
    <r>
      <rPr>
        <b/>
        <vertAlign val="superscript"/>
        <sz val="10"/>
        <color theme="1"/>
        <rFont val="Arial"/>
        <family val="2"/>
      </rPr>
      <t>1</t>
    </r>
  </si>
  <si>
    <t>Japan</t>
  </si>
  <si>
    <t>Kina</t>
  </si>
  <si>
    <t>Resten av 
världen</t>
  </si>
  <si>
    <t>Sweden</t>
  </si>
  <si>
    <t xml:space="preserve">Denmark </t>
  </si>
  <si>
    <t>Other EU</t>
  </si>
  <si>
    <t>Norway</t>
  </si>
  <si>
    <t>Other 
Europe</t>
  </si>
  <si>
    <r>
      <t>Other 
America</t>
    </r>
    <r>
      <rPr>
        <i/>
        <vertAlign val="superscript"/>
        <sz val="10"/>
        <color theme="1"/>
        <rFont val="Arial"/>
        <family val="2"/>
      </rPr>
      <t>1</t>
    </r>
  </si>
  <si>
    <t>China</t>
  </si>
  <si>
    <t>Rest of 
world</t>
  </si>
  <si>
    <t xml:space="preserve">Anmärkning: Fram till 2011 ingår Danmark och Finland i Övriga EU, från och med 2012 redovisas de separat. </t>
  </si>
  <si>
    <t xml:space="preserve">Until 2011 Denmark and Finland are included in Other EU, from 2012 they are shown as separate countries. </t>
  </si>
  <si>
    <r>
      <rPr>
        <vertAlign val="superscript"/>
        <sz val="10"/>
        <color theme="1"/>
        <rFont val="Arial"/>
        <family val="2"/>
      </rPr>
      <t xml:space="preserve">1 </t>
    </r>
    <r>
      <rPr>
        <sz val="10"/>
        <color theme="1"/>
        <rFont val="Arial"/>
        <family val="2"/>
      </rPr>
      <t>I Övriga Amerika ingår Kanada, Central- samt Sydamerika.</t>
    </r>
  </si>
  <si>
    <r>
      <rPr>
        <i/>
        <vertAlign val="superscript"/>
        <sz val="10"/>
        <color theme="1"/>
        <rFont val="Arial"/>
        <family val="2"/>
      </rPr>
      <t xml:space="preserve">1 </t>
    </r>
    <r>
      <rPr>
        <i/>
        <sz val="10"/>
        <color theme="1"/>
        <rFont val="Arial"/>
        <family val="2"/>
      </rPr>
      <t xml:space="preserve">Other America includes Canada, Central and South America.  </t>
    </r>
  </si>
  <si>
    <r>
      <t xml:space="preserve">Handelsfartyg i svensk regi/
</t>
    </r>
    <r>
      <rPr>
        <b/>
        <i/>
        <sz val="10"/>
        <rFont val="Arial"/>
        <family val="2"/>
      </rPr>
      <t>Merchant vessels controlled by Swedish companies</t>
    </r>
  </si>
  <si>
    <t>k</t>
  </si>
  <si>
    <r>
      <t>Därav/</t>
    </r>
    <r>
      <rPr>
        <i/>
        <sz val="10"/>
        <rFont val="Arial"/>
        <family val="2"/>
      </rPr>
      <t>whereof</t>
    </r>
  </si>
  <si>
    <t>Därav</t>
  </si>
  <si>
    <r>
      <t xml:space="preserve">   Uthyrda fartyg till utlandet/   
</t>
    </r>
    <r>
      <rPr>
        <b/>
        <i/>
        <sz val="10"/>
        <rFont val="Arial"/>
        <family val="2"/>
      </rPr>
      <t xml:space="preserve">   Vessels chartered to foreign countries</t>
    </r>
  </si>
  <si>
    <r>
      <t xml:space="preserve">   Av svenska rederier disponerat tonnage/
</t>
    </r>
    <r>
      <rPr>
        <b/>
        <i/>
        <sz val="10"/>
        <rFont val="Arial"/>
        <family val="2"/>
      </rPr>
      <t xml:space="preserve">   Tonnage at Swedish disposal</t>
    </r>
  </si>
  <si>
    <t>Anmärkning: I tabellen ingår uppgifter om fartyg som endast en del av året varit svenskregistrerade eller inhyrda från utlandet.</t>
  </si>
  <si>
    <t xml:space="preserve">The table includes figures about vessels in Swedish register or chartered from abroad during part of the year. </t>
  </si>
  <si>
    <t>Övriga lastfartyg</t>
  </si>
  <si>
    <t>Övriga lastfartyg/Other cargo ships</t>
  </si>
  <si>
    <t>Övriga torrlastfartyg/Other cargo ships</t>
  </si>
  <si>
    <t>Other cargo ships</t>
  </si>
  <si>
    <t>Övriga lastfartyg /Other cargo ships</t>
  </si>
  <si>
    <r>
      <t>Kryssningsfartyg/</t>
    </r>
    <r>
      <rPr>
        <i/>
        <sz val="10"/>
        <rFont val="Arial"/>
        <family val="2"/>
      </rPr>
      <t>Cruise ships</t>
    </r>
  </si>
  <si>
    <t>Innehållsförteckning/Contents</t>
  </si>
  <si>
    <t>Okänd dödvikt</t>
  </si>
  <si>
    <t xml:space="preserve">The table includes figures about vessels sailing under Swedish flag part of the year. </t>
  </si>
  <si>
    <r>
      <t>Samtliga handelsfartyg 2017</t>
    </r>
    <r>
      <rPr>
        <b/>
        <i/>
        <sz val="10"/>
        <color theme="1"/>
        <rFont val="Arial"/>
        <family val="2"/>
      </rPr>
      <t>/All merchant vessels 2017</t>
    </r>
  </si>
  <si>
    <r>
      <t>Samtliga handelsfartyg 2016/</t>
    </r>
    <r>
      <rPr>
        <b/>
        <i/>
        <sz val="10"/>
        <color theme="1"/>
        <rFont val="Arial"/>
        <family val="2"/>
      </rPr>
      <t>All merchant vessels 2016</t>
    </r>
  </si>
  <si>
    <r>
      <t>Samtliga handelsfartyg 2015/</t>
    </r>
    <r>
      <rPr>
        <b/>
        <i/>
        <sz val="10"/>
        <color theme="1"/>
        <rFont val="Arial"/>
        <family val="2"/>
      </rPr>
      <t>All merchant vessels 2015</t>
    </r>
  </si>
  <si>
    <r>
      <t>Samtliga handelsfartyg 2014/</t>
    </r>
    <r>
      <rPr>
        <b/>
        <i/>
        <sz val="10"/>
        <color theme="1"/>
        <rFont val="Arial"/>
        <family val="2"/>
      </rPr>
      <t>All merchant vessels 2014</t>
    </r>
  </si>
  <si>
    <r>
      <t>Samtliga handelsfartyg 2013/</t>
    </r>
    <r>
      <rPr>
        <b/>
        <i/>
        <sz val="10"/>
        <color theme="1"/>
        <rFont val="Arial"/>
        <family val="2"/>
      </rPr>
      <t>All merchant vessels 2013</t>
    </r>
  </si>
  <si>
    <r>
      <t>Samtliga handelsfartyg 2012/</t>
    </r>
    <r>
      <rPr>
        <b/>
        <i/>
        <sz val="10"/>
        <color theme="1"/>
        <rFont val="Arial"/>
        <family val="2"/>
      </rPr>
      <t>All merchant vessels 2012</t>
    </r>
  </si>
  <si>
    <r>
      <t>Samtliga handelsfartyg 2011/</t>
    </r>
    <r>
      <rPr>
        <b/>
        <i/>
        <sz val="10"/>
        <color theme="1"/>
        <rFont val="Arial"/>
        <family val="2"/>
      </rPr>
      <t>All merchant vessels 2011</t>
    </r>
  </si>
  <si>
    <t>Definitioner/Definitions</t>
  </si>
  <si>
    <r>
      <t>Bruttodräktighetsdagar</t>
    </r>
    <r>
      <rPr>
        <sz val="9"/>
        <color theme="1"/>
        <rFont val="Arial"/>
        <family val="2"/>
      </rPr>
      <t xml:space="preserve"> används som ett mått på transportkapacitet och räknas fram som respektive fartygs bruttodräktighet multiplicerat med antalet dagar det disponerats under året.</t>
    </r>
  </si>
  <si>
    <r>
      <t xml:space="preserve">Handelsflottan </t>
    </r>
    <r>
      <rPr>
        <sz val="9"/>
        <rFont val="Arial"/>
        <family val="2"/>
      </rPr>
      <t>består av lastfartyg (</t>
    </r>
    <r>
      <rPr>
        <i/>
        <sz val="9"/>
        <rFont val="Arial"/>
        <family val="2"/>
      </rPr>
      <t>Tankfartyg</t>
    </r>
    <r>
      <rPr>
        <sz val="9"/>
        <rFont val="Arial"/>
        <family val="2"/>
      </rPr>
      <t xml:space="preserve">, </t>
    </r>
    <r>
      <rPr>
        <i/>
        <sz val="9"/>
        <rFont val="Arial"/>
        <family val="2"/>
      </rPr>
      <t>Bulkfartyg</t>
    </r>
    <r>
      <rPr>
        <sz val="9"/>
        <rFont val="Arial"/>
        <family val="2"/>
      </rPr>
      <t xml:space="preserve">, </t>
    </r>
    <r>
      <rPr>
        <i/>
        <sz val="9"/>
        <rFont val="Arial"/>
        <family val="2"/>
      </rPr>
      <t>Rorofartyg, General Cargo, Containerfartyg, Övriga lastfartyg)</t>
    </r>
    <r>
      <rPr>
        <sz val="9"/>
        <rFont val="Arial"/>
        <family val="2"/>
      </rPr>
      <t xml:space="preserve"> samt passagerarfartyg (</t>
    </r>
    <r>
      <rPr>
        <i/>
        <sz val="9"/>
        <rFont val="Arial"/>
        <family val="2"/>
      </rPr>
      <t>Passagerarfärjor, RoPax, Kryssningsfartyg, Övriga passagerarfartyg</t>
    </r>
    <r>
      <rPr>
        <sz val="9"/>
        <rFont val="Arial"/>
        <family val="2"/>
      </rPr>
      <t>).</t>
    </r>
  </si>
  <si>
    <r>
      <t>Samtliga handelsfartyg 2020/</t>
    </r>
    <r>
      <rPr>
        <b/>
        <i/>
        <sz val="10"/>
        <color theme="1"/>
        <rFont val="Arial"/>
        <family val="2"/>
      </rPr>
      <t>All merchant vessels 2020</t>
    </r>
  </si>
  <si>
    <r>
      <t>Kryssningsfar</t>
    </r>
    <r>
      <rPr>
        <sz val="10"/>
        <rFont val="Arial"/>
        <family val="2"/>
      </rPr>
      <t>tyg</t>
    </r>
    <r>
      <rPr>
        <i/>
        <sz val="10"/>
        <rFont val="Arial"/>
        <family val="2"/>
      </rPr>
      <t>/Cruise ships</t>
    </r>
  </si>
  <si>
    <r>
      <t>Ökning/</t>
    </r>
    <r>
      <rPr>
        <b/>
        <i/>
        <sz val="10"/>
        <rFont val="Arial"/>
        <family val="2"/>
      </rPr>
      <t>Additions</t>
    </r>
  </si>
  <si>
    <r>
      <t>Minskning/</t>
    </r>
    <r>
      <rPr>
        <b/>
        <i/>
        <sz val="10"/>
        <rFont val="Arial"/>
        <family val="2"/>
      </rPr>
      <t>Reductions</t>
    </r>
  </si>
  <si>
    <r>
      <t>Nettoförändring/</t>
    </r>
    <r>
      <rPr>
        <b/>
        <i/>
        <sz val="10"/>
        <rFont val="Arial"/>
        <family val="2"/>
      </rPr>
      <t>Net changes</t>
    </r>
  </si>
  <si>
    <r>
      <t>Tankfartyg /</t>
    </r>
    <r>
      <rPr>
        <i/>
        <sz val="10"/>
        <rFont val="Arial"/>
        <family val="2"/>
      </rPr>
      <t>Tankers</t>
    </r>
  </si>
  <si>
    <r>
      <t>Bulkfartyg /</t>
    </r>
    <r>
      <rPr>
        <i/>
        <sz val="10"/>
        <rFont val="Arial"/>
        <family val="2"/>
      </rPr>
      <t>Bulk carriers</t>
    </r>
  </si>
  <si>
    <r>
      <t>Lastfartyg/</t>
    </r>
    <r>
      <rPr>
        <b/>
        <i/>
        <sz val="10"/>
        <rFont val="Arial"/>
        <family val="2"/>
      </rPr>
      <t>Cargo ships</t>
    </r>
  </si>
  <si>
    <r>
      <t>Passagerarfärjor/</t>
    </r>
    <r>
      <rPr>
        <i/>
        <sz val="10"/>
        <rFont val="Arial"/>
        <family val="2"/>
      </rPr>
      <t>Passenger ferries</t>
    </r>
  </si>
  <si>
    <r>
      <t>Kryssningsfartyg /</t>
    </r>
    <r>
      <rPr>
        <i/>
        <sz val="10"/>
        <rFont val="Arial"/>
        <family val="2"/>
      </rPr>
      <t>Cruise ships</t>
    </r>
  </si>
  <si>
    <r>
      <t xml:space="preserve">Övriga passagerarfartyg / </t>
    </r>
    <r>
      <rPr>
        <i/>
        <sz val="10"/>
        <rFont val="Arial"/>
        <family val="2"/>
      </rPr>
      <t>Other passenger ships</t>
    </r>
  </si>
  <si>
    <r>
      <t>Passagerarfartyg/</t>
    </r>
    <r>
      <rPr>
        <b/>
        <i/>
        <sz val="10"/>
        <rFont val="Arial"/>
        <family val="2"/>
      </rPr>
      <t>Passenger ships</t>
    </r>
  </si>
  <si>
    <r>
      <t xml:space="preserve">Samtliga handelsfartyg/
</t>
    </r>
    <r>
      <rPr>
        <b/>
        <i/>
        <sz val="10"/>
        <rFont val="Arial"/>
        <family val="2"/>
      </rPr>
      <t>All merchant vessels/ships</t>
    </r>
  </si>
  <si>
    <t>Hanna Skystedt</t>
  </si>
  <si>
    <t>tel: 010-414 42 24, e-post: hanna.skystedt@trafa.se</t>
  </si>
  <si>
    <t>Publiceringsdatum: 2022-05-03</t>
  </si>
  <si>
    <t xml:space="preserve">Fartyg 2021 </t>
  </si>
  <si>
    <t>Vessels 2021</t>
  </si>
  <si>
    <t xml:space="preserve">The Statistics in Brief </t>
  </si>
  <si>
    <t>Purpose and content</t>
  </si>
  <si>
    <t>Generating the statistics</t>
  </si>
  <si>
    <t>Statistical quality</t>
  </si>
  <si>
    <t>The shipowners can change their data regarding onboard personnel for up to two calendar years after the survey year, so we retrieve numerical data for the number of sea days and onboard employees as late as possible, in order to achieve the highest possible data quality.</t>
  </si>
  <si>
    <t xml:space="preserve">. </t>
  </si>
  <si>
    <t>Tabell 1.1. Svenskregistrerade handels- och specialfartyg den 31 december 2021.</t>
  </si>
  <si>
    <t>Table 1.1. Swedish merchant- and special vessels on 31st December 2021.</t>
  </si>
  <si>
    <t>Samtliga fartyg 2018/All vessels 2018</t>
  </si>
  <si>
    <t>Samtliga fartyg 2017/All vessels 2017</t>
  </si>
  <si>
    <t>Samtliga fartyg 2016/All vessels 2016</t>
  </si>
  <si>
    <t>Samtliga fartyg 2015/All vessels 2015</t>
  </si>
  <si>
    <t>Samtliga fartyg 2014/All vessels 2014</t>
  </si>
  <si>
    <t>Samtliga fartyg 2013/All vessels 2013</t>
  </si>
  <si>
    <t>Samtliga fartyg 2012/All vessels 2012</t>
  </si>
  <si>
    <t>Samtliga fartyg 2011/All vessels 2011</t>
  </si>
  <si>
    <t>Tabell 1.2. Svenskregistrerade handels- och specialfartyg den 31 december 2020.</t>
  </si>
  <si>
    <t>Table 1.2. Swedish merchant- and special vessels on 31st December 2020.</t>
  </si>
  <si>
    <t>Samtliga handelsfartyg 2018/All merchant vessels 2018</t>
  </si>
  <si>
    <t>Tabell 2.2. Svenskregistrerade handelsfartyg fördelade efter typ den 31 december 2020.</t>
  </si>
  <si>
    <t>Table 2.2. Swedish merchant vessels classified by type on 31st December 2020.</t>
  </si>
  <si>
    <t>Tabell 2.1. Svenskregistrerade handelsfartyg fördelade efter typ den 31 december 2021.</t>
  </si>
  <si>
    <t>Table 2.1. Swedish merchant vessels classified by type on 31st December 2021.</t>
  </si>
  <si>
    <t xml:space="preserve">Tabell 3.2. Svenskregistrerade handelsfartyg fördelade efter typ den 31 december 2020. 
Fartyg med en bruttodräktighet minst 500. </t>
  </si>
  <si>
    <t>Table 3.2. Swedish merchant vessels classified by type on 31st December 2020. 
Vessels with a gross tonnage of 500 and above.</t>
  </si>
  <si>
    <t xml:space="preserve">Tabell 3.1. Svenskregistrerade handelsfartyg fördelade efter typ den 31 december 2021. 
Fartyg med en bruttodräktighet minst 500. </t>
  </si>
  <si>
    <t>Table 3.1. Swedish merchant vessels classified by type on 31st December 2021. 
Vessels with a gross tonnage of 500 and above.</t>
  </si>
  <si>
    <r>
      <t>Samtliga fartyg 2020/</t>
    </r>
    <r>
      <rPr>
        <b/>
        <i/>
        <sz val="10"/>
        <color theme="1"/>
        <rFont val="Arial"/>
        <family val="2"/>
      </rPr>
      <t>All vessels 2020</t>
    </r>
  </si>
  <si>
    <r>
      <t>Samtliga specialfartyg 2020/</t>
    </r>
    <r>
      <rPr>
        <b/>
        <i/>
        <sz val="10"/>
        <color theme="1"/>
        <rFont val="Arial"/>
        <family val="2"/>
      </rPr>
      <t>All special ships 2020</t>
    </r>
  </si>
  <si>
    <t>Samtliga specialfartyg 2018/All special ships 2018</t>
  </si>
  <si>
    <t>Tabell 4.2. Svenskregistrerade specialfartyg fördelade efter typ den 31 december 2020.</t>
  </si>
  <si>
    <t>Table 4.2. Swedish special vessels classified by type on 31st December 2020.</t>
  </si>
  <si>
    <t>Tabell 4.1. Svenskregistrerade specialfartyg fördelade efter typ den 31 december 2021.</t>
  </si>
  <si>
    <t>Table 4.1. Swedish special vessels classified by type on 31st December 2021.</t>
  </si>
  <si>
    <r>
      <t>Samtliga handelsfartyg 2021/</t>
    </r>
    <r>
      <rPr>
        <b/>
        <i/>
        <sz val="10"/>
        <color theme="1"/>
        <rFont val="Arial"/>
        <family val="2"/>
      </rPr>
      <t>All merchant vessels 2021</t>
    </r>
  </si>
  <si>
    <t>Tabell 6. Storleks- och åldersfördelning av den svenskregistrerade handelsflottan den 31 december 2021. 
Fartyg med en bruttodräktighet om minst 100.</t>
  </si>
  <si>
    <t xml:space="preserve">Table 6. The Swedish merchant fleet classified by age and size on 31st December 2021. Vessels with a gross tonnage of 100 and above.  </t>
  </si>
  <si>
    <t>Tabell 7. Storleks- och åldersfördelning av svenskregistrerade specialfartyg den 31 december 2021. Fartyg med en bruttodräktighet om minst 100.</t>
  </si>
  <si>
    <t xml:space="preserve">Table 7. Swedish special vessels classified by size and age on 31st December 2021. Vessels with a gross tonnage of 100 and above.  </t>
  </si>
  <si>
    <t>Tabell 8. Dödviktskapacitet och bruttodräktighet på svenskregistrerade handelsfartyg den 31 december 2021. Fartyg med en bruttodräktighet om minst 100.</t>
  </si>
  <si>
    <t xml:space="preserve">Table 8. Deadweight capacity and gross tonnage on Swedish merchant vessels on 31st December 2021. Vessels with a gross tonnage of 100 and above.  </t>
  </si>
  <si>
    <t>Tabell 9. De största hemmahamnarna, efter bruttodräktighet, 
för svenskregistrerade handelsfartyg den 31 december 2021. 
Fartyg med en bruttodräktighet om minst 100.</t>
  </si>
  <si>
    <t>Table 9. The largest home ports, by gross tonnage, 
of merchant vessels on 31st December 2021. 
Vessels with a gross tonnage of 100 and above.</t>
  </si>
  <si>
    <t>Tabell 10. De största hemmahamnarna, efter bruttodräktighet, för svenskregistrerade specialfartyg den 31 december 2021. Fartyg med en bruttodräktighet om minst 100.</t>
  </si>
  <si>
    <t>Tabell 12. Orsaker till förändringar av den svenskregistrerade handelsflottan år 2021. Fartyg med en bruttodräktighet om minst 100.</t>
  </si>
  <si>
    <t xml:space="preserve">Table 12. Reasons of change in the Swedish merchant fleet 2021. Vessels with a gross tonnage of 100 and above.  </t>
  </si>
  <si>
    <t>The differences are based on what the fleet looked like on December 31 2020 and 2021.</t>
  </si>
  <si>
    <t xml:space="preserve">Anmärkning: Skillnaderna utgår från hur flottan såg ut 31 december 2020 och 2021. </t>
  </si>
  <si>
    <t>Tabell 13. Dödviktskapaciteten och genomsnittsåldern på svenskregistrerade handelsfartyg den 31 december 2021. Fartyg med en bruttodräktighet om minst 100.</t>
  </si>
  <si>
    <t xml:space="preserve">Table 13. Deadweight capacity and average age on Swedish merchant vessels on 31st December 2021. Vessels with a gross tonnage of 100 and above.  </t>
  </si>
  <si>
    <t>Tabell 14. Svenskregistrerade handelsfartyg den 31 december 2021 med en bruttodräktighet om minst 100, fördelat på operatörernas storlek i antal kontrollerade fartyg.</t>
  </si>
  <si>
    <t xml:space="preserve">Table 14. Swedish merchant vessels on 31st December 2021, by operator size in number of controlled ships. Vessels with a gross tonnage of 100 and above.  </t>
  </si>
  <si>
    <t xml:space="preserve">Table 15. Number of Swedish merchant vessels 1970–2021 classified by type. Vessels with a gross tonnage of 100 and above.  </t>
  </si>
  <si>
    <t xml:space="preserve">Table 16. Vessels in Swedish service, vessels chartered to foreign countries and tonnage at Swedish disposal 2021. Vessels with a gross tonnage of 100 and above.  </t>
  </si>
  <si>
    <t>Tabell 17. Den svenskregistrerade handelsflottans fartyg fördelade efter användning 2015–2021.
 Fartyg med en bruttodräktighet om minst 100.</t>
  </si>
  <si>
    <t>Table 17. The Swedish merchant fleet classified by different routes 2015–2021. Vessels with a gross tonnage of 100 and above.</t>
  </si>
  <si>
    <t xml:space="preserve">Tabell 18. Den svenskregistrerade handelsflottans fartyg fördelade efter användning och fartygstyp 2021. Fartyg med en bruttodräktighet om minst 100. </t>
  </si>
  <si>
    <t xml:space="preserve">Table 18. The Swedish merchant fleet classified by different routes and by type 2021. Vessels with a gross tonnage of 100 and above.  </t>
  </si>
  <si>
    <t xml:space="preserve">Tabell 21.1. Antal utförda sjödagar per yrkeskategori för män och kvinnor med svenskt respektive utländskt medborgarskap, svenskregistrerade handelsfartyg med en bruttodräktighet om minst 100. Åren 2011–2021. </t>
  </si>
  <si>
    <t>Table 21.1. Number of days worked at sea by profession, men and women with Swedish or foreign citizenship, Swedish merchant vessels with a gross tonnage of 100 and above, 2011–2021.</t>
  </si>
  <si>
    <t>Tabell 21.2. Genomsnittligt antal ombordanställda per dag och yrkeskategori, för män och kvinnor med svenskt respektive utländskt medborgarskap, svenskregistrerade handelsfartyg med en bruttodräktighet om minst 100, 2011–2021.</t>
  </si>
  <si>
    <t>Table 21.2. Average number of employees per day and profession, men and women with Swedish or foreign citizenship, Swedish merchant vessels with a gross tonnage of 100 and above, 2011–2021.</t>
  </si>
  <si>
    <t>Tabell 22. Världshandelsflottan den 31 december 2021. Fartyg med en bruttodräktighet om minst 100.</t>
  </si>
  <si>
    <t xml:space="preserve">Table 22. World merchant fleet by type on 31st December 2021. Vessels with a gross tonnage of 100 and above.  </t>
  </si>
  <si>
    <t>Tabell 23. Världshandelsflottans utveckling den 31 december 1990–2021, per register, brd i 1 000. 
Fartyg med en bruttodräktighet om minst 100.</t>
  </si>
  <si>
    <t xml:space="preserve">Table 23. World merchant fleet development on 31st December 1990–2021, by register, gross tonnage in 1 000. Vessels with a gross tonnage of 100 and above.  </t>
  </si>
  <si>
    <t xml:space="preserve">Tabell 24. Användning av svenskregistrerade och utlandsregistrerade handelsfartyg i svensk regi 2008–2021. Antal fartyg. Fartyg med en bruttodräktighet om minst 100. </t>
  </si>
  <si>
    <t xml:space="preserve">Table 24. Merchant vessels in Swedish register and in foreign register in Swedish service 2008–2021. Number of ships. Vessels with a gross tonnage of 100 and above.  </t>
  </si>
  <si>
    <t xml:space="preserve">Tabell 25. Användning av svenskregistrerade och utlandsregistrerade handelsfartyg i svensk regi 2008–2021. Miljoner bruttodräktighetsdagar. Fartyg med en bruttodräktighet om minst 100. </t>
  </si>
  <si>
    <t xml:space="preserve">Table 25. Merchant vessels in Swedish register and in foreign register in Swedish service 2008–2021. Millions of gross tonnage days. Vessels with a gross tonnage of 100 and above.  </t>
  </si>
  <si>
    <t>Storbritannien</t>
  </si>
  <si>
    <t xml:space="preserve">Anmärkning: Storbritannien särredovisas separat från Övriga Europa från och med 2021. </t>
  </si>
  <si>
    <t xml:space="preserve">UK are shown as separate from Other Europe from 2021 . </t>
  </si>
  <si>
    <t>Tabell 11. Nettoförändringar för respektive typ av svenskregistrerat handelsfartyg år 2021. Fartyg med en bruttodräktighet om minst 100.</t>
  </si>
  <si>
    <t xml:space="preserve">Table 11. Net changes by each type of Swedish registered merchant ships 2021. Vessels with a gross tonnage of 100 and above.  </t>
  </si>
  <si>
    <t>UK</t>
  </si>
  <si>
    <t xml:space="preserve">Statistik 2022:14 </t>
  </si>
  <si>
    <r>
      <t xml:space="preserve">Utlandsregistrerade handelsfartyg i svensk regi
</t>
    </r>
    <r>
      <rPr>
        <b/>
        <i/>
        <sz val="10"/>
        <color theme="1"/>
        <rFont val="Arial"/>
        <family val="2"/>
      </rPr>
      <t>Chartered merchant ships</t>
    </r>
  </si>
  <si>
    <r>
      <t xml:space="preserve">Totalt, svensk regi
</t>
    </r>
    <r>
      <rPr>
        <b/>
        <i/>
        <sz val="10"/>
        <color theme="1"/>
        <rFont val="Arial"/>
        <family val="2"/>
      </rPr>
      <t>Total</t>
    </r>
  </si>
  <si>
    <t>Norrtälje</t>
  </si>
  <si>
    <t xml:space="preserve">Tabell 19. Utlandsregistrerade fartyg i svensk regi fördelade efter användning och fartygstyp 2021. Fartyg med en bruttodräktighet om minst 100. </t>
  </si>
  <si>
    <t>Tabell 16. Fartyg i svensk regi, fartyg uthyrda till utlandet samt disponerat tonnage 2021. 
Fartyg med en bruttodräktighet om minst 100.</t>
  </si>
  <si>
    <t>Tabell 5. Svenskregistrerade och utlandsregistrerade handelsfartyg i svensk regi fördelade efter typ av fartyg den 31 december 2021. 
Fartyg med en bruttodräktighet om minst 100.</t>
  </si>
  <si>
    <t xml:space="preserve">Tabell 20. Utlandsregistrerade fartyg i svensk regi fördelade efter fartygstyp och storlek 2021. Exklusive fartyg uthyrda till utlandet. Fartyg med en bruttodräktighet om minst 100. </t>
  </si>
  <si>
    <r>
      <t>Svenskregistrerade handelsfartyg i svensk regi</t>
    </r>
    <r>
      <rPr>
        <b/>
        <vertAlign val="superscript"/>
        <sz val="10"/>
        <color theme="1"/>
        <rFont val="Arial"/>
        <family val="2"/>
      </rPr>
      <t>1</t>
    </r>
    <r>
      <rPr>
        <b/>
        <sz val="10"/>
        <color theme="1"/>
        <rFont val="Arial"/>
        <family val="2"/>
      </rPr>
      <t xml:space="preserve">
</t>
    </r>
    <r>
      <rPr>
        <b/>
        <i/>
        <sz val="10"/>
        <color theme="1"/>
        <rFont val="Arial"/>
        <family val="2"/>
      </rPr>
      <t>Swedish merchant ships</t>
    </r>
  </si>
  <si>
    <r>
      <t>Fartyg i svensk regi</t>
    </r>
    <r>
      <rPr>
        <b/>
        <vertAlign val="superscript"/>
        <sz val="10"/>
        <rFont val="Arial"/>
        <family val="2"/>
      </rPr>
      <t>1</t>
    </r>
  </si>
  <si>
    <t xml:space="preserve">Eftersom undersökningen bygger på uppgifter från nationella och internationellt erkända fartygsregister kan mätfelen minimeras och tillförlitligheten i uppgifterna bedöms som hög. Det föreligger däremot sannolikt en viss undertäckning av inhyrda utländska fartyg eftersom ett samlat register över sådana saknas. De olika fartygstyperna som redovisas i undersökningen omfattar flera gränsdragningsfall och det kan vara svårt att utifrån registervariablerna skilja på de olika fartygstyperna. Metoderna för att klassificera fartygen kan skilja sig mellan åren, något som kan påverka jämförbarheten. </t>
  </si>
  <si>
    <r>
      <rPr>
        <i/>
        <sz val="11"/>
        <rFont val="Arial"/>
        <family val="2"/>
      </rPr>
      <t>The vessel statistics</t>
    </r>
    <r>
      <rPr>
        <sz val="11"/>
        <rFont val="Arial"/>
        <family val="2"/>
      </rPr>
      <t xml:space="preserve"> are based on a comprehensive survey of Swedish-registered vessels and foreign-registered merchant vessels used by Swedish shipping companies. The information concerning the vessel stock as of December 31 is obtained from Swedish and international vessel registers, i.e., the Swedish Transport Agency’s Swedish register and the Lloyd’s List Intelligence ship information database.</t>
    </r>
  </si>
  <si>
    <t>Because the survey is based on data from nationally and internationally recognised vessel registers, the measurement errors can be minimised and the data reliability is considered high. On the other hand, there is likely some degree of under-coverage of chartered foreign vessels, as no aggregate register for such vessels exists. The different vessel types reported in the survey include several demarcation cases and it can be difficult to distinguish between the different vessel types based on the register variables. The methods for classifying the vessels may differ between the years, which may affect comparability.</t>
  </si>
  <si>
    <t xml:space="preserve">The tableincludes figures about vessels sailing under Swedish flag part of the year. </t>
  </si>
  <si>
    <t>Okänd användning (AIS-spår saknas)</t>
  </si>
  <si>
    <t>Syftet med statistiken är att belysa storleken på och sammansättningen av den svenskregistrerade flottan av handels- och specialfartyg och dess utveckling över tid. Statistiken beskriver även vilka fartyg som svenska sjöfartsföretag använder.   Dessutom ska statistiken ge svar på frågor som hur de svenska handelsfartygen huvudsakligen används och hur personalstyrkan ombord de svenskregistrerade handelsfartygen förändras.</t>
  </si>
  <si>
    <t>The purpose of the statistics is to shed light on the size and composition of the Swedish-registered fleet of merchant ships and specialised carriers, and on their evolution over time. The statistics also describe which vessels Swedish shipping companies use. In addition, the statistics must provide answers to questions such as how the Swedish merchant ships are mainly used and how the workforce on board the Swedish-registered merchant ships is changing.</t>
  </si>
  <si>
    <r>
      <t>Svenskregistrerat/</t>
    </r>
    <r>
      <rPr>
        <i/>
        <sz val="10"/>
        <rFont val="Arial"/>
        <family val="2"/>
      </rPr>
      <t>Swedish-registered</t>
    </r>
  </si>
  <si>
    <r>
      <t>Utlandsregistrerade/</t>
    </r>
    <r>
      <rPr>
        <i/>
        <sz val="10"/>
        <rFont val="Arial"/>
        <family val="2"/>
      </rPr>
      <t>Foreign-registered</t>
    </r>
  </si>
  <si>
    <t xml:space="preserve">Table 19. Foreign registered vessels in Swedish service classified by different routes and by type 2021. Vessels with a gross tonnage of 100 and above.  </t>
  </si>
  <si>
    <t xml:space="preserve">Table 20. Foreign registered vessels in Swedish service, excl.chartered vessels classified by type and by size 2021.
Vessels with a gross tonnage of 100 and above.  </t>
  </si>
  <si>
    <t>Svenskregistrerat/Swedish-registered</t>
  </si>
  <si>
    <t xml:space="preserve">2.1. Svenskregistrerade handelsfartyg fördelade efter typ den 31 december 2021. Fartyg med en bruttodräktighet om minst 100. </t>
  </si>
  <si>
    <t>1.2. Swedish merchant and special vessels on 31st December 2020.</t>
  </si>
  <si>
    <t>1.2. Svenskregistrerade handels- och specialfartyg den 31 december 2020.</t>
  </si>
  <si>
    <t>1.1. Swedish merchant and special vessels on 31st December 2021.</t>
  </si>
  <si>
    <t xml:space="preserve">2.1. Swedish merchant vessels classified by type on 31st December 2021. Vessels with a gross tonnage of 100 and above. </t>
  </si>
  <si>
    <t xml:space="preserve">2.2. Svenskregistrerade handelsfartyg den 31 december 2020. Fartyg med en bruttodräktighet om minst 100. </t>
  </si>
  <si>
    <t xml:space="preserve">2.2. Swedish merchant vessels classified by type on 31st December 2020. Vessels with a gross tonnage of 100 and above. </t>
  </si>
  <si>
    <t xml:space="preserve">3.1. Svenskregistrerade handelsfartyg fördelade efter typ den 31 december 2021. Fartyg med en bruttodräktighet om minst 500. </t>
  </si>
  <si>
    <t xml:space="preserve">3.1. Swedish merchant vessels classified by type on 31st December 2021. Vessels with a gross tonnage of 500 and above. </t>
  </si>
  <si>
    <t xml:space="preserve">3.2. Svenskregistrerade handelsfartyg den 31 december 2020. Fartyg med en bruttodräktighet om minst 500. </t>
  </si>
  <si>
    <t xml:space="preserve">3.2. Swedish merchant vessels classified by type on 31st December 2020. Vessels with a gross tonnage of 500 and above. </t>
  </si>
  <si>
    <t>4.1. Svenskregistrerade specialfartyg fördelade efter typ den 31 december 2021.</t>
  </si>
  <si>
    <t>4.1. Swedish special vessels classified by type on 31st December 2021.</t>
  </si>
  <si>
    <t>4.2. Svenskregistrerade specialfartyg fördelade efter typ den 31 december 2020.</t>
  </si>
  <si>
    <t>4.2. Swedish special vessels classified by type on 31st December 2020.</t>
  </si>
  <si>
    <t xml:space="preserve">5. Svenskregistrerade och utlandsregistrerade handelsfartyg i svensk regi fördelade efter typ av fartyg den 31 december 2021. </t>
  </si>
  <si>
    <t>6. Storleks- och åldersfördelning av den svenskregistrerade handelsflottan den 31 december 2021.</t>
  </si>
  <si>
    <t>6. The Swedish merchant fleet classified by age and size on 31st December 2021.</t>
  </si>
  <si>
    <t>7. Storleks- och åldersfördelning av svenskregistrerade specialfartyg den 31 december 2021. Fartyg med en bruttodräktighet om minst 100.</t>
  </si>
  <si>
    <t>7. Swedish special vessels classified by size and age on 31st December 2021. Vessels with a gross tonnage of 100 and above.</t>
  </si>
  <si>
    <t>8. Dödviktskapacitet och bruttodräktighet på svenskregistrerade handelsfartyg den 31 december 2021. Fartyg med en bruttodräktighet om minst 100.</t>
  </si>
  <si>
    <t>8. Deadweight capacity and gross tonnage on Swedish merchant vessels on 31st December 2021. Vessels with a gross tonnage of 100 and above.</t>
  </si>
  <si>
    <t>9. De största hemmahamnarna, efter bruttodräktighet, för svenskregistrerade handelsfartyg den 31 december 2021. Fartyg med en bruttodräktighet om minst 100.</t>
  </si>
  <si>
    <t xml:space="preserve">9. The largest home ports, by gross tonnage, of merchant vessels on 31st December 2021. Vessels with a gross tonnage of 100 and above.  </t>
  </si>
  <si>
    <t>10. De största hemmahamnarna, efter bruttodräktighet, för svenskregistrerade specialfartyg den 31 december 2021. Fartyg med en bruttodräktighet om minst 100.</t>
  </si>
  <si>
    <t xml:space="preserve">10. The largest home ports, by gross tonnage, of special vessels on 31st December 2021. Vessels with a gross tonnage of 100 and above.  </t>
  </si>
  <si>
    <t>11. Nettoförändringar för respektive typ av handelsfartyg år 2021. Fartyg med en bruttodräktighet om minst 100</t>
  </si>
  <si>
    <t>11. Net changes by each type of merchant ships 2021. Vessels with a gross tonnage of 100 and above.</t>
  </si>
  <si>
    <t xml:space="preserve">12. Orsaker till förändringar av den svenska handelsflottan år 2021. </t>
  </si>
  <si>
    <t>13. Dödviktskapaciteten och genomsnittsåldern på svenskregistrerade handelsfartyg den 31 december 2021. Fartyg med en bruttodräktighet om minst 100.</t>
  </si>
  <si>
    <t>13. Deadweight capacity and average age on Swedish merchant vessels on 31st December 2021. Vessels with a gross tonnage of 100 and above.</t>
  </si>
  <si>
    <t>14. Svenskregistrerade handelsfartyg den 31 december 20201med en bruttodräktighet om minst 100, fördelat på operatörernas storlek i antal kontrollerade fartyg.</t>
  </si>
  <si>
    <t xml:space="preserve">14. Swedish merchant vessels on 31st December 2021, by operator size in number of controlled ships. Vessels with a gross tonnage of 100 and above.  </t>
  </si>
  <si>
    <t>15. Antalet svenskregistrerade handelsfartyg den 31 december 1970–2021 fördelade efter typ av fartyg. Fartyg med bruttodräktighet om minst 100.</t>
  </si>
  <si>
    <t>15. Number of Swedish merchant vessels 1970–2021 classified by type. Vessels with a gross tonnage of 100 and above.</t>
  </si>
  <si>
    <t xml:space="preserve">16. Fartyg i svensk regi, fartyg uthyrda till utlandet samt disponerat tonnage 2021. </t>
  </si>
  <si>
    <t>17. Den svenskregistrerade handelsflottans fartyg fördelade efter användning 2015–2021. Fartyg med en bruttodräktighet om minst 100.</t>
  </si>
  <si>
    <t>17. The Swedish merchant fleet classified by different routes 2015–2021. Vessels with a gross tonnage of 100 and above.</t>
  </si>
  <si>
    <t>18. Den svenskregistrerade handelsflottans fartyg fördelade efter användning och fartygstyp 2021. Fartyg med en bruttodräktighet om minst 100.</t>
  </si>
  <si>
    <t>18. The Swedish merchant fleet classified by different routes and by type 2021. Vessels with a gross tonnage of 100 and above.</t>
  </si>
  <si>
    <t xml:space="preserve">19. Utlandsregistrerade fartyg i svensk regi fördelade efter användning och fartygstyp 2021. Fartyg med en bruttodräktighet om minst 100. </t>
  </si>
  <si>
    <t xml:space="preserve">19. Foreign registered vessels in Swedish service classified by different routes and by type 2021. Vessels with a gross tonnage of 100 and above.  </t>
  </si>
  <si>
    <t xml:space="preserve">5. Swedish registred and foreign registred vessels classified by type on 31st December 2021. </t>
  </si>
  <si>
    <t xml:space="preserve">Table 5. Swedish registred and foreign registred vessels classified by type on 31st December 2021. 
Vessels with a gross tonnage of 100 and above.  </t>
  </si>
  <si>
    <t xml:space="preserve">20. Utlandsregistrerade fartyg i svensk regi fördelade efter fartygstyp och storlek 2021. Exklusive fartyg uthyrda till utlandet. Fartyg med en bruttodräktighet om minst 100. </t>
  </si>
  <si>
    <t>20.  Foreign registered vessels in Swedish service, excl.chartered vessels classified by type and by size 2021.</t>
  </si>
  <si>
    <t xml:space="preserve">21.1. Antal utförda sjödagar per yrkeskategori för män och kvinnor med svenskt respektive utländskt medborgarskap, svenskregistrerade handelsfartyg med en bruttodräktighet om minst 100, 2011–2021. </t>
  </si>
  <si>
    <t>21.1. Number of days worked at sea by profession, men and women with Swedish or foreign citizenship, Swedish merchant vessels with a gross tonnage of 100 and above, 2011–2021.</t>
  </si>
  <si>
    <t>21.2. Genomsnittligt antal ombordanställda per dag och yrkeskategori, för män och kvinnor med svenskt respektive utländskt medborgarskap, svenskregistrerade handelsfartyg med en bruttodräktighet om minst 100, 2011–2021.</t>
  </si>
  <si>
    <t>21.2. Average number of employees per day and profession, men and women with Swedish or foreign citizenship, Swedish merchant vessels with a gross tonnage of 100 and above, 2011–2021.</t>
  </si>
  <si>
    <t>22. Världshandelsflottan den 31 december 2021. Fartyg med en bruttodräktighet om minst 100.</t>
  </si>
  <si>
    <t xml:space="preserve">22. World merchant fleet by type on 31st December 2021. Vessels with a gross tonnage of 100 and above.  </t>
  </si>
  <si>
    <t>23. Världshandelsflottans utveckling den 31 december 1990–2021, per register, brd i 1 000. Fartyg med en bruttodräktighet om minst 100.</t>
  </si>
  <si>
    <t>23. World merchant fleet development on 31st December 1990–2021, by register, gross tonnage in 1 000. Vessels with a gross tonnage of 100 and above.</t>
  </si>
  <si>
    <t xml:space="preserve">24. Användning av svenskregistrerade och utlandsregistrerade fartyg i svensk regi 2008–2021. Antal fartyg. Fartyg med en bruttodräktighet om minst 100. </t>
  </si>
  <si>
    <t xml:space="preserve">25. Användning av svenskregistrerade och utlandsregistrerade fartyg i svensk regi 2008–2021. Miljoner bruttodräktighetsdagar. Fartyg med en bruttodräktighet om minst 100. </t>
  </si>
  <si>
    <r>
      <t xml:space="preserve">Statistiken </t>
    </r>
    <r>
      <rPr>
        <i/>
        <sz val="11"/>
        <color theme="1"/>
        <rFont val="Arial"/>
        <family val="2"/>
      </rPr>
      <t>Fartyg</t>
    </r>
    <r>
      <rPr>
        <sz val="11"/>
        <color theme="1"/>
        <rFont val="Arial"/>
        <family val="2"/>
      </rPr>
      <t xml:space="preserve"> är baserad på en totalundersökning om svenskregistrerade fartyg och utlandsregistrerade handelsfartyg som svenska sjöfartsföretag använder. Uppgifterna om beståndet per 31/12 varje år hämtas från svenska och internationella fartygsregister, dvs. Transportstyrelsen svenska register och Lloyd’s List Intelligence ship information database. </t>
    </r>
  </si>
  <si>
    <r>
      <rPr>
        <sz val="10"/>
        <rFont val="Arial"/>
        <family val="2"/>
      </rPr>
      <t>Utlandsregistrerade/</t>
    </r>
    <r>
      <rPr>
        <i/>
        <sz val="10"/>
        <rFont val="Arial"/>
        <family val="2"/>
      </rPr>
      <t>Foreign-registered</t>
    </r>
  </si>
  <si>
    <t>r</t>
  </si>
  <si>
    <t>Omklassificering (annan storlek eller fartygstyp)</t>
  </si>
  <si>
    <r>
      <t>Inregistrerad/</t>
    </r>
    <r>
      <rPr>
        <i/>
        <sz val="10"/>
        <rFont val="Arial"/>
        <family val="2"/>
      </rPr>
      <t>Change to Swedish register</t>
    </r>
  </si>
  <si>
    <r>
      <t>Utregistrerad/</t>
    </r>
    <r>
      <rPr>
        <i/>
        <sz val="10"/>
        <rFont val="Arial"/>
        <family val="2"/>
      </rPr>
      <t>Change to foreign register</t>
    </r>
  </si>
  <si>
    <r>
      <t>Avregistrerad</t>
    </r>
    <r>
      <rPr>
        <vertAlign val="superscript"/>
        <sz val="10"/>
        <rFont val="Arial"/>
        <family val="2"/>
      </rPr>
      <t>1</t>
    </r>
    <r>
      <rPr>
        <sz val="10"/>
        <rFont val="Arial"/>
        <family val="2"/>
      </rPr>
      <t>/</t>
    </r>
    <r>
      <rPr>
        <i/>
        <sz val="10"/>
        <rFont val="Arial"/>
        <family val="2"/>
      </rPr>
      <t>Deregistered</t>
    </r>
  </si>
  <si>
    <r>
      <t>Bruttodräktighet (Brd),</t>
    </r>
    <r>
      <rPr>
        <sz val="9"/>
        <color theme="1"/>
        <rFont val="Arial"/>
        <family val="2"/>
      </rPr>
      <t xml:space="preserve"> eller </t>
    </r>
    <r>
      <rPr>
        <b/>
        <sz val="9"/>
        <color theme="1"/>
        <rFont val="Arial"/>
        <family val="2"/>
      </rPr>
      <t>brutto,</t>
    </r>
    <r>
      <rPr>
        <sz val="9"/>
        <color theme="1"/>
        <rFont val="Arial"/>
        <family val="2"/>
      </rPr>
      <t xml:space="preserve"> är ett storleksmått och brukar anges utan enhet. Brutto är K x V, där K=0,2 + 0,02 x log</t>
    </r>
    <r>
      <rPr>
        <vertAlign val="subscript"/>
        <sz val="9"/>
        <color theme="1"/>
        <rFont val="Arial"/>
        <family val="2"/>
      </rPr>
      <t>10</t>
    </r>
    <r>
      <rPr>
        <sz val="9"/>
        <color theme="1"/>
        <rFont val="Arial"/>
        <family val="2"/>
      </rPr>
      <t>V och V är volymen av fartygets inneslutna utrymmen i kubikmeter.</t>
    </r>
  </si>
  <si>
    <r>
      <t>Dödvikt (Dv)</t>
    </r>
    <r>
      <rPr>
        <sz val="9"/>
        <color theme="1"/>
        <rFont val="Arial"/>
        <family val="2"/>
      </rPr>
      <t xml:space="preserve"> är ett storleksmått som anges i ton och anger vikten av den last som ett fartyg maximalt kan bära inklusive vikten av fartygsbränsle, färskvatten, proviant och besättning.</t>
    </r>
  </si>
  <si>
    <t xml:space="preserve">För varje typ av fartyg redovisas antal, storlek, ålder och användning. Fartyg som tillkommer och utgår från det svenska registret fördelas på till exempel nybyggen eller utregistrering. Också svenskregistrerade handelsfartygs ombordanställda redovisas med avseende på yrke, medborgarskap och kön. </t>
  </si>
  <si>
    <t>Number, size, age, and use are reported for each type of vessel. Vessels that enter and leave the Swedish register are broken down, for example, as newly built or deregistered. Swedish-registered fleet of merchant ships onboard employees are also broken down by occupation, citizenship, and gender.</t>
  </si>
  <si>
    <r>
      <rPr>
        <vertAlign val="superscript"/>
        <sz val="8"/>
        <color theme="1"/>
        <rFont val="Arial"/>
        <family val="2"/>
      </rPr>
      <t xml:space="preserve">1 </t>
    </r>
    <r>
      <rPr>
        <sz val="8"/>
        <color theme="1"/>
        <rFont val="Arial"/>
        <family val="2"/>
      </rPr>
      <t>År 2021 uppdaterades definitionen av svensk regi, vilket orsakar ett tidsseriebrott då svenskregisterade fartyg ej i svensk regi numera är borträknade. Jämförelseåret 2020 är omräknat enligt den nya definitionen.</t>
    </r>
    <r>
      <rPr>
        <i/>
        <sz val="8"/>
        <color theme="1"/>
        <rFont val="Arial"/>
        <family val="2"/>
      </rPr>
      <t xml:space="preserve"> In 2021, the definition of Swedish controlled vessels was updated where Swedish registered vessels not in Swedish control are no longer included , which causes a time series break.  </t>
    </r>
  </si>
  <si>
    <t>Uppgifter om utlandsregistrerade fartyg är en bearbetning av data från Lloyd's List Intelligence ships information database.</t>
  </si>
  <si>
    <t>Data about foreign registered ships are adapted and sourced from  Lloyd's List Intelligence ships information database.</t>
  </si>
  <si>
    <t>Oskarshamn</t>
  </si>
  <si>
    <t>Ystad</t>
  </si>
  <si>
    <t>Karlskrona</t>
  </si>
  <si>
    <t>Kalmar</t>
  </si>
  <si>
    <r>
      <t xml:space="preserve">Uppgifter om utlandsregistrerade fartyg är en bearbetning av data från </t>
    </r>
    <r>
      <rPr>
        <i/>
        <sz val="10"/>
        <color theme="1"/>
        <rFont val="Arial"/>
        <family val="2"/>
      </rPr>
      <t>Lloyd's List Intelligence ships information database.</t>
    </r>
  </si>
  <si>
    <r>
      <t xml:space="preserve">Anmärkning: Storbritannien ingick i EU fram till och med januari 2020. Siffran för Övriga Europa och Övriga EU bör för 2020 tolkas med försiktighet </t>
    </r>
    <r>
      <rPr>
        <i/>
        <sz val="10"/>
        <rFont val="Calibri"/>
        <family val="2"/>
      </rPr>
      <t>–</t>
    </r>
    <r>
      <rPr>
        <i/>
        <sz val="10"/>
        <rFont val="Arial"/>
        <family val="2"/>
      </rPr>
      <t xml:space="preserve"> The UK was part of the EU until January of 2020. The number for Other Europe and Other EU should 2020 be interpreted with caution.</t>
    </r>
  </si>
  <si>
    <r>
      <t xml:space="preserve">Fartyg i svensk regi (även kallat svenskkontrollerade fartyg) </t>
    </r>
    <r>
      <rPr>
        <sz val="9"/>
        <color theme="1"/>
        <rFont val="Arial"/>
        <family val="2"/>
      </rPr>
      <t>är fartyg som ägs av ett svenskt bolag eller vars kommersiella driften sköts av ett svenskt bolag registrerat i Sverige. En tumregel är att fartyg som har både svenska och utländska delägare ingår i statistiken när det svenska ägandet är större än 50 procent. Detta innefattar både fartyg som är svensk- och utlandsregistrerade.</t>
    </r>
    <r>
      <rPr>
        <b/>
        <sz val="9"/>
        <color theme="1"/>
        <rFont val="Arial"/>
        <family val="2"/>
      </rPr>
      <t xml:space="preserve"> </t>
    </r>
    <r>
      <rPr>
        <sz val="9"/>
        <color theme="1"/>
        <rFont val="Arial"/>
        <family val="2"/>
      </rPr>
      <t>Från och med publiceringen för 2021 är svenskregistrerade handelsfartyg som inte är i svensk regi exkluderade, vilket har en viss påverkan på jämförelserna mot tidigare år.</t>
    </r>
  </si>
  <si>
    <r>
      <t>Inhyrda fartyg från utlandet</t>
    </r>
    <r>
      <rPr>
        <sz val="9.5"/>
        <color theme="1"/>
        <rFont val="Arial"/>
        <family val="2"/>
      </rPr>
      <t xml:space="preserve"> innefattar fartyg som ägs av ett utlandsregistrerat bolag och som kommersiellt opereras av ett svenskregistrerat bolag. Fartyg som är inhyrda från utlandet kan vara såväl svensk- som utlandsregistrerade.</t>
    </r>
  </si>
  <si>
    <r>
      <t>Uthyrda fartyg till utlandet</t>
    </r>
    <r>
      <rPr>
        <sz val="9.5"/>
        <color theme="1"/>
        <rFont val="Arial"/>
        <family val="2"/>
      </rPr>
      <t xml:space="preserve"> innefattar fartyg som ägs av ett svenskregistrerat bolag och som kommersiellt opereras av ett utlandsregistrerat bolag och därmed inte disponibla. Detta innefattar både fartyg som är svensk- och utlandsregistrerade.</t>
    </r>
  </si>
  <si>
    <t xml:space="preserve">Anmärkning: Avser alla mönstringspliktiga som är verksamma ombord, oavsett anställningsförhållande. Observera att rederierna kan ändra mönstringsuppgifterna upp till två kalenderår efter undersökningsåret. Vi reviderar enbart föregående år. Dubbelregistrerade fartyg som både finns i svenskt och utländskt register och som opereras av utländska rederier kan sakna uppgifter om ombordanställda. Avser fartyg i flottan som har funnits i det svenska registret någon del under året. Under 2018 ingick däremot bara fartyg som var registrerade per 31 december. </t>
  </si>
  <si>
    <t>Korrigerad: 2022-06-09, 2023-05-03</t>
  </si>
  <si>
    <t>Kort om statistiken</t>
  </si>
  <si>
    <t>The statistics in brief</t>
  </si>
  <si>
    <t>Teckenförklaring(Legends</t>
  </si>
  <si>
    <t xml:space="preserve">Table 10. The largest home ports, by gross tonnage, of special vessels on 31st December 2021. Vessels with a gross tonnage of 100 and above. Vessels with a gross tonnage of 100 and above.  </t>
  </si>
  <si>
    <r>
      <rPr>
        <vertAlign val="superscript"/>
        <sz val="8"/>
        <color theme="1"/>
        <rFont val="Arial"/>
        <family val="2"/>
      </rPr>
      <t xml:space="preserve">1 </t>
    </r>
    <r>
      <rPr>
        <sz val="8"/>
        <color theme="1"/>
        <rFont val="Arial"/>
        <family val="2"/>
      </rPr>
      <t>Ett fartyg som skrotades eller ej är i bruk av annan anledning under undersökningsåret anses vara avregistrerat. Ett fartyg som gick från svenskt register till utländskt register är utregistrerat.</t>
    </r>
  </si>
  <si>
    <t>Tabell 15. Antal svenskregistrerade handelsfartyg den 31 december 1970–2021 fördelade efter typ av fartyg. 
Fartyg med bruttodräktighet om minst 100.</t>
  </si>
  <si>
    <t>Refers to all employess onboard, regardless of terms of employment. Vessels registered in more than one register may lack days worked at sea. Please note that shipping companies can change the pattern data up to two calendar years after the survey year. We are only revising last years data. Vessels in fleet during the whole year are included. During 2018 only vesssels registered 31 December were included in the statistics.</t>
  </si>
  <si>
    <t>Refers to all employess onboard, regardless of terms of employment. Vessels registered in more than one register may lack days worked at sea. Please note that shipping companies can change the pattern data up to two calendar years after the survey year. We are only revising last years data. Vessels in fleet during the whole year are included. During 2018 only vesssels registered 31 December were included in the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</si>
</sst>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 ###\ ##0"/>
    <numFmt numFmtId="165" formatCode="0.0%"/>
    <numFmt numFmtId="166" formatCode="#\ ##0"/>
    <numFmt numFmtId="167" formatCode="0.000"/>
    <numFmt numFmtId="168" formatCode="#"/>
    <numFmt numFmtId="169" formatCode="0.000000"/>
    <numFmt numFmtId="170" formatCode="#.000\ ##0"/>
    <numFmt numFmtId="171" formatCode="#.00\ ##0"/>
    <numFmt numFmtId="172" formatCode="#.0\ ##0"/>
    <numFmt numFmtId="173" formatCode="#,##0.000"/>
    <numFmt numFmtId="174" formatCode="#.##"/>
    <numFmt numFmtId="175" formatCode="#,##0.0000"/>
    <numFmt numFmtId="176" formatCode="0.0000"/>
    <numFmt numFmtId="177" formatCode="#.0000\ ##0"/>
    <numFmt numFmtId="178" formatCode="0.0&quot; &quot;%"/>
    <numFmt numFmtId="179" formatCode="0.00000%"/>
  </numFmts>
  <fonts count="84">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8"/>
      <color theme="1"/>
      <name val="Arial"/>
      <family val="2"/>
    </font>
    <font>
      <sz val="10"/>
      <color theme="1"/>
      <name val="Arial"/>
      <family val="2"/>
    </font>
    <font>
      <i/>
      <sz val="10"/>
      <color theme="1"/>
      <name val="Arial"/>
      <family val="2"/>
    </font>
    <font>
      <b/>
      <sz val="10"/>
      <color theme="1"/>
      <name val="Arial"/>
      <family val="2"/>
    </font>
    <font>
      <b/>
      <i/>
      <sz val="10"/>
      <color theme="1"/>
      <name val="Arial"/>
      <family val="2"/>
    </font>
    <font>
      <b/>
      <i/>
      <sz val="10"/>
      <name val="Arial"/>
      <family val="2"/>
    </font>
    <font>
      <b/>
      <sz val="8"/>
      <color theme="1"/>
      <name val="Arial"/>
      <family val="2"/>
    </font>
    <font>
      <sz val="8"/>
      <color theme="1"/>
      <name val="Arial"/>
      <family val="2"/>
    </font>
    <font>
      <u/>
      <sz val="8"/>
      <color theme="10"/>
      <name val="Arial"/>
      <family val="2"/>
    </font>
    <font>
      <b/>
      <sz val="11"/>
      <color theme="1"/>
      <name val="Arial"/>
      <family val="2"/>
    </font>
    <font>
      <b/>
      <sz val="16"/>
      <color indexed="9"/>
      <name val="Tahoma"/>
      <family val="2"/>
    </font>
    <font>
      <b/>
      <sz val="20"/>
      <name val="Arial"/>
      <family val="2"/>
    </font>
    <font>
      <b/>
      <i/>
      <sz val="16"/>
      <name val="Arial"/>
      <family val="2"/>
    </font>
    <font>
      <b/>
      <i/>
      <sz val="14"/>
      <name val="Arial"/>
      <family val="2"/>
    </font>
    <font>
      <u/>
      <sz val="10"/>
      <color indexed="12"/>
      <name val="Arial"/>
      <family val="2"/>
    </font>
    <font>
      <sz val="10"/>
      <color indexed="8"/>
      <name val="Arial"/>
      <family val="2"/>
    </font>
    <font>
      <b/>
      <vertAlign val="superscript"/>
      <sz val="10"/>
      <color theme="1"/>
      <name val="Arial"/>
      <family val="2"/>
    </font>
    <font>
      <i/>
      <vertAlign val="superscript"/>
      <sz val="10"/>
      <color theme="1"/>
      <name val="Arial"/>
      <family val="2"/>
    </font>
    <font>
      <vertAlign val="superscript"/>
      <sz val="10"/>
      <color theme="1"/>
      <name val="Arial"/>
      <family val="2"/>
    </font>
    <font>
      <b/>
      <sz val="8"/>
      <color rgb="FFFF0000"/>
      <name val="Arial"/>
      <family val="2"/>
    </font>
    <font>
      <sz val="11"/>
      <color rgb="FFFF0000"/>
      <name val="Calibri"/>
      <family val="2"/>
      <scheme val="minor"/>
    </font>
    <font>
      <sz val="8"/>
      <color rgb="FFFF0000"/>
      <name val="Arial"/>
      <family val="2"/>
    </font>
    <font>
      <i/>
      <sz val="10"/>
      <name val="Arial"/>
      <family val="2"/>
    </font>
    <font>
      <sz val="8"/>
      <name val="Arial"/>
      <family val="2"/>
    </font>
    <font>
      <sz val="10"/>
      <name val="MS Sans Serif"/>
      <family val="2"/>
    </font>
    <font>
      <sz val="9"/>
      <color theme="1"/>
      <name val="Arial"/>
      <family val="2"/>
    </font>
    <font>
      <i/>
      <sz val="9"/>
      <color theme="1"/>
      <name val="Arial"/>
      <family val="2"/>
    </font>
    <font>
      <b/>
      <i/>
      <sz val="8"/>
      <color theme="1"/>
      <name val="Arial"/>
      <family val="2"/>
    </font>
    <font>
      <i/>
      <sz val="8"/>
      <name val="Arial"/>
      <family val="2"/>
    </font>
    <font>
      <sz val="10"/>
      <name val="Calibri"/>
      <family val="2"/>
    </font>
    <font>
      <b/>
      <sz val="12"/>
      <color theme="1"/>
      <name val="Arial"/>
      <family val="2"/>
    </font>
    <font>
      <b/>
      <sz val="9"/>
      <color indexed="8"/>
      <name val="Arial"/>
      <family val="2"/>
    </font>
    <font>
      <b/>
      <i/>
      <sz val="9"/>
      <color indexed="8"/>
      <name val="Arial"/>
      <family val="2"/>
    </font>
    <font>
      <sz val="9"/>
      <color indexed="8"/>
      <name val="Arial"/>
      <family val="2"/>
    </font>
    <font>
      <sz val="9"/>
      <name val="Arial"/>
      <family val="2"/>
    </font>
    <font>
      <b/>
      <sz val="9"/>
      <color theme="1"/>
      <name val="Arial"/>
      <family val="2"/>
    </font>
    <font>
      <i/>
      <sz val="9"/>
      <name val="Arial"/>
      <family val="2"/>
    </font>
    <font>
      <vertAlign val="superscript"/>
      <sz val="9"/>
      <name val="Arial"/>
      <family val="2"/>
    </font>
    <font>
      <i/>
      <sz val="8"/>
      <color indexed="8"/>
      <name val="Arial"/>
      <family val="2"/>
    </font>
    <font>
      <b/>
      <i/>
      <sz val="8"/>
      <color indexed="8"/>
      <name val="Arial"/>
      <family val="2"/>
    </font>
    <font>
      <b/>
      <i/>
      <sz val="8"/>
      <name val="Arial"/>
      <family val="2"/>
    </font>
    <font>
      <sz val="8"/>
      <color rgb="FF0000FF"/>
      <name val="Arial"/>
      <family val="2"/>
    </font>
    <font>
      <i/>
      <u/>
      <sz val="8"/>
      <color theme="10"/>
      <name val="Arial"/>
      <family val="2"/>
    </font>
    <font>
      <i/>
      <sz val="8"/>
      <color rgb="FF0000FF"/>
      <name val="Arial"/>
      <family val="2"/>
    </font>
    <font>
      <i/>
      <u/>
      <sz val="8"/>
      <color rgb="FF0000FF"/>
      <name val="Arial"/>
      <family val="2"/>
    </font>
    <font>
      <b/>
      <sz val="9"/>
      <name val="Arial"/>
      <family val="2"/>
    </font>
    <font>
      <sz val="8"/>
      <color theme="1"/>
      <name val="Verdana"/>
      <family val="2"/>
    </font>
    <font>
      <u/>
      <sz val="11"/>
      <color theme="10"/>
      <name val="Calibri"/>
      <family val="2"/>
    </font>
    <font>
      <b/>
      <sz val="14"/>
      <color rgb="FF365F91"/>
      <name val="Cambria"/>
      <family val="1"/>
    </font>
    <font>
      <b/>
      <sz val="10"/>
      <color rgb="FF000000"/>
      <name val="Arial"/>
      <family val="2"/>
    </font>
    <font>
      <i/>
      <sz val="8"/>
      <color rgb="FF000000"/>
      <name val="Arial"/>
      <family val="2"/>
    </font>
    <font>
      <u/>
      <sz val="10"/>
      <name val="Arial"/>
      <family val="2"/>
    </font>
    <font>
      <i/>
      <sz val="10"/>
      <name val="Calibri"/>
      <family val="2"/>
    </font>
    <font>
      <b/>
      <sz val="11"/>
      <color rgb="FF000000"/>
      <name val="Calibri"/>
      <family val="2"/>
    </font>
    <font>
      <sz val="11"/>
      <color rgb="FF000000"/>
      <name val="Calibri"/>
      <family val="2"/>
    </font>
    <font>
      <sz val="10"/>
      <color theme="1"/>
      <name val="Calibri"/>
      <family val="2"/>
      <scheme val="minor"/>
    </font>
    <font>
      <vertAlign val="superscript"/>
      <sz val="10"/>
      <name val="Arial"/>
      <family val="2"/>
    </font>
    <font>
      <b/>
      <sz val="16"/>
      <color rgb="FF0000FF"/>
      <name val="Arial"/>
      <family val="2"/>
    </font>
    <font>
      <vertAlign val="subscript"/>
      <sz val="9"/>
      <color theme="1"/>
      <name val="Arial"/>
      <family val="2"/>
    </font>
    <font>
      <sz val="10"/>
      <color theme="1"/>
      <name val="Calibri"/>
      <family val="2"/>
    </font>
    <font>
      <b/>
      <sz val="11"/>
      <color theme="1"/>
      <name val="Calibri"/>
      <family val="2"/>
      <scheme val="minor"/>
    </font>
    <font>
      <b/>
      <sz val="11"/>
      <name val="Arial"/>
      <family val="2"/>
    </font>
    <font>
      <sz val="11"/>
      <name val="Arial"/>
      <family val="2"/>
    </font>
    <font>
      <i/>
      <sz val="11"/>
      <name val="Arial"/>
      <family val="2"/>
    </font>
    <font>
      <sz val="11"/>
      <color theme="1"/>
      <name val="Calibri"/>
      <family val="2"/>
    </font>
    <font>
      <sz val="11"/>
      <color theme="1"/>
      <name val="Calibri"/>
      <family val="2"/>
    </font>
    <font>
      <b/>
      <u/>
      <sz val="10"/>
      <color theme="1"/>
      <name val="Arial"/>
      <family val="2"/>
    </font>
    <font>
      <b/>
      <u/>
      <sz val="10"/>
      <name val="Arial"/>
      <family val="2"/>
    </font>
    <font>
      <vertAlign val="superscript"/>
      <sz val="8"/>
      <color theme="1"/>
      <name val="Arial"/>
      <family val="2"/>
    </font>
    <font>
      <b/>
      <vertAlign val="superscript"/>
      <sz val="10"/>
      <name val="Arial"/>
      <family val="2"/>
    </font>
    <font>
      <i/>
      <u/>
      <sz val="10"/>
      <name val="Arial"/>
      <family val="2"/>
    </font>
    <font>
      <sz val="11"/>
      <color theme="1"/>
      <name val="Arial"/>
      <family val="2"/>
    </font>
    <font>
      <i/>
      <sz val="11"/>
      <color theme="1"/>
      <name val="Arial"/>
      <family val="2"/>
    </font>
    <font>
      <u/>
      <sz val="10"/>
      <color theme="1"/>
      <name val="Arial"/>
      <family val="2"/>
    </font>
    <font>
      <u/>
      <sz val="8"/>
      <color theme="1"/>
      <name val="Arial"/>
      <family val="2"/>
    </font>
    <font>
      <sz val="9.5"/>
      <color theme="1"/>
      <name val="Arial"/>
      <family val="2"/>
    </font>
    <font>
      <b/>
      <sz val="9.5"/>
      <color theme="1"/>
      <name val="Arial"/>
      <family val="2"/>
    </font>
  </fonts>
  <fills count="7">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rgb="FFFFFFFF"/>
        <bgColor indexed="64"/>
      </patternFill>
    </fill>
    <fill>
      <patternFill patternType="solid">
        <fgColor rgb="FFFFFFFF"/>
        <bgColor rgb="FF000000"/>
      </patternFill>
    </fill>
    <fill>
      <patternFill patternType="solid">
        <fgColor rgb="FF00B050"/>
        <bgColor indexed="64"/>
      </patternFill>
    </fill>
  </fills>
  <borders count="100">
    <border>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bottom/>
      <diagonal/>
    </border>
    <border>
      <left style="thin">
        <color theme="0" tint="-0.24994659260841701"/>
      </left>
      <right/>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indexed="64"/>
      </top>
      <bottom/>
      <diagonal/>
    </border>
    <border>
      <left/>
      <right style="thin">
        <color theme="0" tint="-0.24994659260841701"/>
      </right>
      <top style="thin">
        <color indexed="64"/>
      </top>
      <bottom/>
      <diagonal/>
    </border>
    <border>
      <left/>
      <right style="thin">
        <color theme="0" tint="-0.24994659260841701"/>
      </right>
      <top/>
      <bottom/>
      <diagonal/>
    </border>
    <border>
      <left/>
      <right style="thin">
        <color theme="0" tint="-0.24994659260841701"/>
      </right>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style="thin">
        <color indexed="64"/>
      </top>
      <bottom/>
      <diagonal/>
    </border>
    <border>
      <left style="thin">
        <color indexed="22"/>
      </left>
      <right/>
      <top style="thin">
        <color indexed="64"/>
      </top>
      <bottom/>
      <diagonal/>
    </border>
    <border>
      <left/>
      <right style="thin">
        <color indexed="22"/>
      </right>
      <top/>
      <bottom/>
      <diagonal/>
    </border>
    <border>
      <left style="thin">
        <color indexed="22"/>
      </left>
      <right style="thin">
        <color indexed="22"/>
      </right>
      <top style="thin">
        <color indexed="64"/>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style="thin">
        <color indexed="64"/>
      </right>
      <top/>
      <bottom style="thin">
        <color indexed="64"/>
      </bottom>
      <diagonal/>
    </border>
    <border>
      <left/>
      <right style="thin">
        <color indexed="22"/>
      </right>
      <top/>
      <bottom style="thin">
        <color indexed="64"/>
      </bottom>
      <diagonal/>
    </border>
    <border>
      <left style="thin">
        <color indexed="64"/>
      </left>
      <right style="thin">
        <color indexed="64"/>
      </right>
      <top style="thin">
        <color indexed="64"/>
      </top>
      <bottom/>
      <diagonal/>
    </border>
    <border>
      <left style="thin">
        <color indexed="22"/>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style="thin">
        <color indexed="22"/>
      </right>
      <top/>
      <bottom/>
      <diagonal/>
    </border>
    <border>
      <left style="thin">
        <color indexed="22"/>
      </left>
      <right style="thin">
        <color indexed="22"/>
      </right>
      <top/>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theme="0" tint="-0.24994659260841701"/>
      </right>
      <top/>
      <bottom/>
      <diagonal/>
    </border>
    <border>
      <left style="thin">
        <color indexed="64"/>
      </left>
      <right style="thin">
        <color indexed="22"/>
      </right>
      <top/>
      <bottom/>
      <diagonal/>
    </border>
    <border>
      <left style="thin">
        <color indexed="22"/>
      </left>
      <right style="thin">
        <color indexed="64"/>
      </right>
      <top/>
      <bottom/>
      <diagonal/>
    </border>
    <border>
      <left style="thin">
        <color indexed="22"/>
      </left>
      <right/>
      <top/>
      <bottom/>
      <diagonal/>
    </border>
    <border>
      <left style="thin">
        <color indexed="64"/>
      </left>
      <right style="thin">
        <color indexed="64"/>
      </right>
      <top/>
      <bottom/>
      <diagonal/>
    </border>
    <border>
      <left style="thin">
        <color rgb="FFBFBFBF"/>
      </left>
      <right/>
      <top/>
      <bottom/>
      <diagonal/>
    </border>
    <border>
      <left style="thin">
        <color rgb="FFC0C0C0"/>
      </left>
      <right/>
      <top/>
      <bottom/>
      <diagonal/>
    </border>
    <border>
      <left style="thin">
        <color rgb="FFC0C0C0"/>
      </left>
      <right style="thin">
        <color rgb="FF000000"/>
      </right>
      <top/>
      <bottom/>
      <diagonal/>
    </border>
    <border>
      <left style="thin">
        <color rgb="FFC0C0C0"/>
      </left>
      <right style="thin">
        <color indexed="64"/>
      </right>
      <top/>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diagonal/>
    </border>
    <border>
      <left style="thin">
        <color indexed="64"/>
      </left>
      <right style="thin">
        <color indexed="22"/>
      </right>
      <top/>
      <bottom style="thin">
        <color theme="0"/>
      </bottom>
      <diagonal/>
    </border>
    <border>
      <left style="thin">
        <color indexed="64"/>
      </left>
      <right style="thin">
        <color indexed="22"/>
      </right>
      <top style="thin">
        <color theme="0"/>
      </top>
      <bottom/>
      <diagonal/>
    </border>
    <border>
      <left style="thin">
        <color theme="0" tint="-0.249977111117893"/>
      </left>
      <right style="thin">
        <color indexed="64"/>
      </right>
      <top/>
      <bottom/>
      <diagonal/>
    </border>
    <border>
      <left/>
      <right style="thin">
        <color theme="0" tint="-0.249977111117893"/>
      </right>
      <top style="thin">
        <color theme="0"/>
      </top>
      <bottom/>
      <diagonal/>
    </border>
    <border>
      <left/>
      <right style="thin">
        <color theme="0" tint="-0.249977111117893"/>
      </right>
      <top/>
      <bottom/>
      <diagonal/>
    </border>
    <border>
      <left style="thin">
        <color auto="1"/>
      </left>
      <right style="thin">
        <color theme="0" tint="-0.249977111117893"/>
      </right>
      <top/>
      <bottom/>
      <diagonal/>
    </border>
    <border>
      <left style="thin">
        <color indexed="22"/>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top/>
      <bottom style="thin">
        <color indexed="64"/>
      </bottom>
      <diagonal/>
    </border>
    <border>
      <left/>
      <right/>
      <top/>
      <bottom style="thin">
        <color indexed="64"/>
      </bottom>
      <diagonal/>
    </border>
    <border>
      <left/>
      <right style="thin">
        <color theme="0" tint="-0.249977111117893"/>
      </right>
      <top style="thin">
        <color indexed="64"/>
      </top>
      <bottom/>
      <diagonal/>
    </border>
    <border>
      <left/>
      <right style="thin">
        <color theme="0" tint="-0.249977111117893"/>
      </right>
      <top/>
      <bottom style="thin">
        <color auto="1"/>
      </bottom>
      <diagonal/>
    </border>
    <border>
      <left style="thin">
        <color indexed="64"/>
      </left>
      <right style="thin">
        <color indexed="64"/>
      </right>
      <top/>
      <bottom/>
      <diagonal/>
    </border>
    <border>
      <left style="thin">
        <color theme="0" tint="-0.249977111117893"/>
      </left>
      <right/>
      <top/>
      <bottom/>
      <diagonal/>
    </border>
    <border>
      <left style="thin">
        <color theme="0" tint="-0.249977111117893"/>
      </left>
      <right/>
      <top style="thin">
        <color theme="1"/>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auto="1"/>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theme="0"/>
      </right>
      <top/>
      <bottom/>
      <diagonal/>
    </border>
    <border>
      <left/>
      <right style="thin">
        <color theme="0"/>
      </right>
      <top/>
      <bottom style="thin">
        <color indexed="64"/>
      </bottom>
      <diagonal/>
    </border>
    <border>
      <left style="thin">
        <color indexed="22"/>
      </left>
      <right style="thin">
        <color theme="0"/>
      </right>
      <top style="thin">
        <color indexed="64"/>
      </top>
      <bottom/>
      <diagonal/>
    </border>
    <border>
      <left style="thin">
        <color indexed="22"/>
      </left>
      <right style="thin">
        <color theme="0"/>
      </right>
      <top/>
      <bottom/>
      <diagonal/>
    </border>
    <border>
      <left style="thin">
        <color indexed="22"/>
      </left>
      <right style="thin">
        <color theme="0"/>
      </right>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style="thin">
        <color theme="0"/>
      </right>
      <top/>
      <bottom style="thin">
        <color indexed="64"/>
      </bottom>
      <diagonal/>
    </border>
    <border>
      <left/>
      <right/>
      <top style="thin">
        <color indexed="64"/>
      </top>
      <bottom style="thin">
        <color theme="0"/>
      </bottom>
      <diagonal/>
    </border>
    <border>
      <left/>
      <right/>
      <top style="thin">
        <color theme="0"/>
      </top>
      <bottom/>
      <diagonal/>
    </border>
    <border>
      <left style="thin">
        <color indexed="64"/>
      </left>
      <right/>
      <top/>
      <bottom/>
      <diagonal/>
    </border>
    <border>
      <left style="thin">
        <color indexed="64"/>
      </left>
      <right style="thin">
        <color indexed="22"/>
      </right>
      <top/>
      <bottom/>
      <diagonal/>
    </border>
    <border>
      <left style="thin">
        <color indexed="22"/>
      </left>
      <right style="thin">
        <color indexed="64"/>
      </right>
      <top/>
      <bottom/>
      <diagonal/>
    </border>
    <border>
      <left style="thin">
        <color indexed="22"/>
      </left>
      <right/>
      <top/>
      <bottom/>
      <diagonal/>
    </border>
    <border>
      <left style="thin">
        <color indexed="22"/>
      </left>
      <right style="thin">
        <color indexed="22"/>
      </right>
      <top/>
      <bottom/>
      <diagonal/>
    </border>
    <border>
      <left style="thin">
        <color indexed="22"/>
      </left>
      <right style="thin">
        <color theme="0" tint="-0.249977111117893"/>
      </right>
      <top/>
      <bottom/>
      <diagonal/>
    </border>
    <border>
      <left style="thin">
        <color auto="1"/>
      </left>
      <right style="thin">
        <color theme="0" tint="-0.249977111117893"/>
      </right>
      <top/>
      <bottom/>
      <diagonal/>
    </border>
    <border>
      <left style="thin">
        <color indexed="22"/>
      </left>
      <right style="thin">
        <color indexed="64"/>
      </right>
      <top/>
      <bottom/>
      <diagonal/>
    </border>
    <border>
      <left style="thin">
        <color indexed="64"/>
      </left>
      <right style="thin">
        <color indexed="22"/>
      </right>
      <top/>
      <bottom/>
      <diagonal/>
    </border>
    <border>
      <left style="thin">
        <color indexed="22"/>
      </left>
      <right style="thin">
        <color indexed="22"/>
      </right>
      <top/>
      <bottom/>
      <diagonal/>
    </border>
    <border>
      <left style="thin">
        <color indexed="64"/>
      </left>
      <right style="thin">
        <color theme="0" tint="-0.249977111117893"/>
      </right>
      <top/>
      <bottom/>
      <diagonal/>
    </border>
    <border>
      <left style="thin">
        <color indexed="22"/>
      </left>
      <right style="thin">
        <color theme="0" tint="-0.249977111117893"/>
      </right>
      <top/>
      <bottom/>
      <diagonal/>
    </border>
    <border>
      <left style="thin">
        <color theme="2"/>
      </left>
      <right/>
      <top/>
      <bottom/>
      <diagonal/>
    </border>
  </borders>
  <cellStyleXfs count="17">
    <xf numFmtId="0" fontId="0" fillId="0" borderId="0"/>
    <xf numFmtId="0" fontId="6" fillId="0" borderId="0"/>
    <xf numFmtId="9" fontId="14"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xf numFmtId="0" fontId="15" fillId="0" borderId="0" applyNumberFormat="0" applyFill="0" applyBorder="0" applyAlignment="0" applyProtection="0"/>
    <xf numFmtId="0" fontId="22" fillId="0" borderId="0">
      <alignment vertical="top"/>
    </xf>
    <xf numFmtId="0" fontId="3"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xf numFmtId="0" fontId="53" fillId="0" borderId="0"/>
    <xf numFmtId="0" fontId="2" fillId="0" borderId="0"/>
    <xf numFmtId="0" fontId="2" fillId="0" borderId="0"/>
    <xf numFmtId="0" fontId="54" fillId="0" borderId="0" applyNumberFormat="0" applyFill="0" applyBorder="0" applyAlignment="0" applyProtection="0">
      <alignment vertical="top"/>
      <protection locked="0"/>
    </xf>
    <xf numFmtId="0" fontId="6" fillId="0" borderId="0"/>
    <xf numFmtId="0" fontId="15" fillId="0" borderId="0" applyNumberFormat="0" applyFill="0" applyBorder="0" applyAlignment="0" applyProtection="0"/>
    <xf numFmtId="0" fontId="1" fillId="0" borderId="0"/>
  </cellStyleXfs>
  <cellXfs count="1239">
    <xf numFmtId="0" fontId="0" fillId="0" borderId="0" xfId="0"/>
    <xf numFmtId="0" fontId="0" fillId="2" borderId="0" xfId="0" applyFill="1"/>
    <xf numFmtId="0" fontId="8" fillId="2" borderId="0" xfId="0" applyFont="1" applyFill="1"/>
    <xf numFmtId="0" fontId="5" fillId="2" borderId="0" xfId="0" applyFont="1" applyFill="1"/>
    <xf numFmtId="3" fontId="0" fillId="2" borderId="0" xfId="0" applyNumberFormat="1" applyFill="1"/>
    <xf numFmtId="0" fontId="13" fillId="2" borderId="0" xfId="0" applyFont="1" applyFill="1"/>
    <xf numFmtId="0" fontId="10" fillId="2" borderId="7" xfId="0" applyFont="1" applyFill="1" applyBorder="1" applyAlignment="1">
      <alignment vertical="top"/>
    </xf>
    <xf numFmtId="0" fontId="10" fillId="2" borderId="1" xfId="0" applyFont="1" applyFill="1" applyBorder="1" applyAlignment="1">
      <alignment vertical="top"/>
    </xf>
    <xf numFmtId="0" fontId="10" fillId="2" borderId="1" xfId="0" applyFont="1" applyFill="1" applyBorder="1" applyAlignment="1">
      <alignment vertical="top" wrapText="1"/>
    </xf>
    <xf numFmtId="0" fontId="9" fillId="2" borderId="5" xfId="0" applyFont="1" applyFill="1" applyBorder="1" applyAlignment="1">
      <alignment vertical="top"/>
    </xf>
    <xf numFmtId="0" fontId="9" fillId="2" borderId="3" xfId="0" applyFont="1" applyFill="1" applyBorder="1" applyAlignment="1">
      <alignment vertical="top"/>
    </xf>
    <xf numFmtId="0" fontId="9" fillId="2" borderId="3" xfId="0" applyFont="1" applyFill="1" applyBorder="1" applyAlignment="1">
      <alignment vertical="top" wrapText="1"/>
    </xf>
    <xf numFmtId="9" fontId="0" fillId="2" borderId="0" xfId="2" applyFont="1" applyFill="1"/>
    <xf numFmtId="0" fontId="18" fillId="2" borderId="0" xfId="0" applyFont="1" applyFill="1"/>
    <xf numFmtId="0" fontId="19" fillId="2" borderId="0" xfId="0" applyFont="1" applyFill="1"/>
    <xf numFmtId="0" fontId="20" fillId="2" borderId="0" xfId="0" applyFont="1" applyFill="1"/>
    <xf numFmtId="0" fontId="21" fillId="2" borderId="0" xfId="4" applyFill="1" applyAlignment="1" applyProtection="1">
      <alignment horizontal="left"/>
    </xf>
    <xf numFmtId="0" fontId="9" fillId="2" borderId="0" xfId="0" applyFont="1" applyFill="1"/>
    <xf numFmtId="10" fontId="0" fillId="2" borderId="0" xfId="2" applyNumberFormat="1" applyFont="1" applyFill="1"/>
    <xf numFmtId="0" fontId="0" fillId="2" borderId="0" xfId="0" applyFill="1" applyAlignment="1">
      <alignment horizontal="right"/>
    </xf>
    <xf numFmtId="2" fontId="0" fillId="2" borderId="0" xfId="0" applyNumberFormat="1" applyFill="1"/>
    <xf numFmtId="164" fontId="8" fillId="2" borderId="0" xfId="0" applyNumberFormat="1" applyFont="1" applyFill="1" applyAlignment="1">
      <alignment horizontal="right" indent="1"/>
    </xf>
    <xf numFmtId="164" fontId="8" fillId="2" borderId="2" xfId="0" applyNumberFormat="1" applyFont="1" applyFill="1" applyBorder="1" applyAlignment="1">
      <alignment horizontal="right" indent="1"/>
    </xf>
    <xf numFmtId="164" fontId="10" fillId="2" borderId="4" xfId="0" applyNumberFormat="1" applyFont="1" applyFill="1" applyBorder="1" applyAlignment="1">
      <alignment horizontal="right" indent="1"/>
    </xf>
    <xf numFmtId="164" fontId="8" fillId="2" borderId="3" xfId="0" applyNumberFormat="1" applyFont="1" applyFill="1" applyBorder="1" applyAlignment="1">
      <alignment horizontal="right" indent="1"/>
    </xf>
    <xf numFmtId="14" fontId="0" fillId="2" borderId="0" xfId="0" applyNumberFormat="1" applyFill="1"/>
    <xf numFmtId="165" fontId="0" fillId="2" borderId="0" xfId="2" applyNumberFormat="1" applyFont="1" applyFill="1"/>
    <xf numFmtId="3" fontId="0" fillId="2" borderId="0" xfId="2" applyNumberFormat="1" applyFont="1" applyFill="1"/>
    <xf numFmtId="1" fontId="8" fillId="2" borderId="5" xfId="0" applyNumberFormat="1" applyFont="1" applyFill="1" applyBorder="1"/>
    <xf numFmtId="1" fontId="8" fillId="2" borderId="0" xfId="0" applyNumberFormat="1" applyFont="1" applyFill="1"/>
    <xf numFmtId="0" fontId="26" fillId="2" borderId="0" xfId="0" applyFont="1" applyFill="1"/>
    <xf numFmtId="0" fontId="12" fillId="2" borderId="0" xfId="0" applyFont="1" applyFill="1"/>
    <xf numFmtId="0" fontId="3" fillId="2" borderId="0" xfId="7" applyFill="1" applyAlignment="1">
      <alignment horizontal="right" wrapText="1"/>
    </xf>
    <xf numFmtId="0" fontId="27" fillId="2" borderId="0" xfId="7" applyFont="1" applyFill="1" applyAlignment="1">
      <alignment wrapText="1"/>
    </xf>
    <xf numFmtId="0" fontId="3" fillId="2" borderId="0" xfId="7" applyFill="1"/>
    <xf numFmtId="0" fontId="3" fillId="2" borderId="0" xfId="7" applyFill="1" applyAlignment="1">
      <alignment horizontal="right"/>
    </xf>
    <xf numFmtId="0" fontId="28" fillId="2" borderId="0" xfId="0" applyFont="1" applyFill="1"/>
    <xf numFmtId="0" fontId="5" fillId="2" borderId="9" xfId="7" applyFont="1" applyFill="1" applyBorder="1"/>
    <xf numFmtId="0" fontId="5" fillId="2" borderId="9" xfId="7" applyFont="1" applyFill="1" applyBorder="1" applyAlignment="1">
      <alignment horizontal="right"/>
    </xf>
    <xf numFmtId="0" fontId="8" fillId="2" borderId="0" xfId="7" applyFont="1" applyFill="1"/>
    <xf numFmtId="0" fontId="6" fillId="2" borderId="0" xfId="7" applyFont="1" applyFill="1"/>
    <xf numFmtId="166" fontId="6" fillId="2" borderId="0" xfId="7" applyNumberFormat="1" applyFont="1" applyFill="1"/>
    <xf numFmtId="166" fontId="6" fillId="2" borderId="0" xfId="7" applyNumberFormat="1" applyFont="1" applyFill="1" applyAlignment="1">
      <alignment horizontal="right"/>
    </xf>
    <xf numFmtId="166" fontId="5" fillId="2" borderId="0" xfId="0" applyNumberFormat="1" applyFont="1" applyFill="1" applyAlignment="1">
      <alignment horizontal="right"/>
    </xf>
    <xf numFmtId="166" fontId="7" fillId="2" borderId="0" xfId="0" applyNumberFormat="1" applyFont="1" applyFill="1"/>
    <xf numFmtId="0" fontId="30" fillId="2" borderId="0" xfId="0" applyFont="1" applyFill="1"/>
    <xf numFmtId="0" fontId="30" fillId="2" borderId="0" xfId="0" applyFont="1" applyFill="1" applyAlignment="1">
      <alignment horizontal="right"/>
    </xf>
    <xf numFmtId="0" fontId="29" fillId="2" borderId="0" xfId="7" applyFont="1" applyFill="1"/>
    <xf numFmtId="166" fontId="29" fillId="2" borderId="0" xfId="0" applyNumberFormat="1" applyFont="1" applyFill="1"/>
    <xf numFmtId="166" fontId="29" fillId="2" borderId="0" xfId="0" applyNumberFormat="1" applyFont="1" applyFill="1" applyAlignment="1">
      <alignment horizontal="right"/>
    </xf>
    <xf numFmtId="0" fontId="6" fillId="2" borderId="0" xfId="7" applyFont="1" applyFill="1" applyAlignment="1">
      <alignment horizontal="left" indent="1"/>
    </xf>
    <xf numFmtId="0" fontId="6" fillId="2" borderId="10" xfId="7" applyFont="1" applyFill="1" applyBorder="1" applyAlignment="1">
      <alignment horizontal="left" indent="1"/>
    </xf>
    <xf numFmtId="0" fontId="29" fillId="2" borderId="10" xfId="7" applyFont="1" applyFill="1" applyBorder="1"/>
    <xf numFmtId="166" fontId="29" fillId="2" borderId="10" xfId="0" applyNumberFormat="1" applyFont="1" applyFill="1" applyBorder="1"/>
    <xf numFmtId="166" fontId="29" fillId="2" borderId="10" xfId="0" applyNumberFormat="1" applyFont="1" applyFill="1" applyBorder="1" applyAlignment="1">
      <alignment horizontal="right"/>
    </xf>
    <xf numFmtId="166" fontId="0" fillId="2" borderId="0" xfId="0" applyNumberFormat="1" applyFill="1" applyAlignment="1">
      <alignment horizontal="right"/>
    </xf>
    <xf numFmtId="167" fontId="0" fillId="2" borderId="0" xfId="0" applyNumberFormat="1" applyFill="1" applyAlignment="1">
      <alignment horizontal="right"/>
    </xf>
    <xf numFmtId="166" fontId="0" fillId="2" borderId="0" xfId="0" applyNumberFormat="1" applyFill="1" applyAlignment="1">
      <alignment horizontal="center"/>
    </xf>
    <xf numFmtId="0" fontId="7" fillId="2" borderId="0" xfId="0" applyFont="1" applyFill="1"/>
    <xf numFmtId="0" fontId="5" fillId="2" borderId="9" xfId="0" applyFont="1" applyFill="1" applyBorder="1"/>
    <xf numFmtId="0" fontId="5" fillId="2" borderId="9" xfId="0" applyFont="1" applyFill="1" applyBorder="1" applyAlignment="1">
      <alignment horizontal="right"/>
    </xf>
    <xf numFmtId="166" fontId="6" fillId="2" borderId="0" xfId="0" applyNumberFormat="1" applyFont="1" applyFill="1" applyAlignment="1">
      <alignment horizontal="right"/>
    </xf>
    <xf numFmtId="0" fontId="6" fillId="2" borderId="0" xfId="0" applyFont="1" applyFill="1"/>
    <xf numFmtId="0" fontId="6" fillId="2" borderId="0" xfId="0" applyFont="1" applyFill="1" applyAlignment="1">
      <alignment horizontal="right"/>
    </xf>
    <xf numFmtId="3" fontId="0" fillId="2" borderId="0" xfId="0" applyNumberFormat="1" applyFill="1" applyAlignment="1">
      <alignment horizontal="right"/>
    </xf>
    <xf numFmtId="0" fontId="31" fillId="2" borderId="0" xfId="0" applyFont="1" applyFill="1" applyAlignment="1">
      <alignment horizontal="right"/>
    </xf>
    <xf numFmtId="0" fontId="32" fillId="2" borderId="0" xfId="0" applyFont="1" applyFill="1"/>
    <xf numFmtId="0" fontId="33" fillId="2" borderId="0" xfId="0" applyFont="1" applyFill="1"/>
    <xf numFmtId="166" fontId="5" fillId="2" borderId="0" xfId="0" applyNumberFormat="1" applyFont="1" applyFill="1"/>
    <xf numFmtId="0" fontId="0" fillId="2" borderId="0" xfId="0" applyFill="1" applyAlignment="1">
      <alignment horizontal="center"/>
    </xf>
    <xf numFmtId="0" fontId="8" fillId="2" borderId="11" xfId="0" applyFont="1" applyFill="1" applyBorder="1"/>
    <xf numFmtId="0" fontId="10" fillId="2" borderId="13" xfId="0" applyFont="1" applyFill="1" applyBorder="1" applyAlignment="1">
      <alignment horizontal="center"/>
    </xf>
    <xf numFmtId="0" fontId="0" fillId="2" borderId="13" xfId="0" applyFill="1" applyBorder="1"/>
    <xf numFmtId="0" fontId="10" fillId="2" borderId="0" xfId="0" applyFont="1" applyFill="1" applyAlignment="1">
      <alignment horizontal="center"/>
    </xf>
    <xf numFmtId="0" fontId="0" fillId="2" borderId="14" xfId="0" applyFill="1" applyBorder="1"/>
    <xf numFmtId="0" fontId="8" fillId="2" borderId="15" xfId="0" applyFont="1" applyFill="1" applyBorder="1"/>
    <xf numFmtId="0" fontId="9" fillId="2" borderId="15" xfId="0" applyFont="1" applyFill="1" applyBorder="1" applyAlignment="1">
      <alignment vertical="center" wrapText="1"/>
    </xf>
    <xf numFmtId="0" fontId="9" fillId="2" borderId="16" xfId="0" applyFont="1" applyFill="1" applyBorder="1" applyAlignment="1">
      <alignment vertical="center" wrapText="1"/>
    </xf>
    <xf numFmtId="166" fontId="8" fillId="2" borderId="18" xfId="0" applyNumberFormat="1" applyFont="1" applyFill="1" applyBorder="1"/>
    <xf numFmtId="166" fontId="8" fillId="2" borderId="0" xfId="0" applyNumberFormat="1" applyFont="1" applyFill="1"/>
    <xf numFmtId="166" fontId="8" fillId="2" borderId="11" xfId="0" applyNumberFormat="1" applyFont="1" applyFill="1" applyBorder="1"/>
    <xf numFmtId="166" fontId="0" fillId="2" borderId="0" xfId="0" applyNumberFormat="1" applyFill="1"/>
    <xf numFmtId="166" fontId="0" fillId="2" borderId="13" xfId="0" applyNumberFormat="1" applyFill="1" applyBorder="1"/>
    <xf numFmtId="166" fontId="10" fillId="2" borderId="18" xfId="0" applyNumberFormat="1" applyFont="1" applyFill="1" applyBorder="1"/>
    <xf numFmtId="166" fontId="10" fillId="2" borderId="0" xfId="0" applyNumberFormat="1" applyFont="1" applyFill="1"/>
    <xf numFmtId="166" fontId="8" fillId="2" borderId="15" xfId="0" applyNumberFormat="1" applyFont="1" applyFill="1" applyBorder="1" applyAlignment="1">
      <alignment horizontal="right"/>
    </xf>
    <xf numFmtId="166" fontId="7" fillId="2" borderId="16" xfId="0" applyNumberFormat="1" applyFont="1" applyFill="1" applyBorder="1"/>
    <xf numFmtId="166" fontId="8" fillId="2" borderId="19" xfId="0" applyNumberFormat="1" applyFont="1" applyFill="1" applyBorder="1"/>
    <xf numFmtId="166" fontId="8" fillId="2" borderId="16" xfId="0" applyNumberFormat="1" applyFont="1" applyFill="1" applyBorder="1"/>
    <xf numFmtId="166" fontId="8" fillId="2" borderId="15" xfId="0" applyNumberFormat="1" applyFont="1" applyFill="1" applyBorder="1"/>
    <xf numFmtId="166" fontId="8" fillId="2" borderId="0" xfId="0" applyNumberFormat="1" applyFont="1" applyFill="1" applyAlignment="1">
      <alignment horizontal="right"/>
    </xf>
    <xf numFmtId="168" fontId="0" fillId="2" borderId="0" xfId="0" applyNumberFormat="1" applyFill="1"/>
    <xf numFmtId="0" fontId="13" fillId="2" borderId="0" xfId="0" applyFont="1" applyFill="1" applyAlignment="1">
      <alignment horizontal="center"/>
    </xf>
    <xf numFmtId="0" fontId="0" fillId="2" borderId="20" xfId="0" applyFill="1" applyBorder="1"/>
    <xf numFmtId="166" fontId="0" fillId="2" borderId="16" xfId="0" applyNumberFormat="1" applyFill="1" applyBorder="1"/>
    <xf numFmtId="0" fontId="8" fillId="2" borderId="11" xfId="0" applyFont="1" applyFill="1" applyBorder="1" applyAlignment="1">
      <alignment vertical="top"/>
    </xf>
    <xf numFmtId="0" fontId="0" fillId="2" borderId="13" xfId="0" applyFill="1" applyBorder="1" applyAlignment="1">
      <alignment vertical="top"/>
    </xf>
    <xf numFmtId="0" fontId="0" fillId="2" borderId="0" xfId="0" applyFill="1" applyAlignment="1">
      <alignment vertical="top"/>
    </xf>
    <xf numFmtId="0" fontId="8" fillId="2" borderId="0" xfId="0" applyFont="1" applyFill="1" applyAlignment="1">
      <alignment vertical="top"/>
    </xf>
    <xf numFmtId="0" fontId="8" fillId="2" borderId="15" xfId="0" applyFont="1" applyFill="1" applyBorder="1" applyAlignment="1">
      <alignment vertical="top"/>
    </xf>
    <xf numFmtId="0" fontId="9" fillId="2" borderId="15" xfId="0" applyFont="1" applyFill="1" applyBorder="1" applyAlignment="1">
      <alignment vertical="top" wrapText="1"/>
    </xf>
    <xf numFmtId="0" fontId="9" fillId="2" borderId="16" xfId="0" applyFont="1" applyFill="1" applyBorder="1" applyAlignment="1">
      <alignment vertical="top" wrapText="1"/>
    </xf>
    <xf numFmtId="0" fontId="0" fillId="2" borderId="0" xfId="0" applyFill="1" applyAlignment="1">
      <alignment vertical="center"/>
    </xf>
    <xf numFmtId="169" fontId="0" fillId="2" borderId="0" xfId="0" applyNumberFormat="1" applyFill="1"/>
    <xf numFmtId="166" fontId="8" fillId="2" borderId="12" xfId="0" applyNumberFormat="1" applyFont="1" applyFill="1" applyBorder="1"/>
    <xf numFmtId="166" fontId="8" fillId="2" borderId="21" xfId="0" applyNumberFormat="1" applyFont="1" applyFill="1" applyBorder="1"/>
    <xf numFmtId="166" fontId="8" fillId="2" borderId="22" xfId="0" applyNumberFormat="1" applyFont="1" applyFill="1" applyBorder="1"/>
    <xf numFmtId="166" fontId="8" fillId="2" borderId="13" xfId="0" applyNumberFormat="1" applyFont="1" applyFill="1" applyBorder="1"/>
    <xf numFmtId="166" fontId="8" fillId="2" borderId="0" xfId="0" applyNumberFormat="1" applyFont="1" applyFill="1" applyAlignment="1">
      <alignment horizontal="right" vertical="top"/>
    </xf>
    <xf numFmtId="3" fontId="8" fillId="2" borderId="0" xfId="0" applyNumberFormat="1" applyFont="1" applyFill="1" applyAlignment="1">
      <alignment horizontal="right"/>
    </xf>
    <xf numFmtId="166" fontId="8" fillId="2" borderId="18" xfId="0" applyNumberFormat="1" applyFont="1" applyFill="1" applyBorder="1" applyAlignment="1">
      <alignment horizontal="right"/>
    </xf>
    <xf numFmtId="166" fontId="8" fillId="2" borderId="23" xfId="0" applyNumberFormat="1" applyFont="1" applyFill="1" applyBorder="1" applyAlignment="1">
      <alignment horizontal="right"/>
    </xf>
    <xf numFmtId="166" fontId="8" fillId="2" borderId="23" xfId="0" applyNumberFormat="1" applyFont="1" applyFill="1" applyBorder="1"/>
    <xf numFmtId="170" fontId="0" fillId="2" borderId="0" xfId="0" applyNumberFormat="1" applyFill="1"/>
    <xf numFmtId="166" fontId="10" fillId="2" borderId="23" xfId="0" applyNumberFormat="1" applyFont="1" applyFill="1" applyBorder="1"/>
    <xf numFmtId="166" fontId="10" fillId="2" borderId="0" xfId="0" applyNumberFormat="1" applyFont="1" applyFill="1" applyAlignment="1">
      <alignment horizontal="right" vertical="top"/>
    </xf>
    <xf numFmtId="171" fontId="0" fillId="2" borderId="0" xfId="0" applyNumberFormat="1" applyFill="1" applyAlignment="1">
      <alignment horizontal="center"/>
    </xf>
    <xf numFmtId="0" fontId="11" fillId="2" borderId="15" xfId="0" applyFont="1" applyFill="1" applyBorder="1"/>
    <xf numFmtId="3" fontId="10" fillId="2" borderId="15" xfId="0" applyNumberFormat="1" applyFont="1" applyFill="1" applyBorder="1"/>
    <xf numFmtId="3" fontId="10" fillId="2" borderId="19" xfId="0" applyNumberFormat="1" applyFont="1" applyFill="1" applyBorder="1"/>
    <xf numFmtId="3" fontId="10" fillId="2" borderId="24" xfId="0" applyNumberFormat="1" applyFont="1" applyFill="1" applyBorder="1"/>
    <xf numFmtId="0" fontId="0" fillId="2" borderId="17" xfId="0" applyFill="1" applyBorder="1"/>
    <xf numFmtId="172" fontId="0" fillId="2" borderId="0" xfId="0" applyNumberFormat="1" applyFill="1"/>
    <xf numFmtId="3" fontId="10" fillId="2" borderId="0" xfId="0" applyNumberFormat="1" applyFont="1" applyFill="1"/>
    <xf numFmtId="171" fontId="0" fillId="2" borderId="0" xfId="0" applyNumberFormat="1" applyFill="1"/>
    <xf numFmtId="173" fontId="10" fillId="2" borderId="0" xfId="0" applyNumberFormat="1" applyFont="1" applyFill="1"/>
    <xf numFmtId="174" fontId="0" fillId="2" borderId="0" xfId="0" applyNumberFormat="1" applyFill="1"/>
    <xf numFmtId="175" fontId="0" fillId="2" borderId="0" xfId="2" applyNumberFormat="1" applyFont="1" applyFill="1"/>
    <xf numFmtId="176" fontId="0" fillId="2" borderId="0" xfId="0" applyNumberFormat="1" applyFill="1"/>
    <xf numFmtId="166" fontId="9" fillId="2" borderId="23" xfId="0" applyNumberFormat="1" applyFont="1" applyFill="1" applyBorder="1"/>
    <xf numFmtId="177" fontId="0" fillId="2" borderId="0" xfId="0" applyNumberFormat="1" applyFill="1"/>
    <xf numFmtId="166" fontId="7" fillId="2" borderId="23" xfId="0" applyNumberFormat="1" applyFont="1" applyFill="1" applyBorder="1"/>
    <xf numFmtId="166" fontId="8" fillId="2" borderId="24" xfId="0" applyNumberFormat="1" applyFont="1" applyFill="1" applyBorder="1"/>
    <xf numFmtId="0" fontId="0" fillId="2" borderId="15" xfId="0" applyFill="1" applyBorder="1"/>
    <xf numFmtId="0" fontId="9" fillId="2" borderId="17" xfId="0" applyFont="1" applyFill="1" applyBorder="1" applyAlignment="1">
      <alignment vertical="top" wrapText="1"/>
    </xf>
    <xf numFmtId="0" fontId="10" fillId="2" borderId="11" xfId="0" applyFont="1" applyFill="1" applyBorder="1"/>
    <xf numFmtId="3" fontId="5" fillId="2" borderId="11" xfId="0" applyNumberFormat="1" applyFont="1" applyFill="1" applyBorder="1"/>
    <xf numFmtId="3" fontId="5" fillId="2" borderId="12" xfId="0" applyNumberFormat="1" applyFont="1" applyFill="1" applyBorder="1"/>
    <xf numFmtId="3" fontId="5" fillId="2" borderId="21" xfId="0" applyNumberFormat="1" applyFont="1" applyFill="1" applyBorder="1"/>
    <xf numFmtId="3" fontId="5" fillId="2" borderId="13" xfId="0" applyNumberFormat="1" applyFont="1" applyFill="1" applyBorder="1"/>
    <xf numFmtId="3" fontId="5" fillId="2" borderId="22" xfId="0" applyNumberFormat="1" applyFont="1" applyFill="1" applyBorder="1"/>
    <xf numFmtId="3" fontId="10" fillId="2" borderId="11" xfId="0" applyNumberFormat="1" applyFont="1" applyFill="1" applyBorder="1"/>
    <xf numFmtId="3" fontId="10" fillId="2" borderId="22" xfId="0" applyNumberFormat="1" applyFont="1" applyFill="1" applyBorder="1"/>
    <xf numFmtId="3" fontId="10" fillId="2" borderId="18" xfId="0" applyNumberFormat="1" applyFont="1" applyFill="1" applyBorder="1"/>
    <xf numFmtId="3" fontId="8" fillId="2" borderId="0" xfId="0" applyNumberFormat="1" applyFont="1" applyFill="1"/>
    <xf numFmtId="3" fontId="8" fillId="2" borderId="18" xfId="0" applyNumberFormat="1" applyFont="1" applyFill="1" applyBorder="1"/>
    <xf numFmtId="3" fontId="8" fillId="2" borderId="23" xfId="0" applyNumberFormat="1" applyFont="1" applyFill="1" applyBorder="1"/>
    <xf numFmtId="3" fontId="8" fillId="2" borderId="18" xfId="0" applyNumberFormat="1" applyFont="1" applyFill="1" applyBorder="1" applyAlignment="1">
      <alignment horizontal="right"/>
    </xf>
    <xf numFmtId="3" fontId="10" fillId="2" borderId="23" xfId="0" applyNumberFormat="1" applyFont="1" applyFill="1" applyBorder="1"/>
    <xf numFmtId="3" fontId="8" fillId="2" borderId="15"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4" xfId="0" applyNumberFormat="1" applyFont="1" applyFill="1" applyBorder="1"/>
    <xf numFmtId="3" fontId="7" fillId="2" borderId="23" xfId="0" applyNumberFormat="1" applyFont="1" applyFill="1" applyBorder="1"/>
    <xf numFmtId="3" fontId="7" fillId="2" borderId="0" xfId="0" applyNumberFormat="1" applyFont="1" applyFill="1"/>
    <xf numFmtId="3" fontId="0" fillId="2" borderId="24" xfId="0" applyNumberFormat="1" applyFill="1" applyBorder="1"/>
    <xf numFmtId="166" fontId="5" fillId="2" borderId="0" xfId="0" applyNumberFormat="1" applyFont="1" applyFill="1" applyAlignment="1">
      <alignment horizontal="right" indent="1"/>
    </xf>
    <xf numFmtId="0" fontId="35" fillId="2" borderId="0" xfId="0" applyFont="1" applyFill="1"/>
    <xf numFmtId="0" fontId="6" fillId="2" borderId="11" xfId="0" applyFont="1" applyFill="1" applyBorder="1" applyAlignment="1">
      <alignment vertical="top"/>
    </xf>
    <xf numFmtId="0" fontId="6" fillId="2" borderId="12" xfId="0" applyFont="1" applyFill="1" applyBorder="1" applyAlignment="1">
      <alignment vertical="top"/>
    </xf>
    <xf numFmtId="0" fontId="29" fillId="2" borderId="0" xfId="0" applyFont="1" applyFill="1" applyAlignment="1">
      <alignment vertical="top"/>
    </xf>
    <xf numFmtId="0" fontId="6" fillId="2" borderId="0" xfId="0" applyFont="1" applyFill="1" applyAlignment="1">
      <alignment horizontal="center" vertical="top"/>
    </xf>
    <xf numFmtId="0" fontId="30" fillId="2" borderId="0" xfId="0" applyFont="1" applyFill="1" applyAlignment="1">
      <alignment vertical="top"/>
    </xf>
    <xf numFmtId="0" fontId="6" fillId="2" borderId="15" xfId="0" applyFont="1" applyFill="1" applyBorder="1" applyAlignment="1">
      <alignment wrapText="1"/>
    </xf>
    <xf numFmtId="0" fontId="6" fillId="2" borderId="16" xfId="0" applyFont="1" applyFill="1" applyBorder="1" applyAlignment="1">
      <alignment wrapText="1"/>
    </xf>
    <xf numFmtId="0" fontId="35" fillId="2" borderId="15" xfId="0" applyFont="1" applyFill="1" applyBorder="1" applyAlignment="1">
      <alignment horizontal="center" vertical="top" wrapText="1"/>
    </xf>
    <xf numFmtId="0" fontId="35" fillId="2" borderId="17" xfId="0" applyFont="1" applyFill="1" applyBorder="1" applyAlignment="1">
      <alignment horizontal="center" vertical="top" wrapText="1"/>
    </xf>
    <xf numFmtId="0" fontId="35" fillId="2" borderId="16" xfId="0" applyFont="1" applyFill="1" applyBorder="1" applyAlignment="1">
      <alignment horizontal="center" vertical="top" wrapText="1"/>
    </xf>
    <xf numFmtId="0" fontId="5" fillId="2" borderId="11" xfId="0" applyFont="1" applyFill="1" applyBorder="1"/>
    <xf numFmtId="0" fontId="6" fillId="2" borderId="12" xfId="0" applyFont="1" applyFill="1" applyBorder="1"/>
    <xf numFmtId="166" fontId="6" fillId="2" borderId="7" xfId="0" applyNumberFormat="1" applyFont="1" applyFill="1" applyBorder="1" applyAlignment="1">
      <alignment horizontal="right" indent="1"/>
    </xf>
    <xf numFmtId="166" fontId="6" fillId="2" borderId="8" xfId="0" applyNumberFormat="1" applyFont="1" applyFill="1" applyBorder="1" applyAlignment="1">
      <alignment horizontal="right" indent="1"/>
    </xf>
    <xf numFmtId="166" fontId="6" fillId="2" borderId="22" xfId="0" applyNumberFormat="1" applyFont="1" applyFill="1" applyBorder="1" applyAlignment="1">
      <alignment horizontal="right" indent="1"/>
    </xf>
    <xf numFmtId="166" fontId="6" fillId="2" borderId="21" xfId="0" applyNumberFormat="1" applyFont="1" applyFill="1" applyBorder="1" applyAlignment="1">
      <alignment horizontal="right" indent="1"/>
    </xf>
    <xf numFmtId="166" fontId="6" fillId="2" borderId="4" xfId="0" applyNumberFormat="1" applyFont="1" applyFill="1" applyBorder="1" applyAlignment="1">
      <alignment horizontal="right" indent="1"/>
    </xf>
    <xf numFmtId="166" fontId="6" fillId="2" borderId="23" xfId="0" applyNumberFormat="1" applyFont="1" applyFill="1" applyBorder="1" applyAlignment="1">
      <alignment horizontal="right" indent="1"/>
    </xf>
    <xf numFmtId="166" fontId="6" fillId="2" borderId="18" xfId="0" applyNumberFormat="1" applyFont="1" applyFill="1" applyBorder="1" applyAlignment="1">
      <alignment horizontal="right" indent="1"/>
    </xf>
    <xf numFmtId="166" fontId="6" fillId="2" borderId="0" xfId="0" applyNumberFormat="1" applyFont="1" applyFill="1"/>
    <xf numFmtId="166" fontId="5" fillId="2" borderId="4" xfId="0" applyNumberFormat="1" applyFont="1" applyFill="1" applyBorder="1" applyAlignment="1">
      <alignment horizontal="right" indent="1"/>
    </xf>
    <xf numFmtId="166" fontId="5" fillId="2" borderId="23" xfId="0" applyNumberFormat="1" applyFont="1" applyFill="1" applyBorder="1" applyAlignment="1">
      <alignment horizontal="right" indent="1"/>
    </xf>
    <xf numFmtId="166" fontId="5" fillId="2" borderId="18" xfId="0" applyNumberFormat="1" applyFont="1" applyFill="1" applyBorder="1" applyAlignment="1">
      <alignment horizontal="right" indent="1"/>
    </xf>
    <xf numFmtId="0" fontId="5" fillId="2" borderId="15" xfId="0" applyFont="1" applyFill="1" applyBorder="1"/>
    <xf numFmtId="0" fontId="6" fillId="2" borderId="16" xfId="0" applyFont="1" applyFill="1" applyBorder="1"/>
    <xf numFmtId="166" fontId="5" fillId="2" borderId="5" xfId="0" applyNumberFormat="1" applyFont="1" applyFill="1" applyBorder="1" applyAlignment="1">
      <alignment horizontal="right" indent="1"/>
    </xf>
    <xf numFmtId="166" fontId="5" fillId="2" borderId="6" xfId="0" applyNumberFormat="1" applyFont="1" applyFill="1" applyBorder="1" applyAlignment="1">
      <alignment horizontal="right" indent="1"/>
    </xf>
    <xf numFmtId="170" fontId="30" fillId="2" borderId="0" xfId="0" applyNumberFormat="1" applyFont="1" applyFill="1"/>
    <xf numFmtId="166" fontId="6" fillId="2" borderId="25" xfId="0" applyNumberFormat="1" applyFont="1" applyFill="1" applyBorder="1"/>
    <xf numFmtId="166" fontId="6" fillId="2" borderId="26" xfId="0" applyNumberFormat="1" applyFont="1" applyFill="1" applyBorder="1"/>
    <xf numFmtId="166" fontId="6" fillId="2" borderId="27" xfId="0" applyNumberFormat="1" applyFont="1" applyFill="1" applyBorder="1"/>
    <xf numFmtId="166" fontId="6" fillId="2" borderId="28" xfId="0" applyNumberFormat="1" applyFont="1" applyFill="1" applyBorder="1"/>
    <xf numFmtId="166" fontId="6" fillId="2" borderId="29" xfId="0" applyNumberFormat="1" applyFont="1" applyFill="1" applyBorder="1"/>
    <xf numFmtId="166" fontId="6" fillId="2" borderId="29" xfId="0" applyNumberFormat="1" applyFont="1" applyFill="1" applyBorder="1" applyAlignment="1">
      <alignment horizontal="right" indent="1"/>
    </xf>
    <xf numFmtId="3" fontId="30" fillId="2" borderId="0" xfId="0" applyNumberFormat="1" applyFont="1" applyFill="1"/>
    <xf numFmtId="0" fontId="6" fillId="2" borderId="0" xfId="0" applyFont="1" applyFill="1" applyAlignment="1">
      <alignment vertical="top"/>
    </xf>
    <xf numFmtId="0" fontId="6" fillId="2" borderId="14" xfId="0" applyFont="1" applyFill="1" applyBorder="1" applyAlignment="1">
      <alignment horizontal="center" vertical="top" wrapText="1"/>
    </xf>
    <xf numFmtId="0" fontId="10" fillId="2" borderId="12" xfId="0" applyFont="1" applyFill="1" applyBorder="1"/>
    <xf numFmtId="0" fontId="11" fillId="2" borderId="16" xfId="0" applyFont="1" applyFill="1" applyBorder="1"/>
    <xf numFmtId="0" fontId="11" fillId="2" borderId="16" xfId="0" applyFont="1" applyFill="1" applyBorder="1" applyAlignment="1">
      <alignment horizontal="center"/>
    </xf>
    <xf numFmtId="0" fontId="10" fillId="2" borderId="16" xfId="0" applyFont="1" applyFill="1" applyBorder="1"/>
    <xf numFmtId="3" fontId="8" fillId="2" borderId="0" xfId="0" applyNumberFormat="1" applyFont="1" applyFill="1" applyAlignment="1">
      <alignment horizontal="right" indent="1"/>
    </xf>
    <xf numFmtId="3" fontId="6" fillId="2" borderId="30" xfId="0" applyNumberFormat="1" applyFont="1" applyFill="1" applyBorder="1" applyAlignment="1">
      <alignment horizontal="right" indent="1"/>
    </xf>
    <xf numFmtId="1" fontId="0" fillId="2" borderId="0" xfId="0" applyNumberFormat="1" applyFill="1"/>
    <xf numFmtId="167" fontId="0" fillId="2" borderId="0" xfId="0" applyNumberFormat="1" applyFill="1"/>
    <xf numFmtId="0" fontId="30" fillId="0" borderId="0" xfId="0" applyFont="1"/>
    <xf numFmtId="0" fontId="6" fillId="2" borderId="11" xfId="0" applyFont="1" applyFill="1" applyBorder="1" applyAlignment="1">
      <alignment horizontal="center" vertical="top"/>
    </xf>
    <xf numFmtId="0" fontId="6" fillId="2" borderId="12" xfId="0" applyFont="1" applyFill="1" applyBorder="1" applyAlignment="1">
      <alignment horizontal="center" vertical="top"/>
    </xf>
    <xf numFmtId="0" fontId="6" fillId="2" borderId="13" xfId="0" applyFont="1" applyFill="1" applyBorder="1" applyAlignment="1">
      <alignment horizontal="center" vertical="top" wrapText="1"/>
    </xf>
    <xf numFmtId="0" fontId="29" fillId="2" borderId="15" xfId="0" applyFont="1" applyFill="1" applyBorder="1" applyAlignment="1">
      <alignment vertical="top"/>
    </xf>
    <xf numFmtId="166" fontId="6" fillId="2" borderId="13" xfId="0" applyNumberFormat="1" applyFont="1" applyFill="1" applyBorder="1" applyAlignment="1">
      <alignment horizontal="right" indent="1"/>
    </xf>
    <xf numFmtId="9" fontId="5" fillId="2" borderId="0" xfId="2" applyFont="1" applyFill="1" applyAlignment="1">
      <alignment horizontal="right" vertical="center" indent="1"/>
    </xf>
    <xf numFmtId="9" fontId="5" fillId="2" borderId="0" xfId="2" applyFont="1" applyFill="1" applyAlignment="1">
      <alignment horizontal="right" indent="1"/>
    </xf>
    <xf numFmtId="0" fontId="6" fillId="2" borderId="11" xfId="0" applyFont="1" applyFill="1" applyBorder="1"/>
    <xf numFmtId="0" fontId="29" fillId="2" borderId="0" xfId="0" applyFont="1" applyFill="1"/>
    <xf numFmtId="3" fontId="6" fillId="2" borderId="0" xfId="0" applyNumberFormat="1" applyFont="1" applyFill="1"/>
    <xf numFmtId="0" fontId="6" fillId="2" borderId="16" xfId="0" applyFont="1" applyFill="1" applyBorder="1" applyAlignment="1">
      <alignment vertical="top" wrapText="1"/>
    </xf>
    <xf numFmtId="0" fontId="8" fillId="2" borderId="12" xfId="0" applyFont="1" applyFill="1" applyBorder="1"/>
    <xf numFmtId="0" fontId="5" fillId="2" borderId="0" xfId="0" applyFont="1" applyFill="1" applyAlignment="1">
      <alignment vertical="top" wrapText="1"/>
    </xf>
    <xf numFmtId="0" fontId="5" fillId="2" borderId="0" xfId="0" applyFont="1" applyFill="1" applyAlignment="1">
      <alignment horizontal="right" vertical="top"/>
    </xf>
    <xf numFmtId="0" fontId="29" fillId="2" borderId="16" xfId="0" applyFont="1" applyFill="1" applyBorder="1" applyAlignment="1">
      <alignment vertical="top" wrapText="1"/>
    </xf>
    <xf numFmtId="0" fontId="29" fillId="2" borderId="16" xfId="0" applyFont="1" applyFill="1" applyBorder="1" applyAlignment="1">
      <alignment horizontal="right" vertical="top"/>
    </xf>
    <xf numFmtId="0" fontId="29" fillId="2" borderId="16" xfId="0" applyFont="1" applyFill="1" applyBorder="1" applyAlignment="1">
      <alignment horizontal="right" vertical="top" wrapText="1"/>
    </xf>
    <xf numFmtId="0" fontId="8" fillId="2" borderId="0" xfId="0" applyFont="1" applyFill="1" applyAlignment="1">
      <alignment horizontal="left"/>
    </xf>
    <xf numFmtId="0" fontId="8" fillId="2" borderId="16" xfId="0" applyFont="1" applyFill="1" applyBorder="1" applyAlignment="1">
      <alignment horizontal="left"/>
    </xf>
    <xf numFmtId="3" fontId="8" fillId="2" borderId="16" xfId="0" applyNumberFormat="1" applyFont="1" applyFill="1" applyBorder="1" applyAlignment="1">
      <alignment horizontal="right" indent="1"/>
    </xf>
    <xf numFmtId="166" fontId="8" fillId="2" borderId="16" xfId="0" applyNumberFormat="1" applyFont="1" applyFill="1" applyBorder="1" applyAlignment="1">
      <alignment horizontal="right" indent="1"/>
    </xf>
    <xf numFmtId="3" fontId="5" fillId="2" borderId="0" xfId="0" applyNumberFormat="1" applyFont="1" applyFill="1" applyAlignment="1">
      <alignment horizontal="right" indent="1"/>
    </xf>
    <xf numFmtId="2" fontId="8" fillId="2" borderId="0" xfId="0" applyNumberFormat="1" applyFont="1" applyFill="1"/>
    <xf numFmtId="0" fontId="10" fillId="2" borderId="0" xfId="0" applyFont="1" applyFill="1"/>
    <xf numFmtId="0" fontId="10" fillId="2" borderId="0" xfId="0" applyFont="1" applyFill="1" applyAlignment="1">
      <alignment horizontal="right"/>
    </xf>
    <xf numFmtId="0" fontId="9" fillId="2" borderId="0" xfId="0" applyFont="1" applyFill="1" applyAlignment="1">
      <alignment horizontal="right"/>
    </xf>
    <xf numFmtId="0" fontId="9" fillId="2" borderId="15" xfId="0" applyFont="1" applyFill="1" applyBorder="1"/>
    <xf numFmtId="0" fontId="9" fillId="2" borderId="15" xfId="0" applyFont="1" applyFill="1" applyBorder="1" applyAlignment="1">
      <alignment horizontal="right"/>
    </xf>
    <xf numFmtId="0" fontId="9" fillId="2" borderId="17" xfId="0" applyFont="1" applyFill="1" applyBorder="1"/>
    <xf numFmtId="164" fontId="8" fillId="2" borderId="0" xfId="0" applyNumberFormat="1" applyFont="1" applyFill="1"/>
    <xf numFmtId="164" fontId="8" fillId="2" borderId="14" xfId="0" applyNumberFormat="1" applyFont="1" applyFill="1" applyBorder="1" applyAlignment="1">
      <alignment horizontal="right" indent="1"/>
    </xf>
    <xf numFmtId="164" fontId="8" fillId="2" borderId="11" xfId="0" applyNumberFormat="1" applyFont="1" applyFill="1" applyBorder="1"/>
    <xf numFmtId="164" fontId="8" fillId="2" borderId="12" xfId="0" applyNumberFormat="1" applyFont="1" applyFill="1" applyBorder="1" applyAlignment="1">
      <alignment horizontal="right" indent="1"/>
    </xf>
    <xf numFmtId="164" fontId="8" fillId="2" borderId="12" xfId="0" applyNumberFormat="1" applyFont="1" applyFill="1" applyBorder="1"/>
    <xf numFmtId="164" fontId="7" fillId="2" borderId="0" xfId="0" applyNumberFormat="1" applyFont="1" applyFill="1"/>
    <xf numFmtId="164" fontId="0" fillId="2" borderId="0" xfId="0" applyNumberFormat="1" applyFill="1"/>
    <xf numFmtId="164" fontId="7" fillId="2" borderId="0" xfId="0" applyNumberFormat="1" applyFont="1" applyFill="1" applyAlignment="1">
      <alignment horizontal="right" indent="1"/>
    </xf>
    <xf numFmtId="0" fontId="5" fillId="2" borderId="35" xfId="0" applyFont="1" applyFill="1" applyBorder="1" applyAlignment="1">
      <alignment horizontal="center" vertical="top" wrapText="1"/>
    </xf>
    <xf numFmtId="0" fontId="6" fillId="2" borderId="0" xfId="0" applyFont="1" applyFill="1" applyAlignment="1">
      <alignment horizontal="center" vertical="top" wrapText="1"/>
    </xf>
    <xf numFmtId="164" fontId="6" fillId="2" borderId="25" xfId="0" applyNumberFormat="1" applyFont="1" applyFill="1" applyBorder="1" applyAlignment="1">
      <alignment horizontal="right" indent="1"/>
    </xf>
    <xf numFmtId="164" fontId="6" fillId="2" borderId="30" xfId="0" applyNumberFormat="1" applyFont="1" applyFill="1" applyBorder="1" applyAlignment="1">
      <alignment horizontal="right" indent="1"/>
    </xf>
    <xf numFmtId="164" fontId="6" fillId="2" borderId="26" xfId="0" applyNumberFormat="1" applyFont="1" applyFill="1" applyBorder="1" applyAlignment="1">
      <alignment horizontal="right" indent="1"/>
    </xf>
    <xf numFmtId="164" fontId="6" fillId="2" borderId="13" xfId="0" applyNumberFormat="1" applyFont="1" applyFill="1" applyBorder="1" applyAlignment="1">
      <alignment horizontal="right" indent="1"/>
    </xf>
    <xf numFmtId="164" fontId="6" fillId="2" borderId="14" xfId="0" applyNumberFormat="1" applyFont="1" applyFill="1" applyBorder="1" applyAlignment="1">
      <alignment horizontal="right" indent="1"/>
    </xf>
    <xf numFmtId="164" fontId="5" fillId="2" borderId="31" xfId="0" applyNumberFormat="1" applyFont="1" applyFill="1" applyBorder="1" applyAlignment="1">
      <alignment horizontal="right" indent="1"/>
    </xf>
    <xf numFmtId="164" fontId="5" fillId="2" borderId="32" xfId="0" applyNumberFormat="1" applyFont="1" applyFill="1" applyBorder="1" applyAlignment="1">
      <alignment horizontal="right" indent="1"/>
    </xf>
    <xf numFmtId="164" fontId="5" fillId="2" borderId="33" xfId="0" applyNumberFormat="1" applyFont="1" applyFill="1" applyBorder="1" applyAlignment="1">
      <alignment horizontal="right" indent="1"/>
    </xf>
    <xf numFmtId="0" fontId="30" fillId="2" borderId="15" xfId="0" applyFont="1" applyFill="1" applyBorder="1" applyAlignment="1">
      <alignment wrapText="1"/>
    </xf>
    <xf numFmtId="164" fontId="6" fillId="2" borderId="11" xfId="0" applyNumberFormat="1" applyFont="1" applyFill="1" applyBorder="1" applyAlignment="1">
      <alignment horizontal="right" indent="1"/>
    </xf>
    <xf numFmtId="164" fontId="6" fillId="2" borderId="27" xfId="0" applyNumberFormat="1" applyFont="1" applyFill="1" applyBorder="1" applyAlignment="1">
      <alignment horizontal="right" indent="1"/>
    </xf>
    <xf numFmtId="164" fontId="6" fillId="2" borderId="28" xfId="0" applyNumberFormat="1" applyFont="1" applyFill="1" applyBorder="1" applyAlignment="1">
      <alignment horizontal="right" indent="1"/>
    </xf>
    <xf numFmtId="164" fontId="6" fillId="2" borderId="29" xfId="0" applyNumberFormat="1" applyFont="1" applyFill="1" applyBorder="1" applyAlignment="1">
      <alignment horizontal="right" indent="1"/>
    </xf>
    <xf numFmtId="164" fontId="35" fillId="2" borderId="29" xfId="0" applyNumberFormat="1" applyFont="1" applyFill="1" applyBorder="1"/>
    <xf numFmtId="164" fontId="35" fillId="2" borderId="14" xfId="0" applyNumberFormat="1" applyFont="1" applyFill="1" applyBorder="1"/>
    <xf numFmtId="164" fontId="6" fillId="2" borderId="29" xfId="0" applyNumberFormat="1" applyFont="1" applyFill="1" applyBorder="1"/>
    <xf numFmtId="164" fontId="6" fillId="2" borderId="14" xfId="0" applyNumberFormat="1" applyFont="1" applyFill="1" applyBorder="1"/>
    <xf numFmtId="164" fontId="6" fillId="2" borderId="29" xfId="0" applyNumberFormat="1" applyFont="1" applyFill="1" applyBorder="1" applyAlignment="1">
      <alignment horizontal="right"/>
    </xf>
    <xf numFmtId="164" fontId="6" fillId="2" borderId="14" xfId="0" applyNumberFormat="1" applyFont="1" applyFill="1" applyBorder="1" applyAlignment="1">
      <alignment horizontal="right"/>
    </xf>
    <xf numFmtId="164" fontId="35" fillId="2" borderId="29" xfId="0" applyNumberFormat="1" applyFont="1" applyFill="1" applyBorder="1" applyAlignment="1">
      <alignment horizontal="right"/>
    </xf>
    <xf numFmtId="164" fontId="35" fillId="2" borderId="14" xfId="0" applyNumberFormat="1" applyFont="1" applyFill="1" applyBorder="1" applyAlignment="1">
      <alignment horizontal="right"/>
    </xf>
    <xf numFmtId="164" fontId="5" fillId="2" borderId="15" xfId="0" applyNumberFormat="1" applyFont="1" applyFill="1" applyBorder="1"/>
    <xf numFmtId="164" fontId="5" fillId="2" borderId="33" xfId="0" applyNumberFormat="1" applyFont="1" applyFill="1" applyBorder="1"/>
    <xf numFmtId="164" fontId="5" fillId="2" borderId="34" xfId="0" applyNumberFormat="1" applyFont="1" applyFill="1" applyBorder="1"/>
    <xf numFmtId="164" fontId="5" fillId="2" borderId="36" xfId="0" applyNumberFormat="1" applyFont="1" applyFill="1" applyBorder="1"/>
    <xf numFmtId="164" fontId="5" fillId="2" borderId="17" xfId="0" applyNumberFormat="1" applyFont="1" applyFill="1" applyBorder="1"/>
    <xf numFmtId="164" fontId="5" fillId="2" borderId="31" xfId="0" applyNumberFormat="1" applyFont="1" applyFill="1" applyBorder="1"/>
    <xf numFmtId="171" fontId="26" fillId="2" borderId="0" xfId="0" applyNumberFormat="1" applyFont="1" applyFill="1"/>
    <xf numFmtId="3" fontId="6" fillId="2" borderId="11" xfId="0" applyNumberFormat="1" applyFont="1" applyFill="1" applyBorder="1"/>
    <xf numFmtId="3" fontId="6" fillId="2" borderId="14" xfId="0" applyNumberFormat="1" applyFont="1" applyFill="1" applyBorder="1" applyAlignment="1">
      <alignment horizontal="center" vertical="top" wrapText="1"/>
    </xf>
    <xf numFmtId="3" fontId="6" fillId="2" borderId="0" xfId="0" applyNumberFormat="1" applyFont="1" applyFill="1" applyAlignment="1">
      <alignment horizontal="center" vertical="top"/>
    </xf>
    <xf numFmtId="3" fontId="6" fillId="2" borderId="15" xfId="0" applyNumberFormat="1" applyFont="1" applyFill="1" applyBorder="1" applyAlignment="1">
      <alignment vertical="top" wrapText="1"/>
    </xf>
    <xf numFmtId="3" fontId="35" fillId="2" borderId="15" xfId="0" applyNumberFormat="1" applyFont="1" applyFill="1" applyBorder="1" applyAlignment="1">
      <alignment horizontal="center" vertical="top" wrapText="1"/>
    </xf>
    <xf numFmtId="3" fontId="35" fillId="2" borderId="17" xfId="0" applyNumberFormat="1" applyFont="1" applyFill="1" applyBorder="1" applyAlignment="1">
      <alignment horizontal="center" vertical="top" wrapText="1"/>
    </xf>
    <xf numFmtId="3" fontId="35" fillId="2" borderId="16" xfId="0" applyNumberFormat="1" applyFont="1" applyFill="1" applyBorder="1" applyAlignment="1">
      <alignment horizontal="center" vertical="top" wrapText="1"/>
    </xf>
    <xf numFmtId="164" fontId="6" fillId="2" borderId="25" xfId="0" applyNumberFormat="1" applyFont="1" applyFill="1" applyBorder="1"/>
    <xf numFmtId="164" fontId="6" fillId="2" borderId="26" xfId="0" applyNumberFormat="1" applyFont="1" applyFill="1" applyBorder="1"/>
    <xf numFmtId="164" fontId="6" fillId="2" borderId="27" xfId="0" applyNumberFormat="1" applyFont="1" applyFill="1" applyBorder="1"/>
    <xf numFmtId="3" fontId="5" fillId="2" borderId="15" xfId="0" applyNumberFormat="1" applyFont="1" applyFill="1" applyBorder="1"/>
    <xf numFmtId="3" fontId="6" fillId="2" borderId="37" xfId="0" applyNumberFormat="1" applyFont="1" applyFill="1" applyBorder="1"/>
    <xf numFmtId="3" fontId="6" fillId="2" borderId="15" xfId="0" applyNumberFormat="1" applyFont="1" applyFill="1" applyBorder="1" applyAlignment="1">
      <alignment wrapText="1"/>
    </xf>
    <xf numFmtId="0" fontId="0" fillId="2" borderId="16" xfId="0" applyFill="1" applyBorder="1"/>
    <xf numFmtId="0" fontId="8" fillId="2" borderId="14" xfId="0" applyFont="1" applyFill="1" applyBorder="1" applyAlignment="1">
      <alignment horizontal="center" vertical="top" wrapText="1"/>
    </xf>
    <xf numFmtId="0" fontId="8" fillId="2" borderId="0" xfId="0" applyFont="1" applyFill="1" applyAlignment="1">
      <alignment horizontal="center" vertical="top"/>
    </xf>
    <xf numFmtId="0" fontId="8" fillId="2" borderId="15" xfId="0" applyFont="1" applyFill="1" applyBorder="1" applyAlignment="1">
      <alignment wrapText="1"/>
    </xf>
    <xf numFmtId="0" fontId="7" fillId="2" borderId="15"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2" borderId="16" xfId="0" applyFont="1" applyFill="1" applyBorder="1" applyAlignment="1">
      <alignment horizontal="center" vertical="top" wrapText="1"/>
    </xf>
    <xf numFmtId="3" fontId="8" fillId="2" borderId="25" xfId="0" applyNumberFormat="1" applyFont="1" applyFill="1" applyBorder="1" applyAlignment="1">
      <alignment horizontal="right" indent="1"/>
    </xf>
    <xf numFmtId="3" fontId="8" fillId="2" borderId="26" xfId="0" applyNumberFormat="1" applyFont="1" applyFill="1" applyBorder="1" applyAlignment="1">
      <alignment horizontal="right" indent="1"/>
    </xf>
    <xf numFmtId="3" fontId="8" fillId="2" borderId="27" xfId="0" applyNumberFormat="1" applyFont="1" applyFill="1" applyBorder="1" applyAlignment="1">
      <alignment horizontal="right" indent="1"/>
    </xf>
    <xf numFmtId="3" fontId="8" fillId="2" borderId="28" xfId="0" applyNumberFormat="1" applyFont="1" applyFill="1" applyBorder="1" applyAlignment="1">
      <alignment horizontal="right" indent="1"/>
    </xf>
    <xf numFmtId="164" fontId="8" fillId="2" borderId="29" xfId="0" applyNumberFormat="1" applyFont="1" applyFill="1" applyBorder="1" applyAlignment="1">
      <alignment horizontal="right" indent="1"/>
    </xf>
    <xf numFmtId="164" fontId="10" fillId="2" borderId="31" xfId="0" applyNumberFormat="1" applyFont="1" applyFill="1" applyBorder="1" applyAlignment="1">
      <alignment horizontal="right" indent="1"/>
    </xf>
    <xf numFmtId="164" fontId="10" fillId="2" borderId="33" xfId="0" applyNumberFormat="1" applyFont="1" applyFill="1" applyBorder="1" applyAlignment="1">
      <alignment horizontal="right" indent="1"/>
    </xf>
    <xf numFmtId="3" fontId="8" fillId="2" borderId="37" xfId="0" applyNumberFormat="1" applyFont="1" applyFill="1" applyBorder="1"/>
    <xf numFmtId="3" fontId="8" fillId="2" borderId="11" xfId="0" applyNumberFormat="1" applyFont="1" applyFill="1" applyBorder="1" applyAlignment="1">
      <alignment vertical="top"/>
    </xf>
    <xf numFmtId="3" fontId="8" fillId="2" borderId="14" xfId="0" applyNumberFormat="1" applyFont="1" applyFill="1" applyBorder="1" applyAlignment="1">
      <alignment horizontal="center" vertical="top" wrapText="1"/>
    </xf>
    <xf numFmtId="3" fontId="8" fillId="2" borderId="0" xfId="0" applyNumberFormat="1" applyFont="1" applyFill="1" applyAlignment="1">
      <alignment horizontal="center" vertical="top"/>
    </xf>
    <xf numFmtId="3" fontId="8" fillId="2" borderId="15" xfId="0" applyNumberFormat="1" applyFont="1" applyFill="1" applyBorder="1" applyAlignment="1">
      <alignment wrapText="1"/>
    </xf>
    <xf numFmtId="3" fontId="7" fillId="2" borderId="15" xfId="0" applyNumberFormat="1" applyFont="1" applyFill="1" applyBorder="1" applyAlignment="1">
      <alignment horizontal="center" vertical="top" wrapText="1"/>
    </xf>
    <xf numFmtId="3" fontId="7" fillId="2" borderId="17" xfId="0" applyNumberFormat="1" applyFont="1" applyFill="1" applyBorder="1" applyAlignment="1">
      <alignment horizontal="center" vertical="top" wrapText="1"/>
    </xf>
    <xf numFmtId="3" fontId="7" fillId="2" borderId="16" xfId="0" applyNumberFormat="1" applyFont="1" applyFill="1" applyBorder="1" applyAlignment="1">
      <alignment horizontal="center" vertical="top" wrapText="1"/>
    </xf>
    <xf numFmtId="164" fontId="8" fillId="2" borderId="25" xfId="0" applyNumberFormat="1" applyFont="1" applyFill="1" applyBorder="1" applyAlignment="1">
      <alignment horizontal="right" indent="1"/>
    </xf>
    <xf numFmtId="164" fontId="8" fillId="2" borderId="26" xfId="0" applyNumberFormat="1" applyFont="1" applyFill="1" applyBorder="1" applyAlignment="1">
      <alignment horizontal="right" indent="1"/>
    </xf>
    <xf numFmtId="164" fontId="8" fillId="2" borderId="27" xfId="0" applyNumberFormat="1" applyFont="1" applyFill="1" applyBorder="1" applyAlignment="1">
      <alignment horizontal="right" indent="1"/>
    </xf>
    <xf numFmtId="164" fontId="8" fillId="2" borderId="28" xfId="0" applyNumberFormat="1" applyFont="1" applyFill="1" applyBorder="1" applyAlignment="1">
      <alignment horizontal="right" indent="1"/>
    </xf>
    <xf numFmtId="3" fontId="6" fillId="2" borderId="11" xfId="0" applyNumberFormat="1" applyFont="1" applyFill="1" applyBorder="1" applyAlignment="1">
      <alignment vertical="top"/>
    </xf>
    <xf numFmtId="3" fontId="6" fillId="2" borderId="12" xfId="0" applyNumberFormat="1" applyFont="1" applyFill="1" applyBorder="1" applyAlignment="1">
      <alignment vertical="top"/>
    </xf>
    <xf numFmtId="3" fontId="6" fillId="2" borderId="13" xfId="0" applyNumberFormat="1" applyFont="1" applyFill="1" applyBorder="1" applyAlignment="1">
      <alignment vertical="top"/>
    </xf>
    <xf numFmtId="3" fontId="6" fillId="2" borderId="0" xfId="0" applyNumberFormat="1" applyFont="1" applyFill="1" applyAlignment="1">
      <alignment vertical="top"/>
    </xf>
    <xf numFmtId="3" fontId="6" fillId="2" borderId="14" xfId="0" applyNumberFormat="1" applyFont="1" applyFill="1" applyBorder="1" applyAlignment="1">
      <alignment vertical="top"/>
    </xf>
    <xf numFmtId="3" fontId="29" fillId="2" borderId="0" xfId="0" applyNumberFormat="1" applyFont="1" applyFill="1" applyAlignment="1">
      <alignment vertical="top"/>
    </xf>
    <xf numFmtId="3" fontId="29" fillId="2" borderId="14" xfId="0" applyNumberFormat="1" applyFont="1" applyFill="1" applyBorder="1" applyAlignment="1">
      <alignment vertical="top"/>
    </xf>
    <xf numFmtId="3" fontId="6" fillId="2" borderId="16" xfId="0" applyNumberFormat="1" applyFont="1" applyFill="1" applyBorder="1" applyAlignment="1">
      <alignment wrapText="1"/>
    </xf>
    <xf numFmtId="3" fontId="6" fillId="2" borderId="17" xfId="0" applyNumberFormat="1" applyFont="1" applyFill="1" applyBorder="1" applyAlignment="1">
      <alignment wrapText="1"/>
    </xf>
    <xf numFmtId="164" fontId="6" fillId="2" borderId="30" xfId="0" applyNumberFormat="1" applyFont="1" applyFill="1" applyBorder="1"/>
    <xf numFmtId="3" fontId="6" fillId="2" borderId="14" xfId="0" applyNumberFormat="1" applyFont="1" applyFill="1" applyBorder="1"/>
    <xf numFmtId="3" fontId="6" fillId="2" borderId="16" xfId="0" applyNumberFormat="1" applyFont="1" applyFill="1" applyBorder="1"/>
    <xf numFmtId="3" fontId="6" fillId="2" borderId="17" xfId="0" applyNumberFormat="1" applyFont="1" applyFill="1" applyBorder="1"/>
    <xf numFmtId="0" fontId="6" fillId="2" borderId="0" xfId="1" applyFill="1"/>
    <xf numFmtId="0" fontId="6" fillId="0" borderId="0" xfId="1"/>
    <xf numFmtId="0" fontId="37" fillId="2" borderId="0" xfId="0" applyFont="1" applyFill="1"/>
    <xf numFmtId="0" fontId="37" fillId="2" borderId="16" xfId="0" applyFont="1" applyFill="1" applyBorder="1"/>
    <xf numFmtId="0" fontId="32" fillId="2" borderId="38" xfId="0" applyFont="1" applyFill="1" applyBorder="1" applyAlignment="1">
      <alignment horizontal="center" vertical="top"/>
    </xf>
    <xf numFmtId="0" fontId="32" fillId="2" borderId="37" xfId="0" applyFont="1" applyFill="1" applyBorder="1" applyAlignment="1">
      <alignment horizontal="center" vertical="top"/>
    </xf>
    <xf numFmtId="0" fontId="32" fillId="2" borderId="39" xfId="0" applyFont="1" applyFill="1" applyBorder="1" applyAlignment="1">
      <alignment horizontal="center" vertical="top"/>
    </xf>
    <xf numFmtId="0" fontId="38" fillId="2" borderId="38" xfId="0" applyFont="1" applyFill="1" applyBorder="1" applyAlignment="1">
      <alignment horizontal="center" vertical="top" wrapText="1" readingOrder="1"/>
    </xf>
    <xf numFmtId="0" fontId="38" fillId="2" borderId="11" xfId="0" applyFont="1" applyFill="1" applyBorder="1" applyAlignment="1">
      <alignment horizontal="center" vertical="top" wrapText="1" readingOrder="1"/>
    </xf>
    <xf numFmtId="0" fontId="6" fillId="2" borderId="0" xfId="1" applyFill="1" applyAlignment="1">
      <alignment horizontal="center"/>
    </xf>
    <xf numFmtId="0" fontId="38" fillId="2" borderId="0" xfId="0" applyFont="1" applyFill="1" applyAlignment="1">
      <alignment horizontal="left" vertical="top" readingOrder="1"/>
    </xf>
    <xf numFmtId="164" fontId="40" fillId="2" borderId="11" xfId="0" applyNumberFormat="1" applyFont="1" applyFill="1" applyBorder="1" applyAlignment="1">
      <alignment horizontal="right" vertical="top" indent="1"/>
    </xf>
    <xf numFmtId="9" fontId="6" fillId="2" borderId="0" xfId="2" applyFont="1" applyFill="1"/>
    <xf numFmtId="0" fontId="38" fillId="2" borderId="0" xfId="0" applyFont="1" applyFill="1" applyAlignment="1">
      <alignment vertical="top"/>
    </xf>
    <xf numFmtId="0" fontId="38" fillId="2" borderId="15" xfId="0" applyFont="1" applyFill="1" applyBorder="1" applyAlignment="1">
      <alignment vertical="top"/>
    </xf>
    <xf numFmtId="0" fontId="41" fillId="2" borderId="16" xfId="1" applyFont="1" applyFill="1" applyBorder="1"/>
    <xf numFmtId="0" fontId="38" fillId="2" borderId="16" xfId="0" applyFont="1" applyFill="1" applyBorder="1" applyAlignment="1">
      <alignment horizontal="right" vertical="top" readingOrder="1"/>
    </xf>
    <xf numFmtId="164" fontId="38" fillId="2" borderId="15" xfId="0" applyNumberFormat="1" applyFont="1" applyFill="1" applyBorder="1" applyAlignment="1">
      <alignment horizontal="right" vertical="top" indent="1"/>
    </xf>
    <xf numFmtId="0" fontId="38" fillId="2" borderId="11" xfId="0" applyFont="1" applyFill="1" applyBorder="1" applyAlignment="1">
      <alignment horizontal="left" vertical="top" readingOrder="1"/>
    </xf>
    <xf numFmtId="0" fontId="38" fillId="2" borderId="12" xfId="0" applyFont="1" applyFill="1" applyBorder="1" applyAlignment="1">
      <alignment horizontal="left" vertical="top" readingOrder="1"/>
    </xf>
    <xf numFmtId="0" fontId="41" fillId="2" borderId="13" xfId="0" applyFont="1" applyFill="1" applyBorder="1" applyAlignment="1">
      <alignment horizontal="right" vertical="top" wrapText="1" readingOrder="1"/>
    </xf>
    <xf numFmtId="0" fontId="41" fillId="2" borderId="0" xfId="1" applyFont="1" applyFill="1"/>
    <xf numFmtId="0" fontId="32" fillId="2" borderId="15" xfId="0" applyFont="1" applyFill="1" applyBorder="1" applyAlignment="1">
      <alignment vertical="top"/>
    </xf>
    <xf numFmtId="0" fontId="42" fillId="2" borderId="11" xfId="0" applyFont="1" applyFill="1" applyBorder="1" applyAlignment="1">
      <alignment horizontal="left" vertical="top"/>
    </xf>
    <xf numFmtId="0" fontId="43" fillId="2" borderId="0" xfId="1" applyFont="1" applyFill="1"/>
    <xf numFmtId="164" fontId="6" fillId="2" borderId="0" xfId="1" applyNumberFormat="1" applyFill="1"/>
    <xf numFmtId="0" fontId="32" fillId="2" borderId="38" xfId="0" applyFont="1" applyFill="1" applyBorder="1" applyAlignment="1">
      <alignment vertical="top"/>
    </xf>
    <xf numFmtId="0" fontId="32" fillId="2" borderId="37" xfId="0" applyFont="1" applyFill="1" applyBorder="1" applyAlignment="1">
      <alignment vertical="top"/>
    </xf>
    <xf numFmtId="0" fontId="32" fillId="2" borderId="39" xfId="0" applyFont="1" applyFill="1" applyBorder="1" applyAlignment="1">
      <alignment vertical="top"/>
    </xf>
    <xf numFmtId="0" fontId="38" fillId="2" borderId="0" xfId="0" applyFont="1" applyFill="1" applyAlignment="1">
      <alignment horizontal="left" vertical="top" wrapText="1" readingOrder="1"/>
    </xf>
    <xf numFmtId="0" fontId="8" fillId="2" borderId="35" xfId="0" applyFont="1" applyFill="1" applyBorder="1" applyAlignment="1">
      <alignment vertical="top"/>
    </xf>
    <xf numFmtId="0" fontId="9" fillId="2" borderId="20" xfId="0" applyFont="1" applyFill="1" applyBorder="1" applyAlignment="1">
      <alignment vertical="top"/>
    </xf>
    <xf numFmtId="0" fontId="9" fillId="2" borderId="15" xfId="0" applyFont="1" applyFill="1" applyBorder="1" applyAlignment="1">
      <alignment vertical="top"/>
    </xf>
    <xf numFmtId="164" fontId="8" fillId="2" borderId="4" xfId="0" applyNumberFormat="1" applyFont="1" applyFill="1" applyBorder="1" applyAlignment="1">
      <alignment horizontal="right" indent="1"/>
    </xf>
    <xf numFmtId="164" fontId="10" fillId="2" borderId="2" xfId="0" applyNumberFormat="1" applyFont="1" applyFill="1" applyBorder="1" applyAlignment="1">
      <alignment horizontal="right" indent="1"/>
    </xf>
    <xf numFmtId="0" fontId="11" fillId="2" borderId="20" xfId="0" applyFont="1" applyFill="1" applyBorder="1"/>
    <xf numFmtId="164" fontId="8" fillId="2" borderId="5" xfId="0" applyNumberFormat="1" applyFont="1" applyFill="1" applyBorder="1" applyAlignment="1">
      <alignment horizontal="right" indent="1"/>
    </xf>
    <xf numFmtId="164" fontId="8" fillId="2" borderId="6" xfId="0" applyNumberFormat="1" applyFont="1" applyFill="1" applyBorder="1" applyAlignment="1">
      <alignment horizontal="right" indent="1"/>
    </xf>
    <xf numFmtId="178" fontId="8" fillId="2" borderId="3" xfId="2" applyNumberFormat="1" applyFont="1" applyFill="1" applyBorder="1" applyAlignment="1">
      <alignment horizontal="right" indent="1"/>
    </xf>
    <xf numFmtId="178" fontId="8" fillId="2" borderId="6" xfId="2" applyNumberFormat="1" applyFont="1" applyFill="1" applyBorder="1" applyAlignment="1">
      <alignment horizontal="right" indent="1"/>
    </xf>
    <xf numFmtId="0" fontId="10" fillId="2" borderId="21" xfId="0" applyFont="1" applyFill="1" applyBorder="1" applyAlignment="1">
      <alignment vertical="top"/>
    </xf>
    <xf numFmtId="0" fontId="9" fillId="2" borderId="19" xfId="0" applyFont="1" applyFill="1" applyBorder="1" applyAlignment="1">
      <alignment vertical="top"/>
    </xf>
    <xf numFmtId="164" fontId="8" fillId="2" borderId="18" xfId="0" applyNumberFormat="1" applyFont="1" applyFill="1" applyBorder="1" applyAlignment="1">
      <alignment horizontal="right" indent="1"/>
    </xf>
    <xf numFmtId="0" fontId="10" fillId="2" borderId="22" xfId="0" applyFont="1" applyFill="1" applyBorder="1" applyAlignment="1">
      <alignment vertical="top"/>
    </xf>
    <xf numFmtId="0" fontId="9" fillId="2" borderId="24" xfId="0" applyFont="1" applyFill="1" applyBorder="1" applyAlignment="1">
      <alignment vertical="top"/>
    </xf>
    <xf numFmtId="164" fontId="8" fillId="2" borderId="23" xfId="0" applyNumberFormat="1" applyFont="1" applyFill="1" applyBorder="1" applyAlignment="1">
      <alignment horizontal="right" indent="1"/>
    </xf>
    <xf numFmtId="9" fontId="0" fillId="2" borderId="0" xfId="2" applyFont="1" applyFill="1" applyBorder="1"/>
    <xf numFmtId="0" fontId="11" fillId="2" borderId="19" xfId="0" applyFont="1" applyFill="1" applyBorder="1" applyAlignment="1">
      <alignment vertical="top"/>
    </xf>
    <xf numFmtId="164" fontId="10" fillId="2" borderId="21" xfId="0" applyNumberFormat="1" applyFont="1" applyFill="1" applyBorder="1" applyAlignment="1">
      <alignment horizontal="right" indent="1"/>
    </xf>
    <xf numFmtId="164" fontId="10" fillId="2" borderId="18" xfId="0" applyNumberFormat="1" applyFont="1" applyFill="1" applyBorder="1" applyAlignment="1">
      <alignment horizontal="right" indent="1"/>
    </xf>
    <xf numFmtId="0" fontId="13" fillId="2" borderId="17" xfId="0" applyFont="1" applyFill="1" applyBorder="1"/>
    <xf numFmtId="164" fontId="7" fillId="2" borderId="23" xfId="0" applyNumberFormat="1" applyFont="1" applyFill="1" applyBorder="1" applyAlignment="1">
      <alignment horizontal="center"/>
    </xf>
    <xf numFmtId="166" fontId="35" fillId="2" borderId="0" xfId="0" applyNumberFormat="1" applyFont="1" applyFill="1" applyAlignment="1">
      <alignment horizontal="left"/>
    </xf>
    <xf numFmtId="166" fontId="35" fillId="2" borderId="10" xfId="0" applyNumberFormat="1" applyFont="1" applyFill="1" applyBorder="1" applyAlignment="1">
      <alignment horizontal="left"/>
    </xf>
    <xf numFmtId="0" fontId="3" fillId="2" borderId="0" xfId="7" applyFill="1" applyAlignment="1">
      <alignment horizontal="center" wrapText="1"/>
    </xf>
    <xf numFmtId="0" fontId="5" fillId="2" borderId="9" xfId="7" applyFont="1" applyFill="1" applyBorder="1" applyAlignment="1">
      <alignment horizontal="center"/>
    </xf>
    <xf numFmtId="166" fontId="5" fillId="2" borderId="0" xfId="0" applyNumberFormat="1" applyFont="1" applyFill="1" applyAlignment="1">
      <alignment horizontal="center"/>
    </xf>
    <xf numFmtId="166" fontId="29" fillId="2" borderId="0" xfId="0" applyNumberFormat="1" applyFont="1" applyFill="1" applyAlignment="1">
      <alignment horizontal="center"/>
    </xf>
    <xf numFmtId="166" fontId="29" fillId="2" borderId="10" xfId="0" applyNumberFormat="1" applyFont="1" applyFill="1" applyBorder="1" applyAlignment="1">
      <alignment horizontal="center"/>
    </xf>
    <xf numFmtId="0" fontId="5" fillId="2" borderId="9" xfId="0" applyFont="1" applyFill="1" applyBorder="1" applyAlignment="1">
      <alignment horizontal="center"/>
    </xf>
    <xf numFmtId="164" fontId="6" fillId="2" borderId="0" xfId="0" applyNumberFormat="1" applyFont="1" applyFill="1" applyAlignment="1">
      <alignment horizontal="right" indent="1"/>
    </xf>
    <xf numFmtId="164" fontId="6" fillId="2" borderId="0" xfId="0" applyNumberFormat="1" applyFont="1" applyFill="1"/>
    <xf numFmtId="164" fontId="6" fillId="2" borderId="40" xfId="0" applyNumberFormat="1" applyFont="1" applyFill="1" applyBorder="1" applyAlignment="1">
      <alignment horizontal="right" indent="1"/>
    </xf>
    <xf numFmtId="164" fontId="6" fillId="2" borderId="40" xfId="0" applyNumberFormat="1" applyFont="1" applyFill="1" applyBorder="1"/>
    <xf numFmtId="164" fontId="6" fillId="2" borderId="40" xfId="0" applyNumberFormat="1" applyFont="1" applyFill="1" applyBorder="1" applyAlignment="1">
      <alignment horizontal="right"/>
    </xf>
    <xf numFmtId="166" fontId="6" fillId="2" borderId="41" xfId="0" applyNumberFormat="1" applyFont="1" applyFill="1" applyBorder="1" applyAlignment="1">
      <alignment horizontal="right" indent="1"/>
    </xf>
    <xf numFmtId="173" fontId="0" fillId="2" borderId="0" xfId="0" applyNumberFormat="1" applyFill="1"/>
    <xf numFmtId="1" fontId="0" fillId="0" borderId="0" xfId="0" applyNumberFormat="1"/>
    <xf numFmtId="9" fontId="5" fillId="2" borderId="0" xfId="2" applyFont="1" applyFill="1" applyBorder="1" applyAlignment="1">
      <alignment horizontal="right" vertical="center" indent="1"/>
    </xf>
    <xf numFmtId="9" fontId="5" fillId="0" borderId="0" xfId="2" applyFont="1" applyBorder="1" applyAlignment="1">
      <alignment horizontal="right" indent="1"/>
    </xf>
    <xf numFmtId="9" fontId="5" fillId="0" borderId="0" xfId="2" applyFont="1" applyBorder="1" applyAlignment="1">
      <alignment horizontal="right" vertical="center" indent="1"/>
    </xf>
    <xf numFmtId="168" fontId="0" fillId="2" borderId="0" xfId="0" applyNumberFormat="1" applyFill="1" applyAlignment="1">
      <alignment horizontal="center"/>
    </xf>
    <xf numFmtId="166" fontId="0" fillId="0" borderId="0" xfId="0" applyNumberFormat="1"/>
    <xf numFmtId="0" fontId="44" fillId="2" borderId="0" xfId="1" applyFont="1" applyFill="1"/>
    <xf numFmtId="164" fontId="40" fillId="2" borderId="43" xfId="0" applyNumberFormat="1" applyFont="1" applyFill="1" applyBorder="1" applyAlignment="1">
      <alignment horizontal="right" vertical="top" indent="1"/>
    </xf>
    <xf numFmtId="164" fontId="38" fillId="2" borderId="43" xfId="0" applyNumberFormat="1" applyFont="1" applyFill="1" applyBorder="1" applyAlignment="1">
      <alignment horizontal="right" vertical="top" indent="1"/>
    </xf>
    <xf numFmtId="164" fontId="45" fillId="2" borderId="12" xfId="0" applyNumberFormat="1" applyFont="1" applyFill="1" applyBorder="1" applyAlignment="1">
      <alignment horizontal="right" vertical="top" indent="1"/>
    </xf>
    <xf numFmtId="164" fontId="41" fillId="2" borderId="43" xfId="0" applyNumberFormat="1" applyFont="1" applyFill="1" applyBorder="1" applyAlignment="1">
      <alignment horizontal="right" indent="1"/>
    </xf>
    <xf numFmtId="0" fontId="34" fillId="2" borderId="0" xfId="0" applyFont="1" applyFill="1"/>
    <xf numFmtId="0" fontId="35" fillId="2" borderId="0" xfId="1" applyFont="1" applyFill="1"/>
    <xf numFmtId="0" fontId="34" fillId="2" borderId="16" xfId="0" applyFont="1" applyFill="1" applyBorder="1"/>
    <xf numFmtId="0" fontId="35" fillId="0" borderId="0" xfId="1" applyFont="1"/>
    <xf numFmtId="9" fontId="35" fillId="2" borderId="0" xfId="2" applyFont="1" applyFill="1"/>
    <xf numFmtId="164" fontId="35" fillId="2" borderId="0" xfId="1" applyNumberFormat="1" applyFont="1" applyFill="1"/>
    <xf numFmtId="164" fontId="38" fillId="2" borderId="11" xfId="0" applyNumberFormat="1" applyFont="1" applyFill="1" applyBorder="1" applyAlignment="1">
      <alignment horizontal="right" vertical="top" indent="1"/>
    </xf>
    <xf numFmtId="0" fontId="46" fillId="2" borderId="37" xfId="0" applyFont="1" applyFill="1" applyBorder="1" applyAlignment="1">
      <alignment horizontal="center" vertical="top" wrapText="1" readingOrder="1"/>
    </xf>
    <xf numFmtId="164" fontId="45" fillId="2" borderId="0" xfId="0" applyNumberFormat="1" applyFont="1" applyFill="1" applyAlignment="1">
      <alignment horizontal="right" vertical="top" indent="1"/>
    </xf>
    <xf numFmtId="164" fontId="35" fillId="2" borderId="0" xfId="0" applyNumberFormat="1" applyFont="1" applyFill="1" applyAlignment="1">
      <alignment horizontal="right" indent="1"/>
    </xf>
    <xf numFmtId="164" fontId="46" fillId="2" borderId="0" xfId="0" applyNumberFormat="1" applyFont="1" applyFill="1" applyAlignment="1">
      <alignment horizontal="right" vertical="top" indent="1"/>
    </xf>
    <xf numFmtId="164" fontId="46" fillId="2" borderId="16" xfId="0" applyNumberFormat="1" applyFont="1" applyFill="1" applyBorder="1" applyAlignment="1">
      <alignment horizontal="right" vertical="top" indent="1"/>
    </xf>
    <xf numFmtId="0" fontId="46" fillId="2" borderId="12" xfId="0" applyFont="1" applyFill="1" applyBorder="1" applyAlignment="1">
      <alignment horizontal="center" vertical="top" wrapText="1" readingOrder="1"/>
    </xf>
    <xf numFmtId="0" fontId="46" fillId="2" borderId="13" xfId="0" applyFont="1" applyFill="1" applyBorder="1" applyAlignment="1">
      <alignment horizontal="center" vertical="top" wrapText="1" readingOrder="1"/>
    </xf>
    <xf numFmtId="164" fontId="45" fillId="2" borderId="13" xfId="0" applyNumberFormat="1" applyFont="1" applyFill="1" applyBorder="1" applyAlignment="1">
      <alignment horizontal="right" vertical="top" indent="1"/>
    </xf>
    <xf numFmtId="9" fontId="35" fillId="2" borderId="39" xfId="2" applyFont="1" applyFill="1" applyBorder="1"/>
    <xf numFmtId="0" fontId="48" fillId="0" borderId="0" xfId="0" applyFont="1"/>
    <xf numFmtId="0" fontId="49" fillId="0" borderId="0" xfId="8" applyFont="1" applyAlignment="1" applyProtection="1"/>
    <xf numFmtId="0" fontId="50" fillId="0" borderId="0" xfId="0" applyFont="1"/>
    <xf numFmtId="0" fontId="51" fillId="0" borderId="0" xfId="8" quotePrefix="1" applyFont="1" applyAlignment="1" applyProtection="1"/>
    <xf numFmtId="0" fontId="51" fillId="0" borderId="0" xfId="8" applyFont="1" applyAlignment="1" applyProtection="1"/>
    <xf numFmtId="0" fontId="12" fillId="2" borderId="0" xfId="7" applyFont="1" applyFill="1"/>
    <xf numFmtId="0" fontId="15" fillId="0" borderId="0" xfId="9" quotePrefix="1" applyAlignment="1" applyProtection="1"/>
    <xf numFmtId="166" fontId="8" fillId="2" borderId="43" xfId="0" applyNumberFormat="1" applyFont="1" applyFill="1" applyBorder="1"/>
    <xf numFmtId="166" fontId="8" fillId="2" borderId="44" xfId="0" applyNumberFormat="1" applyFont="1" applyFill="1" applyBorder="1"/>
    <xf numFmtId="166" fontId="7" fillId="2" borderId="44" xfId="0" applyNumberFormat="1" applyFont="1" applyFill="1" applyBorder="1"/>
    <xf numFmtId="0" fontId="0" fillId="2" borderId="44" xfId="0" applyFill="1" applyBorder="1"/>
    <xf numFmtId="0" fontId="6" fillId="2" borderId="43" xfId="0" applyFont="1" applyFill="1" applyBorder="1"/>
    <xf numFmtId="166" fontId="6" fillId="2" borderId="46" xfId="0" applyNumberFormat="1" applyFont="1" applyFill="1" applyBorder="1" applyAlignment="1">
      <alignment horizontal="right" indent="1"/>
    </xf>
    <xf numFmtId="0" fontId="5" fillId="2" borderId="43" xfId="0" applyFont="1" applyFill="1" applyBorder="1"/>
    <xf numFmtId="166" fontId="5" fillId="2" borderId="46" xfId="0" applyNumberFormat="1" applyFont="1" applyFill="1" applyBorder="1" applyAlignment="1">
      <alignment horizontal="right" indent="1"/>
    </xf>
    <xf numFmtId="0" fontId="6" fillId="2" borderId="43" xfId="0" applyFont="1" applyFill="1" applyBorder="1" applyAlignment="1">
      <alignment horizontal="left"/>
    </xf>
    <xf numFmtId="164" fontId="6" fillId="2" borderId="47" xfId="0" applyNumberFormat="1" applyFont="1" applyFill="1" applyBorder="1" applyAlignment="1">
      <alignment horizontal="right" indent="1"/>
    </xf>
    <xf numFmtId="164" fontId="6" fillId="2" borderId="48" xfId="0" applyNumberFormat="1" applyFont="1" applyFill="1" applyBorder="1" applyAlignment="1">
      <alignment horizontal="right" indent="1"/>
    </xf>
    <xf numFmtId="3" fontId="6" fillId="2" borderId="0" xfId="0" applyNumberFormat="1" applyFont="1" applyFill="1" applyAlignment="1">
      <alignment horizontal="center" vertical="top" wrapText="1"/>
    </xf>
    <xf numFmtId="164" fontId="5" fillId="2" borderId="0" xfId="0" applyNumberFormat="1" applyFont="1" applyFill="1" applyAlignment="1">
      <alignment horizontal="right" indent="1"/>
    </xf>
    <xf numFmtId="3" fontId="5" fillId="2" borderId="0" xfId="0" applyNumberFormat="1" applyFont="1" applyFill="1" applyAlignment="1">
      <alignment horizontal="center" vertical="top"/>
    </xf>
    <xf numFmtId="3" fontId="35" fillId="2" borderId="0" xfId="0" applyNumberFormat="1" applyFont="1" applyFill="1" applyAlignment="1">
      <alignment horizontal="center" vertical="top" wrapText="1"/>
    </xf>
    <xf numFmtId="1" fontId="8" fillId="2" borderId="46" xfId="0" applyNumberFormat="1" applyFont="1" applyFill="1" applyBorder="1"/>
    <xf numFmtId="166" fontId="9" fillId="2" borderId="44" xfId="0" applyNumberFormat="1" applyFont="1" applyFill="1" applyBorder="1"/>
    <xf numFmtId="166" fontId="10" fillId="2" borderId="43" xfId="0" applyNumberFormat="1" applyFont="1" applyFill="1" applyBorder="1" applyAlignment="1">
      <alignment horizontal="right"/>
    </xf>
    <xf numFmtId="166" fontId="10" fillId="2" borderId="43" xfId="0" applyNumberFormat="1" applyFont="1" applyFill="1" applyBorder="1"/>
    <xf numFmtId="3" fontId="8" fillId="2" borderId="43" xfId="0" applyNumberFormat="1" applyFont="1" applyFill="1" applyBorder="1"/>
    <xf numFmtId="3" fontId="8" fillId="2" borderId="44" xfId="0" applyNumberFormat="1" applyFont="1" applyFill="1" applyBorder="1"/>
    <xf numFmtId="166" fontId="8" fillId="2" borderId="43" xfId="0" applyNumberFormat="1" applyFont="1" applyFill="1" applyBorder="1" applyAlignment="1">
      <alignment horizontal="right"/>
    </xf>
    <xf numFmtId="0" fontId="10" fillId="2" borderId="43" xfId="0" applyFont="1" applyFill="1" applyBorder="1"/>
    <xf numFmtId="0" fontId="8" fillId="2" borderId="43" xfId="0" applyFont="1" applyFill="1" applyBorder="1"/>
    <xf numFmtId="3" fontId="8" fillId="2" borderId="43" xfId="0" applyNumberFormat="1" applyFont="1" applyFill="1" applyBorder="1" applyAlignment="1">
      <alignment horizontal="right"/>
    </xf>
    <xf numFmtId="166" fontId="8" fillId="2" borderId="44" xfId="0" applyNumberFormat="1" applyFont="1" applyFill="1" applyBorder="1" applyAlignment="1">
      <alignment horizontal="right"/>
    </xf>
    <xf numFmtId="0" fontId="16" fillId="2" borderId="0" xfId="0" applyFont="1" applyFill="1"/>
    <xf numFmtId="0" fontId="10" fillId="2" borderId="44" xfId="0" applyFont="1" applyFill="1" applyBorder="1" applyAlignment="1">
      <alignment horizontal="center"/>
    </xf>
    <xf numFmtId="0" fontId="9" fillId="2" borderId="43" xfId="0" applyFont="1" applyFill="1" applyBorder="1"/>
    <xf numFmtId="0" fontId="8" fillId="2" borderId="44" xfId="0" applyFont="1" applyFill="1" applyBorder="1"/>
    <xf numFmtId="0" fontId="9" fillId="2" borderId="45" xfId="0" applyFont="1" applyFill="1" applyBorder="1" applyAlignment="1">
      <alignment vertical="center" wrapText="1"/>
    </xf>
    <xf numFmtId="0" fontId="7" fillId="2" borderId="45" xfId="0" applyFont="1" applyFill="1" applyBorder="1" applyAlignment="1">
      <alignment vertical="center"/>
    </xf>
    <xf numFmtId="166" fontId="13" fillId="2" borderId="44" xfId="0" applyNumberFormat="1" applyFont="1" applyFill="1" applyBorder="1"/>
    <xf numFmtId="166" fontId="7" fillId="2" borderId="45" xfId="0" applyNumberFormat="1" applyFont="1" applyFill="1" applyBorder="1"/>
    <xf numFmtId="0" fontId="10" fillId="2" borderId="50" xfId="0" applyFont="1" applyFill="1" applyBorder="1"/>
    <xf numFmtId="166" fontId="0" fillId="2" borderId="45" xfId="0" applyNumberFormat="1" applyFill="1" applyBorder="1"/>
    <xf numFmtId="0" fontId="8" fillId="2" borderId="43" xfId="0" applyFont="1" applyFill="1" applyBorder="1" applyAlignment="1">
      <alignment vertical="top"/>
    </xf>
    <xf numFmtId="0" fontId="0" fillId="2" borderId="44" xfId="0" applyFill="1" applyBorder="1" applyAlignment="1">
      <alignment vertical="top"/>
    </xf>
    <xf numFmtId="0" fontId="9" fillId="2" borderId="43" xfId="0" applyFont="1" applyFill="1" applyBorder="1" applyAlignment="1">
      <alignment vertical="top"/>
    </xf>
    <xf numFmtId="0" fontId="0" fillId="2" borderId="45" xfId="0" applyFill="1" applyBorder="1" applyAlignment="1">
      <alignment vertical="center"/>
    </xf>
    <xf numFmtId="166" fontId="0" fillId="2" borderId="44" xfId="0" applyNumberFormat="1" applyFill="1" applyBorder="1"/>
    <xf numFmtId="166" fontId="10" fillId="2" borderId="44" xfId="0" applyNumberFormat="1" applyFont="1" applyFill="1" applyBorder="1"/>
    <xf numFmtId="0" fontId="11" fillId="2" borderId="43" xfId="0" applyFont="1" applyFill="1" applyBorder="1"/>
    <xf numFmtId="0" fontId="0" fillId="2" borderId="45" xfId="0" applyFill="1" applyBorder="1"/>
    <xf numFmtId="0" fontId="7" fillId="2" borderId="44" xfId="0" applyFont="1" applyFill="1" applyBorder="1"/>
    <xf numFmtId="0" fontId="8" fillId="2" borderId="44" xfId="0" applyFont="1" applyFill="1" applyBorder="1" applyAlignment="1">
      <alignment vertical="top"/>
    </xf>
    <xf numFmtId="0" fontId="9" fillId="2" borderId="45" xfId="0" applyFont="1" applyFill="1" applyBorder="1" applyAlignment="1">
      <alignment vertical="top" wrapText="1"/>
    </xf>
    <xf numFmtId="3" fontId="10" fillId="2" borderId="44" xfId="0" applyNumberFormat="1" applyFont="1" applyFill="1" applyBorder="1"/>
    <xf numFmtId="3" fontId="8" fillId="2" borderId="44" xfId="0" applyNumberFormat="1" applyFont="1" applyFill="1" applyBorder="1" applyAlignment="1">
      <alignment horizontal="right"/>
    </xf>
    <xf numFmtId="3" fontId="10" fillId="2" borderId="43" xfId="0" applyNumberFormat="1" applyFont="1" applyFill="1" applyBorder="1"/>
    <xf numFmtId="0" fontId="8" fillId="2" borderId="50" xfId="0" applyFont="1" applyFill="1" applyBorder="1"/>
    <xf numFmtId="3" fontId="8" fillId="2" borderId="45" xfId="0" applyNumberFormat="1" applyFont="1" applyFill="1" applyBorder="1"/>
    <xf numFmtId="3" fontId="7" fillId="2" borderId="44" xfId="0" applyNumberFormat="1" applyFont="1" applyFill="1" applyBorder="1"/>
    <xf numFmtId="3" fontId="0" fillId="2" borderId="45" xfId="0" applyNumberFormat="1" applyFill="1" applyBorder="1"/>
    <xf numFmtId="0" fontId="29" fillId="2" borderId="43" xfId="0" applyFont="1" applyFill="1" applyBorder="1" applyAlignment="1">
      <alignment vertical="top"/>
    </xf>
    <xf numFmtId="0" fontId="6" fillId="2" borderId="43" xfId="0" applyFont="1" applyFill="1" applyBorder="1" applyAlignment="1">
      <alignment horizontal="center" vertical="top"/>
    </xf>
    <xf numFmtId="0" fontId="6" fillId="2" borderId="44" xfId="0" applyFont="1" applyFill="1" applyBorder="1" applyAlignment="1">
      <alignment horizontal="center" vertical="top"/>
    </xf>
    <xf numFmtId="0" fontId="35" fillId="2" borderId="45" xfId="0" applyFont="1" applyFill="1" applyBorder="1" applyAlignment="1">
      <alignment horizontal="center" vertical="top" wrapText="1"/>
    </xf>
    <xf numFmtId="0" fontId="29" fillId="2" borderId="43" xfId="0" applyFont="1" applyFill="1" applyBorder="1"/>
    <xf numFmtId="0" fontId="6" fillId="2" borderId="43" xfId="0" applyFont="1" applyFill="1" applyBorder="1" applyAlignment="1">
      <alignment horizontal="right"/>
    </xf>
    <xf numFmtId="0" fontId="6" fillId="2" borderId="43" xfId="0" applyFont="1" applyFill="1" applyBorder="1" applyAlignment="1">
      <alignment wrapText="1"/>
    </xf>
    <xf numFmtId="164" fontId="0" fillId="2" borderId="17" xfId="0" applyNumberFormat="1" applyFill="1" applyBorder="1" applyAlignment="1">
      <alignment horizontal="right" indent="1"/>
    </xf>
    <xf numFmtId="0" fontId="29" fillId="2" borderId="43" xfId="0" applyFont="1" applyFill="1" applyBorder="1" applyAlignment="1">
      <alignment vertical="center"/>
    </xf>
    <xf numFmtId="0" fontId="12" fillId="2" borderId="50" xfId="0" applyFont="1" applyFill="1" applyBorder="1" applyAlignment="1">
      <alignment horizontal="center" vertical="center" wrapText="1"/>
    </xf>
    <xf numFmtId="0" fontId="6" fillId="2" borderId="50" xfId="0" applyFont="1" applyFill="1" applyBorder="1" applyAlignment="1">
      <alignment horizontal="center" vertical="top" wrapText="1"/>
    </xf>
    <xf numFmtId="0" fontId="35" fillId="2" borderId="43" xfId="0" applyFont="1" applyFill="1" applyBorder="1" applyAlignment="1">
      <alignment vertical="top"/>
    </xf>
    <xf numFmtId="0" fontId="12" fillId="2" borderId="43" xfId="0" applyFont="1" applyFill="1" applyBorder="1"/>
    <xf numFmtId="164" fontId="6" fillId="2" borderId="43" xfId="0" applyNumberFormat="1" applyFont="1" applyFill="1" applyBorder="1" applyAlignment="1">
      <alignment horizontal="right" indent="1"/>
    </xf>
    <xf numFmtId="164" fontId="6" fillId="2" borderId="49" xfId="0" applyNumberFormat="1" applyFont="1" applyFill="1" applyBorder="1" applyAlignment="1">
      <alignment horizontal="right" indent="1"/>
    </xf>
    <xf numFmtId="0" fontId="6" fillId="2" borderId="40" xfId="0" applyFont="1" applyFill="1" applyBorder="1" applyAlignment="1">
      <alignment horizontal="left" wrapText="1"/>
    </xf>
    <xf numFmtId="164" fontId="6" fillId="2" borderId="48" xfId="0" applyNumberFormat="1" applyFont="1" applyFill="1" applyBorder="1"/>
    <xf numFmtId="164" fontId="6" fillId="2" borderId="49" xfId="0" applyNumberFormat="1" applyFont="1" applyFill="1" applyBorder="1"/>
    <xf numFmtId="164" fontId="6" fillId="2" borderId="47" xfId="0" applyNumberFormat="1" applyFont="1" applyFill="1" applyBorder="1"/>
    <xf numFmtId="0" fontId="29" fillId="2" borderId="40" xfId="0" applyFont="1" applyFill="1" applyBorder="1" applyAlignment="1">
      <alignment horizontal="left" wrapText="1"/>
    </xf>
    <xf numFmtId="0" fontId="6" fillId="2" borderId="40" xfId="0" applyFont="1" applyFill="1" applyBorder="1" applyAlignment="1">
      <alignment horizontal="left"/>
    </xf>
    <xf numFmtId="0" fontId="29" fillId="2" borderId="40" xfId="0" applyFont="1" applyFill="1" applyBorder="1"/>
    <xf numFmtId="164" fontId="6" fillId="2" borderId="49" xfId="0" applyNumberFormat="1" applyFont="1" applyFill="1" applyBorder="1" applyAlignment="1">
      <alignment horizontal="right"/>
    </xf>
    <xf numFmtId="164" fontId="6" fillId="2" borderId="47" xfId="0" applyNumberFormat="1" applyFont="1" applyFill="1" applyBorder="1" applyAlignment="1">
      <alignment horizontal="right"/>
    </xf>
    <xf numFmtId="0" fontId="29" fillId="2" borderId="40" xfId="0" applyFont="1" applyFill="1" applyBorder="1" applyAlignment="1">
      <alignment wrapText="1"/>
    </xf>
    <xf numFmtId="164" fontId="6" fillId="2" borderId="48" xfId="0" applyNumberFormat="1" applyFont="1" applyFill="1" applyBorder="1" applyAlignment="1">
      <alignment horizontal="right"/>
    </xf>
    <xf numFmtId="3" fontId="6" fillId="2" borderId="43" xfId="0" applyNumberFormat="1" applyFont="1" applyFill="1" applyBorder="1"/>
    <xf numFmtId="3" fontId="29" fillId="2" borderId="43" xfId="0" applyNumberFormat="1" applyFont="1" applyFill="1" applyBorder="1" applyAlignment="1">
      <alignment vertical="top"/>
    </xf>
    <xf numFmtId="3" fontId="6" fillId="2" borderId="43" xfId="0" applyNumberFormat="1" applyFont="1" applyFill="1" applyBorder="1" applyAlignment="1">
      <alignment horizontal="center" vertical="top"/>
    </xf>
    <xf numFmtId="3" fontId="12" fillId="2" borderId="43" xfId="0" applyNumberFormat="1" applyFont="1" applyFill="1" applyBorder="1"/>
    <xf numFmtId="3" fontId="6" fillId="2" borderId="43" xfId="0" applyNumberFormat="1" applyFont="1" applyFill="1" applyBorder="1" applyAlignment="1">
      <alignment horizontal="left" wrapText="1"/>
    </xf>
    <xf numFmtId="3" fontId="29" fillId="2" borderId="43" xfId="0" applyNumberFormat="1" applyFont="1" applyFill="1" applyBorder="1" applyAlignment="1">
      <alignment horizontal="left" wrapText="1"/>
    </xf>
    <xf numFmtId="3" fontId="6" fillId="2" borderId="43" xfId="0" applyNumberFormat="1" applyFont="1" applyFill="1" applyBorder="1" applyAlignment="1">
      <alignment horizontal="left"/>
    </xf>
    <xf numFmtId="3" fontId="0" fillId="2" borderId="43" xfId="0" applyNumberFormat="1" applyFill="1" applyBorder="1"/>
    <xf numFmtId="3" fontId="29" fillId="2" borderId="43" xfId="0" applyNumberFormat="1" applyFont="1" applyFill="1" applyBorder="1" applyAlignment="1">
      <alignment horizontal="left"/>
    </xf>
    <xf numFmtId="3" fontId="29" fillId="2" borderId="43" xfId="0" applyNumberFormat="1" applyFont="1" applyFill="1" applyBorder="1"/>
    <xf numFmtId="0" fontId="6" fillId="2" borderId="43" xfId="0" applyFont="1" applyFill="1" applyBorder="1" applyAlignment="1">
      <alignment horizontal="left" wrapText="1"/>
    </xf>
    <xf numFmtId="0" fontId="29" fillId="2" borderId="43" xfId="0" applyFont="1" applyFill="1" applyBorder="1" applyAlignment="1">
      <alignment horizontal="left" wrapText="1"/>
    </xf>
    <xf numFmtId="0" fontId="8" fillId="2" borderId="43" xfId="0" applyFont="1" applyFill="1" applyBorder="1" applyAlignment="1">
      <alignment horizontal="center" vertical="top"/>
    </xf>
    <xf numFmtId="3" fontId="11" fillId="2" borderId="43" xfId="0" applyNumberFormat="1" applyFont="1" applyFill="1" applyBorder="1"/>
    <xf numFmtId="3" fontId="8" fillId="2" borderId="43" xfId="0" applyNumberFormat="1" applyFont="1" applyFill="1" applyBorder="1" applyAlignment="1">
      <alignment horizontal="left" wrapText="1"/>
    </xf>
    <xf numFmtId="3" fontId="9" fillId="2" borderId="43" xfId="0" applyNumberFormat="1" applyFont="1" applyFill="1" applyBorder="1" applyAlignment="1">
      <alignment horizontal="left" wrapText="1"/>
    </xf>
    <xf numFmtId="3" fontId="8" fillId="2" borderId="43" xfId="0" applyNumberFormat="1" applyFont="1" applyFill="1" applyBorder="1" applyAlignment="1">
      <alignment horizontal="left"/>
    </xf>
    <xf numFmtId="3" fontId="9" fillId="2" borderId="43" xfId="0" applyNumberFormat="1" applyFont="1" applyFill="1" applyBorder="1" applyAlignment="1">
      <alignment horizontal="left"/>
    </xf>
    <xf numFmtId="0" fontId="9" fillId="2" borderId="43" xfId="0" applyFont="1" applyFill="1" applyBorder="1" applyAlignment="1">
      <alignment horizontal="left" wrapText="1"/>
    </xf>
    <xf numFmtId="3" fontId="8" fillId="2" borderId="43" xfId="0" applyNumberFormat="1" applyFont="1" applyFill="1" applyBorder="1" applyAlignment="1">
      <alignment vertical="top"/>
    </xf>
    <xf numFmtId="3" fontId="9" fillId="2" borderId="43" xfId="0" applyNumberFormat="1" applyFont="1" applyFill="1" applyBorder="1" applyAlignment="1">
      <alignment vertical="top"/>
    </xf>
    <xf numFmtId="3" fontId="8" fillId="2" borderId="43" xfId="0" applyNumberFormat="1" applyFont="1" applyFill="1" applyBorder="1" applyAlignment="1">
      <alignment horizontal="center" vertical="top"/>
    </xf>
    <xf numFmtId="3" fontId="9" fillId="2" borderId="43" xfId="0" applyNumberFormat="1" applyFont="1" applyFill="1" applyBorder="1"/>
    <xf numFmtId="3" fontId="6" fillId="2" borderId="43" xfId="0" applyNumberFormat="1" applyFont="1" applyFill="1" applyBorder="1" applyAlignment="1">
      <alignment horizontal="right"/>
    </xf>
    <xf numFmtId="0" fontId="38" fillId="2" borderId="43" xfId="0" applyFont="1" applyFill="1" applyBorder="1" applyAlignment="1">
      <alignment horizontal="left" vertical="top" readingOrder="1"/>
    </xf>
    <xf numFmtId="9" fontId="35" fillId="2" borderId="17" xfId="2" applyFont="1" applyFill="1" applyBorder="1"/>
    <xf numFmtId="0" fontId="42" fillId="2" borderId="43" xfId="0" applyFont="1" applyFill="1" applyBorder="1" applyAlignment="1">
      <alignment horizontal="left" vertical="top"/>
    </xf>
    <xf numFmtId="0" fontId="32" fillId="2" borderId="43" xfId="0" applyFont="1" applyFill="1" applyBorder="1" applyAlignment="1">
      <alignment vertical="top"/>
    </xf>
    <xf numFmtId="0" fontId="8" fillId="2" borderId="50" xfId="0" applyFont="1" applyFill="1" applyBorder="1" applyAlignment="1">
      <alignment vertical="top"/>
    </xf>
    <xf numFmtId="164" fontId="8" fillId="2" borderId="46" xfId="0" applyNumberFormat="1" applyFont="1" applyFill="1" applyBorder="1" applyAlignment="1">
      <alignment horizontal="right" indent="1"/>
    </xf>
    <xf numFmtId="164" fontId="10" fillId="2" borderId="46" xfId="0" applyNumberFormat="1" applyFont="1" applyFill="1" applyBorder="1" applyAlignment="1">
      <alignment horizontal="right" indent="1"/>
    </xf>
    <xf numFmtId="0" fontId="9" fillId="2" borderId="50" xfId="0" applyFont="1" applyFill="1" applyBorder="1"/>
    <xf numFmtId="0" fontId="11" fillId="2" borderId="50" xfId="0" applyFont="1" applyFill="1" applyBorder="1"/>
    <xf numFmtId="0" fontId="6" fillId="2" borderId="40" xfId="0" applyFont="1" applyFill="1" applyBorder="1" applyAlignment="1">
      <alignment vertical="top"/>
    </xf>
    <xf numFmtId="9" fontId="35" fillId="2" borderId="14" xfId="2" applyFont="1" applyFill="1" applyBorder="1"/>
    <xf numFmtId="0" fontId="41" fillId="2" borderId="14" xfId="0" applyFont="1" applyFill="1" applyBorder="1" applyAlignment="1">
      <alignment horizontal="right" vertical="top" wrapText="1" readingOrder="1"/>
    </xf>
    <xf numFmtId="164" fontId="45" fillId="2" borderId="14" xfId="0" applyNumberFormat="1" applyFont="1" applyFill="1" applyBorder="1" applyAlignment="1">
      <alignment horizontal="right" vertical="top" indent="1"/>
    </xf>
    <xf numFmtId="0" fontId="38" fillId="2" borderId="14" xfId="0" applyFont="1" applyFill="1" applyBorder="1" applyAlignment="1">
      <alignment horizontal="right" vertical="top" readingOrder="1"/>
    </xf>
    <xf numFmtId="0" fontId="40" fillId="2" borderId="14" xfId="0" applyFont="1" applyFill="1" applyBorder="1" applyAlignment="1">
      <alignment horizontal="right" vertical="top" wrapText="1" readingOrder="1"/>
    </xf>
    <xf numFmtId="0" fontId="38" fillId="2" borderId="14" xfId="0" applyFont="1" applyFill="1" applyBorder="1" applyAlignment="1">
      <alignment horizontal="right" vertical="top" wrapText="1" readingOrder="1"/>
    </xf>
    <xf numFmtId="0" fontId="35" fillId="2" borderId="14" xfId="1" applyFont="1" applyFill="1" applyBorder="1"/>
    <xf numFmtId="164" fontId="46" fillId="2" borderId="14" xfId="0" applyNumberFormat="1" applyFont="1" applyFill="1" applyBorder="1" applyAlignment="1">
      <alignment horizontal="right" vertical="top" indent="1"/>
    </xf>
    <xf numFmtId="0" fontId="47" fillId="2" borderId="14" xfId="1" applyFont="1" applyFill="1" applyBorder="1"/>
    <xf numFmtId="9" fontId="47" fillId="2" borderId="14" xfId="2" applyFont="1" applyFill="1" applyBorder="1"/>
    <xf numFmtId="0" fontId="8" fillId="2" borderId="14" xfId="0" applyFont="1" applyFill="1" applyBorder="1" applyAlignment="1">
      <alignment vertical="top"/>
    </xf>
    <xf numFmtId="0" fontId="53" fillId="2" borderId="0" xfId="10" applyFill="1"/>
    <xf numFmtId="0" fontId="53" fillId="0" borderId="0" xfId="10"/>
    <xf numFmtId="0" fontId="6" fillId="0" borderId="0" xfId="14"/>
    <xf numFmtId="0" fontId="55" fillId="2" borderId="0" xfId="10" applyFont="1" applyFill="1" applyAlignment="1">
      <alignment vertical="center"/>
    </xf>
    <xf numFmtId="0" fontId="6" fillId="2" borderId="0" xfId="14" applyFill="1"/>
    <xf numFmtId="168" fontId="28" fillId="2" borderId="0" xfId="0" applyNumberFormat="1" applyFont="1" applyFill="1"/>
    <xf numFmtId="166" fontId="7" fillId="4" borderId="0" xfId="0" applyNumberFormat="1" applyFont="1" applyFill="1"/>
    <xf numFmtId="166" fontId="7" fillId="4" borderId="44" xfId="0" applyNumberFormat="1" applyFont="1" applyFill="1" applyBorder="1"/>
    <xf numFmtId="166" fontId="10" fillId="4" borderId="43" xfId="0" applyNumberFormat="1" applyFont="1" applyFill="1" applyBorder="1" applyAlignment="1">
      <alignment horizontal="right"/>
    </xf>
    <xf numFmtId="166" fontId="10" fillId="4" borderId="18" xfId="0" applyNumberFormat="1" applyFont="1" applyFill="1" applyBorder="1"/>
    <xf numFmtId="166" fontId="10" fillId="4" borderId="0" xfId="0" applyNumberFormat="1" applyFont="1" applyFill="1"/>
    <xf numFmtId="166" fontId="10" fillId="4" borderId="43" xfId="0" applyNumberFormat="1" applyFont="1" applyFill="1" applyBorder="1"/>
    <xf numFmtId="0" fontId="57" fillId="5" borderId="0" xfId="0" applyFont="1" applyFill="1" applyAlignment="1">
      <alignment wrapText="1"/>
    </xf>
    <xf numFmtId="0" fontId="56" fillId="5" borderId="51" xfId="0" applyFont="1" applyFill="1" applyBorder="1" applyAlignment="1">
      <alignment wrapText="1"/>
    </xf>
    <xf numFmtId="0" fontId="57" fillId="5" borderId="44" xfId="0" applyFont="1" applyFill="1" applyBorder="1" applyAlignment="1">
      <alignment wrapText="1"/>
    </xf>
    <xf numFmtId="3" fontId="56" fillId="5" borderId="51" xfId="0" applyNumberFormat="1" applyFont="1" applyFill="1" applyBorder="1" applyAlignment="1">
      <alignment wrapText="1"/>
    </xf>
    <xf numFmtId="0" fontId="56" fillId="5" borderId="0" xfId="0" applyFont="1" applyFill="1" applyAlignment="1">
      <alignment wrapText="1"/>
    </xf>
    <xf numFmtId="0" fontId="5" fillId="5" borderId="0" xfId="0" applyFont="1" applyFill="1"/>
    <xf numFmtId="0" fontId="6" fillId="5" borderId="0" xfId="0" applyFont="1" applyFill="1" applyAlignment="1">
      <alignment wrapText="1"/>
    </xf>
    <xf numFmtId="0" fontId="5" fillId="5" borderId="0" xfId="0" applyFont="1" applyFill="1" applyAlignment="1">
      <alignment wrapText="1"/>
    </xf>
    <xf numFmtId="0" fontId="36" fillId="5" borderId="0" xfId="0" applyFont="1" applyFill="1" applyAlignment="1">
      <alignment wrapText="1"/>
    </xf>
    <xf numFmtId="0" fontId="58" fillId="5" borderId="0" xfId="0" applyFont="1" applyFill="1" applyAlignment="1">
      <alignment wrapText="1"/>
    </xf>
    <xf numFmtId="0" fontId="6" fillId="5" borderId="0" xfId="0" applyFont="1" applyFill="1" applyAlignment="1">
      <alignment horizontal="left" wrapText="1"/>
    </xf>
    <xf numFmtId="0" fontId="7" fillId="0" borderId="0" xfId="0" applyFont="1" applyAlignment="1">
      <alignment vertical="center"/>
    </xf>
    <xf numFmtId="0" fontId="3" fillId="2" borderId="0" xfId="7" applyFill="1" applyAlignment="1">
      <alignment wrapText="1"/>
    </xf>
    <xf numFmtId="0" fontId="8" fillId="0" borderId="0" xfId="0" applyFont="1"/>
    <xf numFmtId="166" fontId="10" fillId="0" borderId="18" xfId="0" applyNumberFormat="1" applyFont="1" applyBorder="1"/>
    <xf numFmtId="178" fontId="8" fillId="2" borderId="23" xfId="2" applyNumberFormat="1" applyFont="1" applyFill="1" applyBorder="1" applyAlignment="1">
      <alignment horizontal="right" indent="1"/>
    </xf>
    <xf numFmtId="0" fontId="9" fillId="2" borderId="0" xfId="0" applyFont="1" applyFill="1" applyAlignment="1">
      <alignment vertical="top" wrapText="1"/>
    </xf>
    <xf numFmtId="0" fontId="9" fillId="2" borderId="44" xfId="0" applyFont="1" applyFill="1" applyBorder="1" applyAlignment="1">
      <alignment vertical="top" wrapText="1"/>
    </xf>
    <xf numFmtId="164" fontId="10" fillId="2" borderId="0" xfId="0" applyNumberFormat="1" applyFont="1" applyFill="1" applyAlignment="1">
      <alignment horizontal="right" indent="1"/>
    </xf>
    <xf numFmtId="164" fontId="8" fillId="2" borderId="11" xfId="0" applyNumberFormat="1" applyFont="1" applyFill="1" applyBorder="1" applyAlignment="1">
      <alignment horizontal="right" indent="1"/>
    </xf>
    <xf numFmtId="164" fontId="8" fillId="2" borderId="43" xfId="0" applyNumberFormat="1" applyFont="1" applyFill="1" applyBorder="1" applyAlignment="1">
      <alignment horizontal="right" indent="1"/>
    </xf>
    <xf numFmtId="164" fontId="10" fillId="2" borderId="43" xfId="0" applyNumberFormat="1" applyFont="1" applyFill="1" applyBorder="1" applyAlignment="1">
      <alignment horizontal="right" indent="1"/>
    </xf>
    <xf numFmtId="164" fontId="8" fillId="2" borderId="13" xfId="0" applyNumberFormat="1" applyFont="1" applyFill="1" applyBorder="1" applyAlignment="1">
      <alignment horizontal="right" indent="1"/>
    </xf>
    <xf numFmtId="164" fontId="8" fillId="2" borderId="44" xfId="0" applyNumberFormat="1" applyFont="1" applyFill="1" applyBorder="1" applyAlignment="1">
      <alignment horizontal="right" indent="1"/>
    </xf>
    <xf numFmtId="0" fontId="8" fillId="0" borderId="43" xfId="0" applyFont="1" applyBorder="1"/>
    <xf numFmtId="164" fontId="8" fillId="0" borderId="43" xfId="0" applyNumberFormat="1" applyFont="1" applyBorder="1" applyAlignment="1">
      <alignment horizontal="right" indent="1"/>
    </xf>
    <xf numFmtId="164" fontId="8" fillId="0" borderId="44" xfId="0" applyNumberFormat="1" applyFont="1" applyBorder="1" applyAlignment="1">
      <alignment horizontal="right" indent="1"/>
    </xf>
    <xf numFmtId="166" fontId="8" fillId="0" borderId="0" xfId="0" applyNumberFormat="1" applyFont="1"/>
    <xf numFmtId="166" fontId="8" fillId="0" borderId="0" xfId="0" applyNumberFormat="1" applyFont="1" applyAlignment="1">
      <alignment horizontal="right"/>
    </xf>
    <xf numFmtId="168" fontId="0" fillId="0" borderId="0" xfId="0" applyNumberFormat="1"/>
    <xf numFmtId="0" fontId="0" fillId="0" borderId="0" xfId="0" applyAlignment="1">
      <alignment horizontal="center"/>
    </xf>
    <xf numFmtId="0" fontId="8" fillId="0" borderId="50" xfId="0" applyFont="1" applyBorder="1"/>
    <xf numFmtId="0" fontId="9" fillId="0" borderId="50" xfId="0" applyFont="1" applyBorder="1"/>
    <xf numFmtId="164" fontId="8" fillId="0" borderId="46" xfId="0" applyNumberFormat="1" applyFont="1" applyBorder="1" applyAlignment="1">
      <alignment horizontal="right" indent="1"/>
    </xf>
    <xf numFmtId="164" fontId="8" fillId="0" borderId="2" xfId="0" applyNumberFormat="1" applyFont="1" applyBorder="1" applyAlignment="1">
      <alignment horizontal="right" indent="1"/>
    </xf>
    <xf numFmtId="164" fontId="8" fillId="0" borderId="4" xfId="0" applyNumberFormat="1" applyFont="1" applyBorder="1" applyAlignment="1">
      <alignment horizontal="right" indent="1"/>
    </xf>
    <xf numFmtId="0" fontId="10" fillId="0" borderId="43" xfId="0" applyFont="1" applyBorder="1"/>
    <xf numFmtId="164" fontId="10" fillId="0" borderId="43" xfId="0" applyNumberFormat="1" applyFont="1" applyBorder="1" applyAlignment="1">
      <alignment horizontal="right" indent="1"/>
    </xf>
    <xf numFmtId="164" fontId="10" fillId="0" borderId="44" xfId="0" applyNumberFormat="1" applyFont="1" applyBorder="1" applyAlignment="1">
      <alignment horizontal="right" indent="1"/>
    </xf>
    <xf numFmtId="164" fontId="10" fillId="0" borderId="2" xfId="0" applyNumberFormat="1" applyFont="1" applyBorder="1" applyAlignment="1">
      <alignment horizontal="right" indent="1"/>
    </xf>
    <xf numFmtId="164" fontId="8" fillId="0" borderId="1" xfId="0" applyNumberFormat="1" applyFont="1" applyBorder="1" applyAlignment="1">
      <alignment horizontal="right" indent="1"/>
    </xf>
    <xf numFmtId="0" fontId="6" fillId="0" borderId="0" xfId="0" applyFont="1"/>
    <xf numFmtId="166" fontId="6" fillId="0" borderId="46" xfId="0" applyNumberFormat="1" applyFont="1" applyBorder="1" applyAlignment="1">
      <alignment horizontal="right" indent="1"/>
    </xf>
    <xf numFmtId="0" fontId="6" fillId="0" borderId="40" xfId="0" applyFont="1" applyBorder="1" applyAlignment="1">
      <alignment horizontal="center" vertical="top"/>
    </xf>
    <xf numFmtId="0" fontId="6" fillId="0" borderId="0" xfId="0" applyFont="1" applyAlignment="1">
      <alignment horizontal="center" vertical="top"/>
    </xf>
    <xf numFmtId="0" fontId="6" fillId="0" borderId="14" xfId="0" applyFont="1" applyBorder="1" applyAlignment="1">
      <alignment horizontal="center" vertical="top" wrapText="1"/>
    </xf>
    <xf numFmtId="0" fontId="35" fillId="0" borderId="15" xfId="0" applyFont="1" applyBorder="1" applyAlignment="1">
      <alignment horizontal="center" vertical="top" wrapText="1"/>
    </xf>
    <xf numFmtId="0" fontId="35" fillId="0" borderId="16" xfId="0" applyFont="1" applyBorder="1" applyAlignment="1">
      <alignment horizontal="center" vertical="top" wrapText="1"/>
    </xf>
    <xf numFmtId="0" fontId="35" fillId="0" borderId="45" xfId="0" applyFont="1" applyBorder="1" applyAlignment="1">
      <alignment horizontal="center" vertical="top" wrapText="1"/>
    </xf>
    <xf numFmtId="166" fontId="6" fillId="0" borderId="25" xfId="0" applyNumberFormat="1" applyFont="1" applyBorder="1" applyAlignment="1">
      <alignment horizontal="right" indent="1"/>
    </xf>
    <xf numFmtId="166" fontId="6" fillId="0" borderId="30" xfId="0" applyNumberFormat="1" applyFont="1" applyBorder="1" applyAlignment="1">
      <alignment horizontal="right" indent="1"/>
    </xf>
    <xf numFmtId="166" fontId="6" fillId="0" borderId="26" xfId="0" applyNumberFormat="1" applyFont="1" applyBorder="1" applyAlignment="1">
      <alignment horizontal="right" indent="1"/>
    </xf>
    <xf numFmtId="166" fontId="6" fillId="0" borderId="42" xfId="0" applyNumberFormat="1" applyFont="1" applyBorder="1" applyAlignment="1">
      <alignment horizontal="right" indent="1"/>
    </xf>
    <xf numFmtId="166" fontId="6" fillId="0" borderId="48" xfId="0" applyNumberFormat="1" applyFont="1" applyBorder="1" applyAlignment="1">
      <alignment horizontal="right" indent="1"/>
    </xf>
    <xf numFmtId="166" fontId="6" fillId="0" borderId="47" xfId="0" applyNumberFormat="1" applyFont="1" applyBorder="1" applyAlignment="1">
      <alignment horizontal="right" indent="1"/>
    </xf>
    <xf numFmtId="0" fontId="6" fillId="0" borderId="0" xfId="0" applyFont="1" applyAlignment="1">
      <alignment horizontal="center" vertical="top" wrapText="1"/>
    </xf>
    <xf numFmtId="0" fontId="6" fillId="0" borderId="43" xfId="0" applyFont="1" applyBorder="1" applyAlignment="1">
      <alignment horizontal="center" vertical="top"/>
    </xf>
    <xf numFmtId="0" fontId="8" fillId="2" borderId="0" xfId="0" applyFont="1" applyFill="1" applyAlignment="1">
      <alignment horizontal="right"/>
    </xf>
    <xf numFmtId="0" fontId="10" fillId="2" borderId="16" xfId="0" applyFont="1" applyFill="1" applyBorder="1" applyAlignment="1">
      <alignment horizontal="right"/>
    </xf>
    <xf numFmtId="1" fontId="10" fillId="2" borderId="16" xfId="0" applyNumberFormat="1" applyFont="1" applyFill="1" applyBorder="1"/>
    <xf numFmtId="0" fontId="61" fillId="0" borderId="0" xfId="0" applyFont="1"/>
    <xf numFmtId="0" fontId="60" fillId="0" borderId="0" xfId="0" applyFont="1"/>
    <xf numFmtId="2" fontId="6" fillId="2" borderId="0" xfId="1" applyNumberFormat="1" applyFill="1"/>
    <xf numFmtId="0" fontId="9" fillId="2" borderId="0" xfId="0" applyFont="1" applyFill="1" applyAlignment="1">
      <alignment vertical="center" wrapText="1"/>
    </xf>
    <xf numFmtId="168" fontId="30" fillId="2" borderId="0" xfId="0" applyNumberFormat="1" applyFont="1" applyFill="1"/>
    <xf numFmtId="0" fontId="6" fillId="5" borderId="43" xfId="0" applyFont="1" applyFill="1" applyBorder="1" applyAlignment="1">
      <alignment wrapText="1"/>
    </xf>
    <xf numFmtId="3" fontId="6" fillId="5" borderId="52" xfId="0" applyNumberFormat="1" applyFont="1" applyFill="1" applyBorder="1" applyAlignment="1">
      <alignment wrapText="1"/>
    </xf>
    <xf numFmtId="0" fontId="6" fillId="5" borderId="52" xfId="0" applyFont="1" applyFill="1" applyBorder="1" applyAlignment="1">
      <alignment wrapText="1"/>
    </xf>
    <xf numFmtId="3" fontId="6" fillId="5" borderId="53" xfId="0" applyNumberFormat="1" applyFont="1" applyFill="1" applyBorder="1" applyAlignment="1">
      <alignment wrapText="1"/>
    </xf>
    <xf numFmtId="0" fontId="6" fillId="5" borderId="53" xfId="0" applyFont="1" applyFill="1" applyBorder="1" applyAlignment="1">
      <alignment wrapText="1"/>
    </xf>
    <xf numFmtId="0" fontId="10" fillId="0" borderId="50" xfId="0" applyFont="1" applyBorder="1"/>
    <xf numFmtId="164" fontId="10" fillId="0" borderId="4" xfId="0" applyNumberFormat="1" applyFont="1" applyBorder="1" applyAlignment="1">
      <alignment horizontal="right" indent="1"/>
    </xf>
    <xf numFmtId="1" fontId="6" fillId="0" borderId="42" xfId="0" applyNumberFormat="1" applyFont="1" applyBorder="1" applyAlignment="1">
      <alignment horizontal="right" indent="1"/>
    </xf>
    <xf numFmtId="3" fontId="6" fillId="0" borderId="0" xfId="0" applyNumberFormat="1" applyFont="1" applyAlignment="1">
      <alignment horizontal="right" indent="1"/>
    </xf>
    <xf numFmtId="166" fontId="6" fillId="0" borderId="0" xfId="0" applyNumberFormat="1" applyFont="1" applyAlignment="1">
      <alignment horizontal="right" indent="1"/>
    </xf>
    <xf numFmtId="1" fontId="6" fillId="0" borderId="0" xfId="0" applyNumberFormat="1" applyFont="1" applyAlignment="1">
      <alignment horizontal="right" indent="1"/>
    </xf>
    <xf numFmtId="1" fontId="5" fillId="0" borderId="0" xfId="0" applyNumberFormat="1" applyFont="1" applyAlignment="1">
      <alignment horizontal="right" vertical="center" indent="1"/>
    </xf>
    <xf numFmtId="1" fontId="5" fillId="0" borderId="0" xfId="0" applyNumberFormat="1" applyFont="1" applyAlignment="1">
      <alignment horizontal="right" indent="1"/>
    </xf>
    <xf numFmtId="1" fontId="6" fillId="0" borderId="0" xfId="0" applyNumberFormat="1" applyFont="1" applyAlignment="1">
      <alignment horizontal="right" vertical="center" indent="1"/>
    </xf>
    <xf numFmtId="166" fontId="5" fillId="0" borderId="0" xfId="0" applyNumberFormat="1" applyFont="1" applyAlignment="1">
      <alignment horizontal="right" indent="1"/>
    </xf>
    <xf numFmtId="3" fontId="5" fillId="0" borderId="0" xfId="0" applyNumberFormat="1" applyFont="1" applyAlignment="1">
      <alignment horizontal="right" indent="1"/>
    </xf>
    <xf numFmtId="9" fontId="5" fillId="0" borderId="0" xfId="2" applyFont="1" applyFill="1" applyBorder="1" applyAlignment="1">
      <alignment horizontal="right" vertical="center" indent="1"/>
    </xf>
    <xf numFmtId="9" fontId="5" fillId="0" borderId="0" xfId="2" applyFont="1" applyFill="1" applyBorder="1" applyAlignment="1">
      <alignment horizontal="right" indent="1"/>
    </xf>
    <xf numFmtId="166" fontId="5" fillId="0" borderId="34" xfId="0" applyNumberFormat="1" applyFont="1" applyBorder="1" applyAlignment="1">
      <alignment horizontal="right" indent="1"/>
    </xf>
    <xf numFmtId="166" fontId="5" fillId="0" borderId="31" xfId="0" applyNumberFormat="1" applyFont="1" applyBorder="1" applyAlignment="1">
      <alignment horizontal="right" indent="1"/>
    </xf>
    <xf numFmtId="166" fontId="5" fillId="0" borderId="33" xfId="0" applyNumberFormat="1" applyFont="1" applyBorder="1" applyAlignment="1">
      <alignment horizontal="right" indent="1"/>
    </xf>
    <xf numFmtId="166" fontId="5" fillId="0" borderId="15" xfId="0" applyNumberFormat="1" applyFont="1" applyBorder="1" applyAlignment="1">
      <alignment horizontal="right" indent="1"/>
    </xf>
    <xf numFmtId="0" fontId="6" fillId="0" borderId="43" xfId="0" applyFont="1" applyBorder="1" applyAlignment="1">
      <alignment horizontal="center"/>
    </xf>
    <xf numFmtId="0" fontId="6" fillId="0" borderId="0" xfId="0" applyFont="1" applyAlignment="1">
      <alignment horizontal="center"/>
    </xf>
    <xf numFmtId="0" fontId="6" fillId="0" borderId="14" xfId="0" applyFont="1" applyBorder="1" applyAlignment="1">
      <alignment horizont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166" fontId="6" fillId="0" borderId="41" xfId="0" applyNumberFormat="1" applyFont="1" applyBorder="1" applyAlignment="1">
      <alignment horizontal="right" indent="1"/>
    </xf>
    <xf numFmtId="3" fontId="30" fillId="2" borderId="16" xfId="0" applyNumberFormat="1" applyFont="1" applyFill="1" applyBorder="1" applyAlignment="1">
      <alignment horizontal="left" vertical="center"/>
    </xf>
    <xf numFmtId="0" fontId="30" fillId="2" borderId="0" xfId="0" applyFont="1" applyFill="1" applyAlignment="1">
      <alignment horizontal="left" vertical="center"/>
    </xf>
    <xf numFmtId="3" fontId="30" fillId="2" borderId="43" xfId="0" applyNumberFormat="1" applyFont="1" applyFill="1" applyBorder="1"/>
    <xf numFmtId="0" fontId="41" fillId="2" borderId="0" xfId="0" applyFont="1" applyFill="1"/>
    <xf numFmtId="0" fontId="43" fillId="2" borderId="0" xfId="0" applyFont="1" applyFill="1"/>
    <xf numFmtId="166" fontId="5" fillId="0" borderId="32" xfId="0" applyNumberFormat="1" applyFont="1" applyBorder="1" applyAlignment="1">
      <alignment horizontal="right" indent="1"/>
    </xf>
    <xf numFmtId="0" fontId="6" fillId="5" borderId="40" xfId="0" applyFont="1" applyFill="1" applyBorder="1" applyAlignment="1">
      <alignment wrapText="1"/>
    </xf>
    <xf numFmtId="0" fontId="6" fillId="5" borderId="54" xfId="0" applyFont="1" applyFill="1" applyBorder="1" applyAlignment="1">
      <alignment wrapText="1"/>
    </xf>
    <xf numFmtId="3" fontId="6" fillId="5" borderId="54" xfId="0" applyNumberFormat="1" applyFont="1" applyFill="1" applyBorder="1" applyAlignment="1">
      <alignment wrapText="1"/>
    </xf>
    <xf numFmtId="0" fontId="35" fillId="2" borderId="17" xfId="1" applyFont="1" applyFill="1" applyBorder="1"/>
    <xf numFmtId="0" fontId="16" fillId="0" borderId="0" xfId="0" applyFont="1" applyAlignment="1">
      <alignment vertical="center"/>
    </xf>
    <xf numFmtId="0" fontId="0" fillId="0" borderId="0" xfId="0" applyAlignment="1">
      <alignment wrapText="1"/>
    </xf>
    <xf numFmtId="164" fontId="6" fillId="2" borderId="44" xfId="0" applyNumberFormat="1" applyFont="1" applyFill="1" applyBorder="1" applyAlignment="1">
      <alignment horizontal="right" indent="1"/>
    </xf>
    <xf numFmtId="0" fontId="6" fillId="2" borderId="50" xfId="0" applyFont="1" applyFill="1" applyBorder="1" applyAlignment="1">
      <alignment horizontal="left"/>
    </xf>
    <xf numFmtId="164" fontId="5" fillId="2" borderId="17" xfId="0" applyNumberFormat="1" applyFont="1" applyFill="1" applyBorder="1" applyAlignment="1">
      <alignment horizontal="right" indent="1"/>
    </xf>
    <xf numFmtId="3" fontId="6" fillId="2" borderId="27" xfId="0" applyNumberFormat="1" applyFont="1" applyFill="1" applyBorder="1" applyAlignment="1">
      <alignment horizontal="right" indent="1"/>
    </xf>
    <xf numFmtId="3" fontId="6" fillId="2" borderId="28" xfId="0" applyNumberFormat="1" applyFont="1" applyFill="1" applyBorder="1" applyAlignment="1">
      <alignment horizontal="right" indent="1"/>
    </xf>
    <xf numFmtId="4" fontId="30" fillId="2" borderId="0" xfId="0" applyNumberFormat="1" applyFont="1" applyFill="1"/>
    <xf numFmtId="3" fontId="8" fillId="2" borderId="12" xfId="0" applyNumberFormat="1" applyFont="1" applyFill="1" applyBorder="1"/>
    <xf numFmtId="164" fontId="10" fillId="2" borderId="55" xfId="0" applyNumberFormat="1" applyFont="1" applyFill="1" applyBorder="1" applyAlignment="1">
      <alignment horizontal="right" indent="1"/>
    </xf>
    <xf numFmtId="164" fontId="6" fillId="2" borderId="56" xfId="0" applyNumberFormat="1" applyFont="1" applyFill="1" applyBorder="1" applyAlignment="1">
      <alignment horizontal="right" indent="1"/>
    </xf>
    <xf numFmtId="164" fontId="8" fillId="2" borderId="57" xfId="0" applyNumberFormat="1" applyFont="1" applyFill="1" applyBorder="1" applyAlignment="1">
      <alignment horizontal="right" indent="1"/>
    </xf>
    <xf numFmtId="164" fontId="8" fillId="2" borderId="58" xfId="0" applyNumberFormat="1" applyFont="1" applyFill="1" applyBorder="1" applyAlignment="1">
      <alignment horizontal="right" indent="1"/>
    </xf>
    <xf numFmtId="164" fontId="8" fillId="2" borderId="59" xfId="0" applyNumberFormat="1" applyFont="1" applyFill="1" applyBorder="1" applyAlignment="1">
      <alignment horizontal="right" indent="1"/>
    </xf>
    <xf numFmtId="164" fontId="6" fillId="2" borderId="59" xfId="0" applyNumberFormat="1" applyFont="1" applyFill="1" applyBorder="1" applyAlignment="1">
      <alignment horizontal="right" indent="1"/>
    </xf>
    <xf numFmtId="164" fontId="6" fillId="2" borderId="61" xfId="0" applyNumberFormat="1" applyFont="1" applyFill="1" applyBorder="1" applyAlignment="1">
      <alignment horizontal="right" indent="1"/>
    </xf>
    <xf numFmtId="164" fontId="8" fillId="2" borderId="60" xfId="0" applyNumberFormat="1" applyFont="1" applyFill="1" applyBorder="1" applyAlignment="1">
      <alignment horizontal="right" indent="1"/>
    </xf>
    <xf numFmtId="164" fontId="8" fillId="2" borderId="61" xfId="0" applyNumberFormat="1" applyFont="1" applyFill="1" applyBorder="1" applyAlignment="1">
      <alignment horizontal="right" indent="1"/>
    </xf>
    <xf numFmtId="164" fontId="6" fillId="2" borderId="62" xfId="0" applyNumberFormat="1" applyFont="1" applyFill="1" applyBorder="1" applyAlignment="1">
      <alignment horizontal="right" indent="1"/>
    </xf>
    <xf numFmtId="164" fontId="5" fillId="2" borderId="14" xfId="0" applyNumberFormat="1" applyFont="1" applyFill="1" applyBorder="1" applyAlignment="1">
      <alignment horizontal="right" indent="1"/>
    </xf>
    <xf numFmtId="164" fontId="6" fillId="2" borderId="62" xfId="0" applyNumberFormat="1" applyFont="1" applyFill="1" applyBorder="1" applyAlignment="1">
      <alignment horizontal="right"/>
    </xf>
    <xf numFmtId="0" fontId="30" fillId="2" borderId="61" xfId="0" applyFont="1" applyFill="1" applyBorder="1"/>
    <xf numFmtId="164" fontId="5" fillId="2" borderId="34" xfId="0" applyNumberFormat="1" applyFont="1" applyFill="1" applyBorder="1" applyAlignment="1">
      <alignment horizontal="right" indent="1"/>
    </xf>
    <xf numFmtId="164" fontId="5" fillId="2" borderId="63" xfId="0" applyNumberFormat="1" applyFont="1" applyFill="1" applyBorder="1" applyAlignment="1">
      <alignment horizontal="right" indent="1"/>
    </xf>
    <xf numFmtId="3" fontId="6" fillId="2" borderId="26" xfId="0" applyNumberFormat="1" applyFont="1" applyFill="1" applyBorder="1" applyAlignment="1">
      <alignment horizontal="right" indent="1"/>
    </xf>
    <xf numFmtId="164" fontId="5" fillId="2" borderId="29" xfId="0" applyNumberFormat="1" applyFont="1" applyFill="1" applyBorder="1" applyAlignment="1">
      <alignment horizontal="right"/>
    </xf>
    <xf numFmtId="164" fontId="5" fillId="2" borderId="64" xfId="0" applyNumberFormat="1" applyFont="1" applyFill="1" applyBorder="1" applyAlignment="1">
      <alignment horizontal="right" indent="1"/>
    </xf>
    <xf numFmtId="164" fontId="5" fillId="2" borderId="56" xfId="0" applyNumberFormat="1" applyFont="1" applyFill="1" applyBorder="1" applyAlignment="1">
      <alignment horizontal="right" indent="1"/>
    </xf>
    <xf numFmtId="164" fontId="6" fillId="2" borderId="56" xfId="0" applyNumberFormat="1" applyFont="1" applyFill="1" applyBorder="1" applyAlignment="1">
      <alignment horizontal="right"/>
    </xf>
    <xf numFmtId="164" fontId="5" fillId="2" borderId="56" xfId="0" applyNumberFormat="1" applyFont="1" applyFill="1" applyBorder="1" applyAlignment="1">
      <alignment horizontal="right"/>
    </xf>
    <xf numFmtId="164" fontId="5" fillId="2" borderId="59" xfId="0" applyNumberFormat="1" applyFont="1" applyFill="1" applyBorder="1" applyAlignment="1">
      <alignment horizontal="right" indent="1"/>
    </xf>
    <xf numFmtId="164" fontId="5" fillId="2" borderId="65" xfId="0" applyNumberFormat="1" applyFont="1" applyFill="1" applyBorder="1" applyAlignment="1">
      <alignment horizontal="right" indent="1"/>
    </xf>
    <xf numFmtId="0" fontId="16" fillId="2" borderId="0" xfId="0" applyFont="1" applyFill="1" applyAlignment="1">
      <alignment vertical="center" wrapText="1"/>
    </xf>
    <xf numFmtId="166" fontId="8" fillId="2" borderId="11" xfId="0" applyNumberFormat="1" applyFont="1" applyFill="1" applyBorder="1" applyAlignment="1">
      <alignment vertical="top"/>
    </xf>
    <xf numFmtId="166" fontId="10" fillId="2" borderId="13" xfId="0" applyNumberFormat="1" applyFont="1" applyFill="1" applyBorder="1" applyAlignment="1">
      <alignment horizontal="center" vertical="top"/>
    </xf>
    <xf numFmtId="166" fontId="9" fillId="2" borderId="43" xfId="0" applyNumberFormat="1" applyFont="1" applyFill="1" applyBorder="1" applyAlignment="1">
      <alignment vertical="top"/>
    </xf>
    <xf numFmtId="166" fontId="8" fillId="2" borderId="43" xfId="0" applyNumberFormat="1" applyFont="1" applyFill="1" applyBorder="1" applyAlignment="1">
      <alignment vertical="top"/>
    </xf>
    <xf numFmtId="166" fontId="8" fillId="2" borderId="0" xfId="0" applyNumberFormat="1" applyFont="1" applyFill="1" applyAlignment="1">
      <alignment vertical="top"/>
    </xf>
    <xf numFmtId="166" fontId="8" fillId="2" borderId="14" xfId="0" applyNumberFormat="1" applyFont="1" applyFill="1" applyBorder="1" applyAlignment="1">
      <alignment vertical="top"/>
    </xf>
    <xf numFmtId="166" fontId="8" fillId="2" borderId="15" xfId="0" applyNumberFormat="1" applyFont="1" applyFill="1" applyBorder="1" applyAlignment="1">
      <alignment vertical="top"/>
    </xf>
    <xf numFmtId="166" fontId="9" fillId="2" borderId="15" xfId="0" applyNumberFormat="1" applyFont="1" applyFill="1" applyBorder="1" applyAlignment="1">
      <alignment vertical="top" wrapText="1"/>
    </xf>
    <xf numFmtId="166" fontId="9" fillId="2" borderId="66" xfId="0" applyNumberFormat="1" applyFont="1" applyFill="1" applyBorder="1" applyAlignment="1">
      <alignment vertical="top" wrapText="1"/>
    </xf>
    <xf numFmtId="166" fontId="9" fillId="2" borderId="17" xfId="0" applyNumberFormat="1" applyFont="1" applyFill="1" applyBorder="1" applyAlignment="1">
      <alignment vertical="top" wrapText="1"/>
    </xf>
    <xf numFmtId="166" fontId="8" fillId="2" borderId="0" xfId="0" applyNumberFormat="1" applyFont="1" applyFill="1" applyAlignment="1">
      <alignment horizontal="right" indent="1"/>
    </xf>
    <xf numFmtId="166" fontId="8" fillId="2" borderId="23" xfId="0" applyNumberFormat="1" applyFont="1" applyFill="1" applyBorder="1" applyAlignment="1">
      <alignment horizontal="right" indent="1"/>
    </xf>
    <xf numFmtId="166" fontId="8" fillId="2" borderId="18" xfId="0" applyNumberFormat="1" applyFont="1" applyFill="1" applyBorder="1" applyAlignment="1">
      <alignment horizontal="right" indent="1"/>
    </xf>
    <xf numFmtId="166" fontId="10" fillId="2" borderId="23" xfId="0" applyNumberFormat="1" applyFont="1" applyFill="1" applyBorder="1" applyAlignment="1">
      <alignment horizontal="right" indent="1"/>
    </xf>
    <xf numFmtId="166" fontId="10" fillId="2" borderId="18" xfId="0" applyNumberFormat="1" applyFont="1" applyFill="1" applyBorder="1" applyAlignment="1">
      <alignment horizontal="right" indent="1"/>
    </xf>
    <xf numFmtId="166" fontId="10" fillId="2" borderId="14" xfId="0" applyNumberFormat="1" applyFont="1" applyFill="1" applyBorder="1" applyAlignment="1">
      <alignment horizontal="right" indent="1"/>
    </xf>
    <xf numFmtId="166" fontId="10" fillId="2" borderId="0" xfId="0" applyNumberFormat="1" applyFont="1" applyFill="1" applyAlignment="1">
      <alignment horizontal="right" indent="1"/>
    </xf>
    <xf numFmtId="166" fontId="10" fillId="2" borderId="43" xfId="0" applyNumberFormat="1" applyFont="1" applyFill="1" applyBorder="1" applyAlignment="1">
      <alignment horizontal="right" indent="1"/>
    </xf>
    <xf numFmtId="166" fontId="10" fillId="2" borderId="43" xfId="0" applyNumberFormat="1" applyFont="1" applyFill="1" applyBorder="1" applyAlignment="1">
      <alignment wrapText="1"/>
    </xf>
    <xf numFmtId="166" fontId="7" fillId="2" borderId="14" xfId="0" applyNumberFormat="1" applyFont="1" applyFill="1" applyBorder="1"/>
    <xf numFmtId="0" fontId="13" fillId="2" borderId="14" xfId="0" applyFont="1" applyFill="1" applyBorder="1"/>
    <xf numFmtId="166" fontId="10" fillId="2" borderId="15" xfId="0" applyNumberFormat="1" applyFont="1" applyFill="1" applyBorder="1" applyAlignment="1">
      <alignment horizontal="right" indent="1"/>
    </xf>
    <xf numFmtId="166" fontId="10" fillId="2" borderId="24" xfId="0" applyNumberFormat="1" applyFont="1" applyFill="1" applyBorder="1" applyAlignment="1">
      <alignment horizontal="right" indent="1"/>
    </xf>
    <xf numFmtId="166" fontId="10" fillId="2" borderId="19" xfId="0" applyNumberFormat="1" applyFont="1" applyFill="1" applyBorder="1" applyAlignment="1">
      <alignment horizontal="right" indent="1"/>
    </xf>
    <xf numFmtId="166" fontId="10" fillId="2" borderId="17" xfId="0" applyNumberFormat="1" applyFont="1" applyFill="1" applyBorder="1" applyAlignment="1">
      <alignment horizontal="right" indent="1"/>
    </xf>
    <xf numFmtId="166" fontId="10" fillId="2" borderId="66" xfId="0" applyNumberFormat="1" applyFont="1" applyFill="1" applyBorder="1" applyAlignment="1">
      <alignment horizontal="right" indent="1"/>
    </xf>
    <xf numFmtId="166" fontId="10" fillId="2" borderId="15" xfId="0" applyNumberFormat="1" applyFont="1" applyFill="1" applyBorder="1"/>
    <xf numFmtId="166" fontId="10" fillId="2" borderId="66" xfId="0" applyNumberFormat="1" applyFont="1" applyFill="1" applyBorder="1"/>
    <xf numFmtId="166" fontId="10" fillId="2" borderId="19" xfId="0" applyNumberFormat="1" applyFont="1" applyFill="1" applyBorder="1"/>
    <xf numFmtId="166" fontId="10" fillId="2" borderId="24" xfId="0" applyNumberFormat="1" applyFont="1" applyFill="1" applyBorder="1"/>
    <xf numFmtId="0" fontId="64" fillId="0" borderId="0" xfId="0" applyFont="1"/>
    <xf numFmtId="0" fontId="42" fillId="0" borderId="0" xfId="0" applyFont="1" applyAlignment="1">
      <alignment vertical="center"/>
    </xf>
    <xf numFmtId="0" fontId="42" fillId="0" borderId="0" xfId="0" applyFont="1" applyAlignment="1">
      <alignment vertical="center" wrapText="1"/>
    </xf>
    <xf numFmtId="0" fontId="48" fillId="0" borderId="0" xfId="0" applyFont="1" applyAlignment="1">
      <alignment wrapText="1"/>
    </xf>
    <xf numFmtId="3" fontId="30" fillId="2" borderId="0" xfId="0" applyNumberFormat="1" applyFont="1" applyFill="1" applyAlignment="1">
      <alignment vertical="top"/>
    </xf>
    <xf numFmtId="0" fontId="10" fillId="2" borderId="12" xfId="0" applyFont="1" applyFill="1" applyBorder="1" applyAlignment="1">
      <alignment horizontal="center" vertical="top"/>
    </xf>
    <xf numFmtId="0" fontId="11" fillId="2" borderId="0" xfId="0" applyFont="1" applyFill="1" applyAlignment="1">
      <alignment horizontal="center" vertical="top"/>
    </xf>
    <xf numFmtId="166" fontId="11" fillId="2" borderId="40" xfId="0" applyNumberFormat="1" applyFont="1" applyFill="1" applyBorder="1"/>
    <xf numFmtId="166" fontId="8" fillId="2" borderId="40" xfId="0" applyNumberFormat="1" applyFont="1" applyFill="1" applyBorder="1" applyAlignment="1">
      <alignment horizontal="right" indent="1"/>
    </xf>
    <xf numFmtId="166" fontId="8" fillId="2" borderId="44" xfId="0" applyNumberFormat="1" applyFont="1" applyFill="1" applyBorder="1" applyAlignment="1">
      <alignment horizontal="right" indent="1"/>
    </xf>
    <xf numFmtId="166" fontId="8" fillId="2" borderId="40" xfId="0" applyNumberFormat="1" applyFont="1" applyFill="1" applyBorder="1"/>
    <xf numFmtId="166" fontId="10" fillId="2" borderId="40" xfId="0" applyNumberFormat="1" applyFont="1" applyFill="1" applyBorder="1" applyAlignment="1">
      <alignment horizontal="right" indent="1"/>
    </xf>
    <xf numFmtId="0" fontId="8" fillId="2" borderId="40" xfId="0" applyFont="1" applyFill="1" applyBorder="1" applyAlignment="1">
      <alignment vertical="top"/>
    </xf>
    <xf numFmtId="0" fontId="9" fillId="2" borderId="40" xfId="0" applyFont="1" applyFill="1" applyBorder="1" applyAlignment="1">
      <alignment vertical="top"/>
    </xf>
    <xf numFmtId="0" fontId="9" fillId="2" borderId="66" xfId="0" applyFont="1" applyFill="1" applyBorder="1" applyAlignment="1">
      <alignment vertical="top" wrapText="1"/>
    </xf>
    <xf numFmtId="166" fontId="8" fillId="2" borderId="67" xfId="0" applyNumberFormat="1" applyFont="1" applyFill="1" applyBorder="1"/>
    <xf numFmtId="166" fontId="8" fillId="2" borderId="12" xfId="0" applyNumberFormat="1" applyFont="1" applyFill="1" applyBorder="1" applyAlignment="1">
      <alignment horizontal="right"/>
    </xf>
    <xf numFmtId="166" fontId="8" fillId="2" borderId="40" xfId="0" applyNumberFormat="1" applyFont="1" applyFill="1" applyBorder="1" applyAlignment="1">
      <alignment horizontal="right" vertical="top"/>
    </xf>
    <xf numFmtId="0" fontId="8" fillId="2" borderId="40" xfId="0" applyFont="1" applyFill="1" applyBorder="1"/>
    <xf numFmtId="3" fontId="8" fillId="2" borderId="40" xfId="0" applyNumberFormat="1" applyFont="1" applyFill="1" applyBorder="1" applyAlignment="1">
      <alignment horizontal="right"/>
    </xf>
    <xf numFmtId="166" fontId="8" fillId="2" borderId="61" xfId="0" applyNumberFormat="1" applyFont="1" applyFill="1" applyBorder="1" applyAlignment="1">
      <alignment horizontal="right"/>
    </xf>
    <xf numFmtId="166" fontId="8" fillId="2" borderId="61" xfId="0" applyNumberFormat="1" applyFont="1" applyFill="1" applyBorder="1"/>
    <xf numFmtId="166" fontId="8" fillId="2" borderId="40" xfId="0" applyNumberFormat="1" applyFont="1" applyFill="1" applyBorder="1" applyAlignment="1">
      <alignment horizontal="right"/>
    </xf>
    <xf numFmtId="0" fontId="10" fillId="2" borderId="40" xfId="0" applyFont="1" applyFill="1" applyBorder="1"/>
    <xf numFmtId="166" fontId="10" fillId="2" borderId="40" xfId="0" applyNumberFormat="1" applyFont="1" applyFill="1" applyBorder="1"/>
    <xf numFmtId="166" fontId="10" fillId="2" borderId="18" xfId="0" applyNumberFormat="1" applyFont="1" applyFill="1" applyBorder="1" applyAlignment="1">
      <alignment horizontal="right"/>
    </xf>
    <xf numFmtId="166" fontId="10" fillId="2" borderId="61" xfId="0" applyNumberFormat="1" applyFont="1" applyFill="1" applyBorder="1"/>
    <xf numFmtId="166" fontId="10" fillId="2" borderId="0" xfId="0" applyNumberFormat="1" applyFont="1" applyFill="1" applyAlignment="1">
      <alignment horizontal="right"/>
    </xf>
    <xf numFmtId="166" fontId="10" fillId="2" borderId="40" xfId="0" applyNumberFormat="1" applyFont="1" applyFill="1" applyBorder="1" applyAlignment="1">
      <alignment horizontal="right" vertical="top"/>
    </xf>
    <xf numFmtId="0" fontId="6" fillId="2" borderId="40" xfId="0" applyFont="1" applyFill="1" applyBorder="1"/>
    <xf numFmtId="0" fontId="11" fillId="2" borderId="40" xfId="0" applyFont="1" applyFill="1" applyBorder="1"/>
    <xf numFmtId="168" fontId="10" fillId="2" borderId="40" xfId="0" applyNumberFormat="1" applyFont="1" applyFill="1" applyBorder="1"/>
    <xf numFmtId="3" fontId="10" fillId="2" borderId="66" xfId="0" applyNumberFormat="1" applyFont="1" applyFill="1" applyBorder="1"/>
    <xf numFmtId="3" fontId="10" fillId="2" borderId="68" xfId="0" applyNumberFormat="1" applyFont="1" applyFill="1" applyBorder="1"/>
    <xf numFmtId="3" fontId="10" fillId="2" borderId="66" xfId="0" applyNumberFormat="1" applyFont="1" applyFill="1" applyBorder="1" applyAlignment="1">
      <alignment horizontal="right"/>
    </xf>
    <xf numFmtId="3" fontId="10" fillId="2" borderId="17" xfId="0" applyNumberFormat="1" applyFont="1" applyFill="1" applyBorder="1"/>
    <xf numFmtId="166" fontId="0" fillId="2" borderId="0" xfId="0" applyNumberFormat="1" applyFill="1" applyAlignment="1">
      <alignment horizontal="right" vertical="top"/>
    </xf>
    <xf numFmtId="0" fontId="56" fillId="5" borderId="40" xfId="0" applyFont="1" applyFill="1" applyBorder="1" applyAlignment="1">
      <alignment wrapText="1"/>
    </xf>
    <xf numFmtId="0" fontId="10" fillId="2" borderId="69" xfId="0" applyFont="1" applyFill="1" applyBorder="1"/>
    <xf numFmtId="166" fontId="8" fillId="2" borderId="66" xfId="0" applyNumberFormat="1" applyFont="1" applyFill="1" applyBorder="1"/>
    <xf numFmtId="166" fontId="8" fillId="2" borderId="17" xfId="0" applyNumberFormat="1" applyFont="1" applyFill="1" applyBorder="1"/>
    <xf numFmtId="166" fontId="66" fillId="2" borderId="40" xfId="0" applyNumberFormat="1" applyFont="1" applyFill="1" applyBorder="1" applyAlignment="1">
      <alignment horizontal="right"/>
    </xf>
    <xf numFmtId="0" fontId="29" fillId="2" borderId="40" xfId="0" applyFont="1" applyFill="1" applyBorder="1" applyAlignment="1">
      <alignment vertical="top"/>
    </xf>
    <xf numFmtId="0" fontId="6" fillId="2" borderId="40" xfId="0" applyFont="1" applyFill="1" applyBorder="1" applyAlignment="1">
      <alignment horizontal="center" vertical="top"/>
    </xf>
    <xf numFmtId="0" fontId="6" fillId="2" borderId="66" xfId="0" applyFont="1" applyFill="1" applyBorder="1" applyAlignment="1">
      <alignment wrapText="1"/>
    </xf>
    <xf numFmtId="0" fontId="35" fillId="2" borderId="66" xfId="0" applyFont="1" applyFill="1" applyBorder="1" applyAlignment="1">
      <alignment horizontal="center" vertical="top" wrapText="1"/>
    </xf>
    <xf numFmtId="0" fontId="6" fillId="0" borderId="40" xfId="0" applyFont="1" applyBorder="1" applyAlignment="1">
      <alignment horizontal="right"/>
    </xf>
    <xf numFmtId="166" fontId="6" fillId="0" borderId="0" xfId="0" applyNumberFormat="1" applyFont="1"/>
    <xf numFmtId="0" fontId="5" fillId="0" borderId="40" xfId="0" applyFont="1" applyBorder="1"/>
    <xf numFmtId="0" fontId="6" fillId="0" borderId="40" xfId="0" applyFont="1" applyBorder="1"/>
    <xf numFmtId="0" fontId="29" fillId="0" borderId="40" xfId="0" applyFont="1" applyBorder="1"/>
    <xf numFmtId="166" fontId="30" fillId="0" borderId="0" xfId="0" applyNumberFormat="1" applyFont="1"/>
    <xf numFmtId="0" fontId="5" fillId="0" borderId="15" xfId="0" applyFont="1" applyBorder="1"/>
    <xf numFmtId="0" fontId="6" fillId="0" borderId="66" xfId="0" applyFont="1" applyBorder="1"/>
    <xf numFmtId="166" fontId="5" fillId="2" borderId="24" xfId="0" applyNumberFormat="1" applyFont="1" applyFill="1" applyBorder="1" applyAlignment="1">
      <alignment horizontal="right" indent="1"/>
    </xf>
    <xf numFmtId="166" fontId="5" fillId="2" borderId="19" xfId="0" applyNumberFormat="1" applyFont="1" applyFill="1" applyBorder="1" applyAlignment="1">
      <alignment horizontal="right" indent="1"/>
    </xf>
    <xf numFmtId="166" fontId="30" fillId="2" borderId="0" xfId="0" applyNumberFormat="1" applyFont="1" applyFill="1"/>
    <xf numFmtId="0" fontId="0" fillId="2" borderId="44" xfId="0" applyFill="1" applyBorder="1" applyAlignment="1">
      <alignment horizontal="center"/>
    </xf>
    <xf numFmtId="0" fontId="10" fillId="2" borderId="40" xfId="0" applyFont="1" applyFill="1" applyBorder="1" applyAlignment="1">
      <alignment horizontal="right"/>
    </xf>
    <xf numFmtId="0" fontId="10" fillId="2" borderId="44" xfId="0" applyFont="1" applyFill="1" applyBorder="1" applyAlignment="1">
      <alignment horizontal="right"/>
    </xf>
    <xf numFmtId="0" fontId="10" fillId="2" borderId="44" xfId="0" applyFont="1" applyFill="1" applyBorder="1"/>
    <xf numFmtId="0" fontId="9" fillId="2" borderId="40" xfId="0" applyFont="1" applyFill="1" applyBorder="1"/>
    <xf numFmtId="0" fontId="9" fillId="2" borderId="40" xfId="0" applyFont="1" applyFill="1" applyBorder="1" applyAlignment="1">
      <alignment horizontal="right"/>
    </xf>
    <xf numFmtId="0" fontId="9" fillId="2" borderId="44" xfId="0" applyFont="1" applyFill="1" applyBorder="1"/>
    <xf numFmtId="0" fontId="9" fillId="2" borderId="66" xfId="0" applyFont="1" applyFill="1" applyBorder="1" applyAlignment="1">
      <alignment horizontal="right"/>
    </xf>
    <xf numFmtId="0" fontId="8" fillId="2" borderId="40" xfId="0" applyFont="1" applyFill="1" applyBorder="1" applyAlignment="1">
      <alignment horizontal="left"/>
    </xf>
    <xf numFmtId="164" fontId="8" fillId="2" borderId="40" xfId="0" applyNumberFormat="1" applyFont="1" applyFill="1" applyBorder="1"/>
    <xf numFmtId="164" fontId="0" fillId="2" borderId="44" xfId="0" applyNumberFormat="1" applyFill="1" applyBorder="1" applyAlignment="1">
      <alignment horizontal="right" indent="1"/>
    </xf>
    <xf numFmtId="164" fontId="7" fillId="2" borderId="44" xfId="0" applyNumberFormat="1" applyFont="1" applyFill="1" applyBorder="1"/>
    <xf numFmtId="164" fontId="7" fillId="2" borderId="44" xfId="0" applyNumberFormat="1" applyFont="1" applyFill="1" applyBorder="1" applyAlignment="1">
      <alignment horizontal="right" indent="1"/>
    </xf>
    <xf numFmtId="164" fontId="35" fillId="2" borderId="0" xfId="0" applyNumberFormat="1" applyFont="1" applyFill="1"/>
    <xf numFmtId="0" fontId="8" fillId="0" borderId="66" xfId="0" applyFont="1" applyBorder="1" applyAlignment="1">
      <alignment horizontal="left"/>
    </xf>
    <xf numFmtId="164" fontId="8" fillId="0" borderId="15" xfId="0" applyNumberFormat="1" applyFont="1" applyBorder="1"/>
    <xf numFmtId="164" fontId="8" fillId="0" borderId="66" xfId="0" applyNumberFormat="1" applyFont="1" applyBorder="1" applyAlignment="1">
      <alignment horizontal="right" indent="1"/>
    </xf>
    <xf numFmtId="164" fontId="8" fillId="0" borderId="66" xfId="0" applyNumberFormat="1" applyFont="1" applyBorder="1"/>
    <xf numFmtId="164" fontId="8" fillId="0" borderId="17" xfId="0" applyNumberFormat="1" applyFont="1" applyBorder="1" applyAlignment="1">
      <alignment horizontal="right" indent="1"/>
    </xf>
    <xf numFmtId="164" fontId="8" fillId="2" borderId="66" xfId="0" applyNumberFormat="1" applyFont="1" applyFill="1" applyBorder="1"/>
    <xf numFmtId="10" fontId="0" fillId="2" borderId="44" xfId="2" applyNumberFormat="1" applyFont="1" applyFill="1" applyBorder="1"/>
    <xf numFmtId="3" fontId="10" fillId="2" borderId="18" xfId="0" applyNumberFormat="1" applyFont="1" applyFill="1" applyBorder="1" applyAlignment="1">
      <alignment horizontal="right" indent="1"/>
    </xf>
    <xf numFmtId="9" fontId="0" fillId="2" borderId="44" xfId="2" applyFont="1" applyFill="1" applyBorder="1"/>
    <xf numFmtId="9" fontId="7" fillId="2" borderId="44" xfId="2" applyFont="1" applyFill="1" applyBorder="1"/>
    <xf numFmtId="166" fontId="7" fillId="2" borderId="67" xfId="0" applyNumberFormat="1" applyFont="1" applyFill="1" applyBorder="1"/>
    <xf numFmtId="166" fontId="7" fillId="2" borderId="61" xfId="0" applyNumberFormat="1" applyFont="1" applyFill="1" applyBorder="1"/>
    <xf numFmtId="166" fontId="8" fillId="2" borderId="11" xfId="0" applyNumberFormat="1" applyFont="1" applyFill="1" applyBorder="1" applyAlignment="1">
      <alignment horizontal="right" indent="1"/>
    </xf>
    <xf numFmtId="166" fontId="7" fillId="2" borderId="13" xfId="0" applyNumberFormat="1" applyFont="1" applyFill="1" applyBorder="1"/>
    <xf numFmtId="166" fontId="8" fillId="2" borderId="67" xfId="0" applyNumberFormat="1" applyFont="1" applyFill="1" applyBorder="1" applyAlignment="1">
      <alignment horizontal="right" indent="1"/>
    </xf>
    <xf numFmtId="166" fontId="8" fillId="2" borderId="61" xfId="0" applyNumberFormat="1" applyFont="1" applyFill="1" applyBorder="1" applyAlignment="1">
      <alignment horizontal="right" indent="1"/>
    </xf>
    <xf numFmtId="166" fontId="9" fillId="2" borderId="0" xfId="0" applyNumberFormat="1" applyFont="1" applyFill="1" applyAlignment="1">
      <alignment vertical="top" wrapText="1"/>
    </xf>
    <xf numFmtId="166" fontId="8" fillId="2" borderId="12" xfId="0" applyNumberFormat="1" applyFont="1" applyFill="1" applyBorder="1" applyAlignment="1">
      <alignment horizontal="right" indent="1"/>
    </xf>
    <xf numFmtId="166" fontId="8" fillId="2" borderId="71" xfId="0" applyNumberFormat="1" applyFont="1" applyFill="1" applyBorder="1" applyAlignment="1">
      <alignment horizontal="right" indent="1"/>
    </xf>
    <xf numFmtId="166" fontId="8" fillId="2" borderId="13" xfId="0" applyNumberFormat="1" applyFont="1" applyFill="1" applyBorder="1" applyAlignment="1">
      <alignment horizontal="right" indent="1"/>
    </xf>
    <xf numFmtId="164" fontId="5" fillId="2" borderId="61" xfId="0" applyNumberFormat="1" applyFont="1" applyFill="1" applyBorder="1" applyAlignment="1">
      <alignment horizontal="right" indent="1"/>
    </xf>
    <xf numFmtId="0" fontId="6" fillId="2" borderId="69" xfId="0" applyFont="1" applyFill="1" applyBorder="1" applyAlignment="1">
      <alignment horizontal="left"/>
    </xf>
    <xf numFmtId="166" fontId="10" fillId="2" borderId="70" xfId="0" applyNumberFormat="1" applyFont="1" applyFill="1" applyBorder="1" applyAlignment="1">
      <alignment horizontal="right" indent="1"/>
    </xf>
    <xf numFmtId="0" fontId="6" fillId="2" borderId="15" xfId="0" applyFont="1" applyFill="1" applyBorder="1" applyAlignment="1">
      <alignment vertical="top" wrapText="1"/>
    </xf>
    <xf numFmtId="2" fontId="30" fillId="2" borderId="0" xfId="0" applyNumberFormat="1" applyFont="1" applyFill="1"/>
    <xf numFmtId="0" fontId="5" fillId="2" borderId="43" xfId="0" applyFont="1" applyFill="1" applyBorder="1" applyAlignment="1">
      <alignment vertical="center" wrapText="1"/>
    </xf>
    <xf numFmtId="0" fontId="6" fillId="2" borderId="43" xfId="0" applyFont="1" applyFill="1" applyBorder="1" applyAlignment="1">
      <alignment horizontal="left" indent="1"/>
    </xf>
    <xf numFmtId="0" fontId="5" fillId="2" borderId="15" xfId="0" applyFont="1" applyFill="1" applyBorder="1" applyAlignment="1">
      <alignment wrapText="1"/>
    </xf>
    <xf numFmtId="1" fontId="30" fillId="2" borderId="0" xfId="0" applyNumberFormat="1" applyFont="1" applyFill="1"/>
    <xf numFmtId="167" fontId="30" fillId="2" borderId="0" xfId="0" applyNumberFormat="1" applyFont="1" applyFill="1"/>
    <xf numFmtId="176" fontId="30" fillId="2" borderId="0" xfId="0" applyNumberFormat="1" applyFont="1" applyFill="1"/>
    <xf numFmtId="0" fontId="30" fillId="2" borderId="0" xfId="0" applyFont="1" applyFill="1" applyAlignment="1">
      <alignment horizontal="center"/>
    </xf>
    <xf numFmtId="3" fontId="6" fillId="2" borderId="29" xfId="0" applyNumberFormat="1" applyFont="1" applyFill="1" applyBorder="1" applyAlignment="1">
      <alignment horizontal="right" indent="1"/>
    </xf>
    <xf numFmtId="3" fontId="6" fillId="2" borderId="72" xfId="0" applyNumberFormat="1" applyFont="1" applyFill="1" applyBorder="1" applyAlignment="1">
      <alignment horizontal="right" indent="1"/>
    </xf>
    <xf numFmtId="3" fontId="6" fillId="2" borderId="62" xfId="0" applyNumberFormat="1" applyFont="1" applyFill="1" applyBorder="1" applyAlignment="1">
      <alignment horizontal="right" indent="1"/>
    </xf>
    <xf numFmtId="1" fontId="6" fillId="2" borderId="62" xfId="0" applyNumberFormat="1" applyFont="1" applyFill="1" applyBorder="1" applyAlignment="1">
      <alignment horizontal="right" indent="1"/>
    </xf>
    <xf numFmtId="1" fontId="6" fillId="2" borderId="14" xfId="0" applyNumberFormat="1" applyFont="1" applyFill="1" applyBorder="1" applyAlignment="1">
      <alignment horizontal="right" indent="1"/>
    </xf>
    <xf numFmtId="3" fontId="6" fillId="2" borderId="73" xfId="0" applyNumberFormat="1" applyFont="1" applyFill="1" applyBorder="1" applyAlignment="1">
      <alignment horizontal="right" indent="1"/>
    </xf>
    <xf numFmtId="3" fontId="6" fillId="2" borderId="56" xfId="0" applyNumberFormat="1" applyFont="1" applyFill="1" applyBorder="1" applyAlignment="1">
      <alignment horizontal="right" indent="1"/>
    </xf>
    <xf numFmtId="1" fontId="6" fillId="2" borderId="56" xfId="0" applyNumberFormat="1" applyFont="1" applyFill="1" applyBorder="1" applyAlignment="1">
      <alignment horizontal="right" indent="1"/>
    </xf>
    <xf numFmtId="1" fontId="5" fillId="2" borderId="74" xfId="0" applyNumberFormat="1" applyFont="1" applyFill="1" applyBorder="1" applyAlignment="1">
      <alignment horizontal="right" indent="1"/>
    </xf>
    <xf numFmtId="1" fontId="5" fillId="2" borderId="75" xfId="0" applyNumberFormat="1" applyFont="1" applyFill="1" applyBorder="1" applyAlignment="1">
      <alignment horizontal="right" indent="1"/>
    </xf>
    <xf numFmtId="0" fontId="10" fillId="2" borderId="12" xfId="0" applyFont="1" applyFill="1" applyBorder="1" applyAlignment="1">
      <alignment horizontal="center"/>
    </xf>
    <xf numFmtId="166" fontId="10" fillId="2" borderId="12" xfId="0" applyNumberFormat="1" applyFont="1" applyFill="1" applyBorder="1" applyAlignment="1">
      <alignment horizontal="center" vertical="top"/>
    </xf>
    <xf numFmtId="0" fontId="10" fillId="2" borderId="13" xfId="0" applyFont="1" applyFill="1" applyBorder="1" applyAlignment="1">
      <alignment horizontal="center" vertical="top"/>
    </xf>
    <xf numFmtId="1" fontId="5" fillId="2" borderId="34" xfId="0" applyNumberFormat="1" applyFont="1" applyFill="1" applyBorder="1" applyAlignment="1">
      <alignment horizontal="right" indent="1"/>
    </xf>
    <xf numFmtId="3" fontId="5" fillId="2" borderId="62" xfId="0" applyNumberFormat="1" applyFont="1" applyFill="1" applyBorder="1" applyAlignment="1">
      <alignment horizontal="right" indent="1"/>
    </xf>
    <xf numFmtId="3" fontId="5" fillId="2" borderId="56" xfId="0" applyNumberFormat="1" applyFont="1" applyFill="1" applyBorder="1" applyAlignment="1">
      <alignment horizontal="right" indent="1"/>
    </xf>
    <xf numFmtId="3" fontId="5" fillId="2" borderId="29" xfId="0" applyNumberFormat="1" applyFont="1" applyFill="1" applyBorder="1" applyAlignment="1">
      <alignment horizontal="right" indent="1"/>
    </xf>
    <xf numFmtId="1" fontId="5" fillId="2" borderId="62" xfId="0" applyNumberFormat="1" applyFont="1" applyFill="1" applyBorder="1" applyAlignment="1">
      <alignment horizontal="right" indent="1"/>
    </xf>
    <xf numFmtId="1" fontId="5" fillId="2" borderId="56" xfId="0" applyNumberFormat="1" applyFont="1" applyFill="1" applyBorder="1" applyAlignment="1">
      <alignment horizontal="right" indent="1"/>
    </xf>
    <xf numFmtId="1" fontId="5" fillId="2" borderId="14" xfId="0" applyNumberFormat="1" applyFont="1" applyFill="1" applyBorder="1" applyAlignment="1">
      <alignment horizontal="right" indent="1"/>
    </xf>
    <xf numFmtId="0" fontId="6" fillId="2" borderId="44" xfId="0" applyFont="1" applyFill="1" applyBorder="1" applyAlignment="1">
      <alignment horizontal="center" vertical="top" wrapText="1"/>
    </xf>
    <xf numFmtId="3" fontId="6" fillId="2" borderId="44" xfId="0" applyNumberFormat="1" applyFont="1" applyFill="1" applyBorder="1" applyAlignment="1">
      <alignment horizontal="center" vertical="top" wrapText="1"/>
    </xf>
    <xf numFmtId="3" fontId="29" fillId="2" borderId="69" xfId="0" applyNumberFormat="1" applyFont="1" applyFill="1" applyBorder="1" applyAlignment="1">
      <alignment horizontal="left" wrapText="1"/>
    </xf>
    <xf numFmtId="3" fontId="6" fillId="2" borderId="69" xfId="0" applyNumberFormat="1" applyFont="1" applyFill="1" applyBorder="1" applyAlignment="1">
      <alignment horizontal="left"/>
    </xf>
    <xf numFmtId="3" fontId="30" fillId="2" borderId="69" xfId="0" applyNumberFormat="1" applyFont="1" applyFill="1" applyBorder="1"/>
    <xf numFmtId="0" fontId="8" fillId="2" borderId="44" xfId="0" applyFont="1" applyFill="1" applyBorder="1" applyAlignment="1">
      <alignment horizontal="center" vertical="top" wrapText="1"/>
    </xf>
    <xf numFmtId="0" fontId="11" fillId="2" borderId="44" xfId="0" applyFont="1" applyFill="1" applyBorder="1" applyAlignment="1">
      <alignment horizontal="center" vertical="top"/>
    </xf>
    <xf numFmtId="3" fontId="8" fillId="2" borderId="44" xfId="0" applyNumberFormat="1" applyFont="1" applyFill="1" applyBorder="1" applyAlignment="1">
      <alignment horizontal="center" vertical="top" wrapText="1"/>
    </xf>
    <xf numFmtId="164" fontId="6" fillId="2" borderId="12" xfId="0" applyNumberFormat="1" applyFont="1" applyFill="1" applyBorder="1" applyAlignment="1">
      <alignment horizontal="right" indent="1"/>
    </xf>
    <xf numFmtId="0" fontId="35" fillId="2" borderId="0" xfId="0" applyFont="1" applyFill="1" applyAlignment="1">
      <alignment wrapText="1"/>
    </xf>
    <xf numFmtId="0" fontId="6" fillId="2" borderId="0" xfId="0" applyFont="1" applyFill="1" applyAlignment="1">
      <alignment wrapText="1"/>
    </xf>
    <xf numFmtId="3" fontId="6" fillId="2" borderId="0" xfId="0" applyNumberFormat="1" applyFont="1" applyFill="1" applyAlignment="1">
      <alignment wrapText="1"/>
    </xf>
    <xf numFmtId="0" fontId="67" fillId="2" borderId="0" xfId="0" applyFont="1" applyFill="1"/>
    <xf numFmtId="0" fontId="6" fillId="2" borderId="61" xfId="0" applyFont="1" applyFill="1" applyBorder="1" applyAlignment="1">
      <alignment wrapText="1"/>
    </xf>
    <xf numFmtId="0" fontId="35" fillId="2" borderId="61" xfId="0" applyFont="1" applyFill="1" applyBorder="1" applyAlignment="1">
      <alignment wrapText="1"/>
    </xf>
    <xf numFmtId="0" fontId="15" fillId="0" borderId="0" xfId="9" applyAlignment="1" applyProtection="1"/>
    <xf numFmtId="0" fontId="6" fillId="2" borderId="76" xfId="0" applyFont="1" applyFill="1" applyBorder="1" applyAlignment="1">
      <alignment horizontal="center" vertical="top" wrapText="1"/>
    </xf>
    <xf numFmtId="0" fontId="35" fillId="2" borderId="77" xfId="0" applyFont="1" applyFill="1" applyBorder="1" applyAlignment="1">
      <alignment horizontal="center" vertical="top" wrapText="1"/>
    </xf>
    <xf numFmtId="164" fontId="6" fillId="2" borderId="78" xfId="0" applyNumberFormat="1" applyFont="1" applyFill="1" applyBorder="1" applyAlignment="1">
      <alignment horizontal="right" indent="1"/>
    </xf>
    <xf numFmtId="164" fontId="6" fillId="2" borderId="79" xfId="0" applyNumberFormat="1" applyFont="1" applyFill="1" applyBorder="1" applyAlignment="1">
      <alignment horizontal="right" indent="1"/>
    </xf>
    <xf numFmtId="164" fontId="6" fillId="2" borderId="79" xfId="0" applyNumberFormat="1" applyFont="1" applyFill="1" applyBorder="1"/>
    <xf numFmtId="164" fontId="5" fillId="2" borderId="80" xfId="0" applyNumberFormat="1" applyFont="1" applyFill="1" applyBorder="1"/>
    <xf numFmtId="164" fontId="6" fillId="2" borderId="82" xfId="0" applyNumberFormat="1" applyFont="1" applyFill="1" applyBorder="1" applyAlignment="1">
      <alignment horizontal="right" indent="1"/>
    </xf>
    <xf numFmtId="164" fontId="6" fillId="2" borderId="83" xfId="0" applyNumberFormat="1" applyFont="1" applyFill="1" applyBorder="1" applyAlignment="1">
      <alignment horizontal="right" indent="1"/>
    </xf>
    <xf numFmtId="0" fontId="6" fillId="2" borderId="83" xfId="0" applyFont="1" applyFill="1" applyBorder="1" applyAlignment="1">
      <alignment wrapText="1"/>
    </xf>
    <xf numFmtId="164" fontId="6" fillId="2" borderId="83" xfId="0" applyNumberFormat="1" applyFont="1" applyFill="1" applyBorder="1"/>
    <xf numFmtId="164" fontId="5" fillId="2" borderId="84" xfId="0" applyNumberFormat="1" applyFont="1" applyFill="1" applyBorder="1"/>
    <xf numFmtId="164" fontId="35" fillId="2" borderId="66" xfId="0" applyNumberFormat="1" applyFont="1" applyFill="1" applyBorder="1"/>
    <xf numFmtId="0" fontId="15" fillId="0" borderId="0" xfId="9" applyFill="1"/>
    <xf numFmtId="3" fontId="15" fillId="0" borderId="0" xfId="9" applyNumberFormat="1" applyAlignment="1" applyProtection="1"/>
    <xf numFmtId="9" fontId="7" fillId="2" borderId="0" xfId="2" applyFont="1" applyFill="1" applyBorder="1"/>
    <xf numFmtId="0" fontId="15" fillId="0" borderId="0" xfId="15"/>
    <xf numFmtId="3" fontId="6" fillId="2" borderId="85" xfId="0" applyNumberFormat="1" applyFont="1" applyFill="1" applyBorder="1"/>
    <xf numFmtId="3" fontId="6" fillId="2" borderId="12" xfId="0" applyNumberFormat="1" applyFont="1" applyFill="1" applyBorder="1"/>
    <xf numFmtId="0" fontId="30" fillId="2" borderId="86" xfId="0" applyFont="1" applyFill="1" applyBorder="1"/>
    <xf numFmtId="0" fontId="5" fillId="0" borderId="0" xfId="0" applyFont="1"/>
    <xf numFmtId="0" fontId="5" fillId="2" borderId="12" xfId="0" applyFont="1" applyFill="1" applyBorder="1" applyAlignment="1">
      <alignment horizontal="center" vertical="top"/>
    </xf>
    <xf numFmtId="0" fontId="12" fillId="2" borderId="50" xfId="0" applyFont="1" applyFill="1" applyBorder="1"/>
    <xf numFmtId="0" fontId="6" fillId="2" borderId="0" xfId="0" applyFont="1" applyFill="1" applyAlignment="1">
      <alignment horizontal="left"/>
    </xf>
    <xf numFmtId="164" fontId="35" fillId="2" borderId="44" xfId="0" applyNumberFormat="1" applyFont="1" applyFill="1" applyBorder="1"/>
    <xf numFmtId="164" fontId="45" fillId="0" borderId="12" xfId="0" applyNumberFormat="1" applyFont="1" applyBorder="1" applyAlignment="1">
      <alignment horizontal="right" vertical="top" indent="1"/>
    </xf>
    <xf numFmtId="164" fontId="40" fillId="0" borderId="11" xfId="0" applyNumberFormat="1" applyFont="1" applyBorder="1" applyAlignment="1">
      <alignment horizontal="right" vertical="top" indent="1"/>
    </xf>
    <xf numFmtId="164" fontId="35" fillId="0" borderId="0" xfId="0" applyNumberFormat="1" applyFont="1" applyAlignment="1">
      <alignment horizontal="right" indent="1"/>
    </xf>
    <xf numFmtId="164" fontId="40" fillId="0" borderId="43" xfId="0" applyNumberFormat="1" applyFont="1" applyBorder="1" applyAlignment="1">
      <alignment horizontal="right" vertical="top" indent="1"/>
    </xf>
    <xf numFmtId="164" fontId="45" fillId="0" borderId="0" xfId="0" applyNumberFormat="1" applyFont="1" applyAlignment="1">
      <alignment horizontal="right" vertical="top" indent="1"/>
    </xf>
    <xf numFmtId="164" fontId="46" fillId="0" borderId="0" xfId="0" applyNumberFormat="1" applyFont="1" applyAlignment="1">
      <alignment horizontal="right" vertical="top" indent="1"/>
    </xf>
    <xf numFmtId="164" fontId="38" fillId="0" borderId="43" xfId="0" applyNumberFormat="1" applyFont="1" applyBorder="1" applyAlignment="1">
      <alignment horizontal="right" vertical="top" indent="1"/>
    </xf>
    <xf numFmtId="9" fontId="7" fillId="0" borderId="0" xfId="2" applyFont="1" applyFill="1" applyBorder="1"/>
    <xf numFmtId="9" fontId="7" fillId="0" borderId="44" xfId="2" applyFont="1" applyFill="1" applyBorder="1"/>
    <xf numFmtId="0" fontId="7" fillId="0" borderId="0" xfId="0" applyFont="1"/>
    <xf numFmtId="0" fontId="35" fillId="0" borderId="0" xfId="0" applyFont="1"/>
    <xf numFmtId="0" fontId="10" fillId="0" borderId="1" xfId="0" applyFont="1" applyBorder="1" applyAlignment="1">
      <alignment vertical="top" wrapText="1"/>
    </xf>
    <xf numFmtId="0" fontId="9" fillId="0" borderId="3" xfId="0" applyFont="1" applyBorder="1" applyAlignment="1">
      <alignment vertical="top" wrapText="1"/>
    </xf>
    <xf numFmtId="164" fontId="8" fillId="0" borderId="3" xfId="0" applyNumberFormat="1" applyFont="1" applyBorder="1" applyAlignment="1">
      <alignment horizontal="right" indent="1"/>
    </xf>
    <xf numFmtId="165" fontId="10" fillId="2" borderId="0" xfId="2" applyNumberFormat="1" applyFont="1" applyFill="1" applyAlignment="1">
      <alignment horizontal="right" indent="1"/>
    </xf>
    <xf numFmtId="164" fontId="6" fillId="0" borderId="12" xfId="0" applyNumberFormat="1" applyFont="1" applyBorder="1" applyAlignment="1">
      <alignment horizontal="right" indent="1"/>
    </xf>
    <xf numFmtId="166" fontId="8" fillId="2" borderId="87" xfId="0" applyNumberFormat="1" applyFont="1" applyFill="1" applyBorder="1" applyAlignment="1">
      <alignment horizontal="right" indent="1"/>
    </xf>
    <xf numFmtId="166" fontId="10" fillId="2" borderId="87" xfId="0" applyNumberFormat="1" applyFont="1" applyFill="1" applyBorder="1" applyAlignment="1">
      <alignment horizontal="right" indent="1"/>
    </xf>
    <xf numFmtId="166" fontId="8" fillId="2" borderId="87" xfId="0" applyNumberFormat="1" applyFont="1" applyFill="1" applyBorder="1"/>
    <xf numFmtId="166" fontId="6" fillId="2" borderId="44" xfId="0" applyNumberFormat="1" applyFont="1" applyFill="1" applyBorder="1" applyAlignment="1">
      <alignment horizontal="right" indent="1"/>
    </xf>
    <xf numFmtId="1" fontId="6" fillId="2" borderId="46" xfId="0" applyNumberFormat="1" applyFont="1" applyFill="1" applyBorder="1" applyAlignment="1">
      <alignment horizontal="right" indent="1"/>
    </xf>
    <xf numFmtId="1" fontId="6" fillId="2" borderId="4" xfId="0" applyNumberFormat="1" applyFont="1" applyFill="1" applyBorder="1" applyAlignment="1">
      <alignment horizontal="right" indent="1"/>
    </xf>
    <xf numFmtId="0" fontId="71" fillId="0" borderId="0" xfId="0" applyFont="1"/>
    <xf numFmtId="166" fontId="6" fillId="2" borderId="88" xfId="0" applyNumberFormat="1" applyFont="1" applyFill="1" applyBorder="1"/>
    <xf numFmtId="166" fontId="6" fillId="2" borderId="89" xfId="0" applyNumberFormat="1" applyFont="1" applyFill="1" applyBorder="1"/>
    <xf numFmtId="166" fontId="6" fillId="2" borderId="90" xfId="0" applyNumberFormat="1" applyFont="1" applyFill="1" applyBorder="1"/>
    <xf numFmtId="166" fontId="6" fillId="0" borderId="4" xfId="0" applyNumberFormat="1" applyFont="1" applyBorder="1" applyAlignment="1">
      <alignment horizontal="right" indent="1"/>
    </xf>
    <xf numFmtId="166" fontId="6" fillId="0" borderId="18" xfId="0" applyNumberFormat="1" applyFont="1" applyBorder="1" applyAlignment="1">
      <alignment horizontal="right" indent="1"/>
    </xf>
    <xf numFmtId="166" fontId="5" fillId="0" borderId="46" xfId="0" applyNumberFormat="1" applyFont="1" applyBorder="1" applyAlignment="1">
      <alignment horizontal="right" indent="1"/>
    </xf>
    <xf numFmtId="166" fontId="5" fillId="0" borderId="4" xfId="0" applyNumberFormat="1" applyFont="1" applyBorder="1" applyAlignment="1">
      <alignment horizontal="right" indent="1"/>
    </xf>
    <xf numFmtId="166" fontId="5" fillId="0" borderId="23" xfId="0" applyNumberFormat="1" applyFont="1" applyBorder="1" applyAlignment="1">
      <alignment horizontal="right" indent="1"/>
    </xf>
    <xf numFmtId="166" fontId="5" fillId="0" borderId="18" xfId="0" applyNumberFormat="1" applyFont="1" applyBorder="1" applyAlignment="1">
      <alignment horizontal="right" indent="1"/>
    </xf>
    <xf numFmtId="166" fontId="6" fillId="2" borderId="88" xfId="0" applyNumberFormat="1" applyFont="1" applyFill="1" applyBorder="1" applyAlignment="1">
      <alignment horizontal="right" indent="1"/>
    </xf>
    <xf numFmtId="166" fontId="6" fillId="2" borderId="89" xfId="0" applyNumberFormat="1" applyFont="1" applyFill="1" applyBorder="1" applyAlignment="1">
      <alignment horizontal="right" indent="1"/>
    </xf>
    <xf numFmtId="166" fontId="6" fillId="2" borderId="90" xfId="0" applyNumberFormat="1" applyFont="1" applyFill="1" applyBorder="1" applyAlignment="1">
      <alignment horizontal="right" indent="1"/>
    </xf>
    <xf numFmtId="166" fontId="6" fillId="0" borderId="91" xfId="0" applyNumberFormat="1" applyFont="1" applyBorder="1" applyAlignment="1">
      <alignment horizontal="right" indent="1"/>
    </xf>
    <xf numFmtId="166" fontId="6" fillId="0" borderId="89" xfId="0" applyNumberFormat="1" applyFont="1" applyBorder="1" applyAlignment="1">
      <alignment horizontal="right" indent="1"/>
    </xf>
    <xf numFmtId="166" fontId="6" fillId="0" borderId="88" xfId="0" applyNumberFormat="1" applyFont="1" applyBorder="1" applyAlignment="1">
      <alignment horizontal="right" indent="1"/>
    </xf>
    <xf numFmtId="166" fontId="5" fillId="0" borderId="88" xfId="0" applyNumberFormat="1" applyFont="1" applyBorder="1" applyAlignment="1">
      <alignment horizontal="right" indent="1"/>
    </xf>
    <xf numFmtId="166" fontId="5" fillId="0" borderId="91" xfId="0" applyNumberFormat="1" applyFont="1" applyBorder="1" applyAlignment="1">
      <alignment horizontal="right" indent="1"/>
    </xf>
    <xf numFmtId="166" fontId="5" fillId="0" borderId="89" xfId="0" applyNumberFormat="1" applyFont="1" applyBorder="1" applyAlignment="1">
      <alignment horizontal="right" indent="1"/>
    </xf>
    <xf numFmtId="166" fontId="5" fillId="0" borderId="41" xfId="0" applyNumberFormat="1" applyFont="1" applyBorder="1" applyAlignment="1">
      <alignment horizontal="right" indent="1"/>
    </xf>
    <xf numFmtId="166" fontId="6" fillId="0" borderId="87" xfId="0" applyNumberFormat="1" applyFont="1" applyBorder="1" applyAlignment="1">
      <alignment horizontal="right" indent="1"/>
    </xf>
    <xf numFmtId="166" fontId="6" fillId="0" borderId="44" xfId="0" applyNumberFormat="1" applyFont="1" applyBorder="1" applyAlignment="1">
      <alignment horizontal="right" indent="1"/>
    </xf>
    <xf numFmtId="166" fontId="6" fillId="0" borderId="90" xfId="0" applyNumberFormat="1" applyFont="1" applyBorder="1" applyAlignment="1">
      <alignment horizontal="right" indent="1"/>
    </xf>
    <xf numFmtId="166" fontId="6" fillId="0" borderId="27" xfId="0" applyNumberFormat="1" applyFont="1" applyBorder="1" applyAlignment="1">
      <alignment horizontal="right" indent="1"/>
    </xf>
    <xf numFmtId="166" fontId="6" fillId="0" borderId="28" xfId="0" applyNumberFormat="1" applyFont="1" applyBorder="1" applyAlignment="1">
      <alignment horizontal="right" indent="1"/>
    </xf>
    <xf numFmtId="166" fontId="6" fillId="0" borderId="29" xfId="0" applyNumberFormat="1" applyFont="1" applyBorder="1" applyAlignment="1">
      <alignment horizontal="right" indent="1"/>
    </xf>
    <xf numFmtId="166" fontId="6" fillId="0" borderId="14" xfId="0" applyNumberFormat="1" applyFont="1" applyBorder="1" applyAlignment="1">
      <alignment horizontal="right" indent="1"/>
    </xf>
    <xf numFmtId="166" fontId="6" fillId="0" borderId="40" xfId="0" applyNumberFormat="1" applyFont="1" applyBorder="1" applyAlignment="1">
      <alignment horizontal="right" indent="1"/>
    </xf>
    <xf numFmtId="166" fontId="5" fillId="0" borderId="29" xfId="0" applyNumberFormat="1" applyFont="1" applyBorder="1" applyAlignment="1">
      <alignment horizontal="right" indent="1"/>
    </xf>
    <xf numFmtId="0" fontId="0" fillId="2" borderId="87" xfId="0" applyFill="1" applyBorder="1"/>
    <xf numFmtId="0" fontId="0" fillId="2" borderId="89" xfId="0" applyFill="1" applyBorder="1"/>
    <xf numFmtId="0" fontId="10" fillId="2" borderId="66" xfId="0" applyFont="1" applyFill="1" applyBorder="1"/>
    <xf numFmtId="0" fontId="10" fillId="2" borderId="66" xfId="0" applyFont="1" applyFill="1" applyBorder="1" applyAlignment="1">
      <alignment horizontal="right"/>
    </xf>
    <xf numFmtId="3" fontId="5" fillId="2" borderId="66" xfId="0" applyNumberFormat="1" applyFont="1" applyFill="1" applyBorder="1" applyAlignment="1">
      <alignment horizontal="right"/>
    </xf>
    <xf numFmtId="164" fontId="6" fillId="2" borderId="88" xfId="0" applyNumberFormat="1" applyFont="1" applyFill="1" applyBorder="1" applyAlignment="1">
      <alignment horizontal="right" indent="1"/>
    </xf>
    <xf numFmtId="164" fontId="6" fillId="2" borderId="91" xfId="0" applyNumberFormat="1" applyFont="1" applyFill="1" applyBorder="1" applyAlignment="1">
      <alignment horizontal="right" indent="1"/>
    </xf>
    <xf numFmtId="164" fontId="6" fillId="2" borderId="89" xfId="0" applyNumberFormat="1" applyFont="1" applyFill="1" applyBorder="1" applyAlignment="1">
      <alignment horizontal="right" indent="1"/>
    </xf>
    <xf numFmtId="164" fontId="5" fillId="2" borderId="92" xfId="0" applyNumberFormat="1" applyFont="1" applyFill="1" applyBorder="1" applyAlignment="1">
      <alignment horizontal="right" indent="1"/>
    </xf>
    <xf numFmtId="164" fontId="5" fillId="2" borderId="44" xfId="0" applyNumberFormat="1" applyFont="1" applyFill="1" applyBorder="1" applyAlignment="1">
      <alignment horizontal="right" indent="1"/>
    </xf>
    <xf numFmtId="164" fontId="6" fillId="2" borderId="44" xfId="0" applyNumberFormat="1" applyFont="1" applyFill="1" applyBorder="1" applyAlignment="1">
      <alignment horizontal="right"/>
    </xf>
    <xf numFmtId="164" fontId="5" fillId="2" borderId="44" xfId="0" applyNumberFormat="1" applyFont="1" applyFill="1" applyBorder="1" applyAlignment="1">
      <alignment horizontal="right"/>
    </xf>
    <xf numFmtId="164" fontId="5" fillId="2" borderId="93" xfId="0" applyNumberFormat="1" applyFont="1" applyFill="1" applyBorder="1" applyAlignment="1">
      <alignment horizontal="right" indent="1"/>
    </xf>
    <xf numFmtId="0" fontId="5" fillId="2" borderId="20" xfId="0" applyFont="1" applyFill="1" applyBorder="1"/>
    <xf numFmtId="164" fontId="6" fillId="2" borderId="41" xfId="0" applyNumberFormat="1" applyFont="1" applyFill="1" applyBorder="1" applyAlignment="1">
      <alignment horizontal="right" indent="1"/>
    </xf>
    <xf numFmtId="164" fontId="5" fillId="2" borderId="88" xfId="0" applyNumberFormat="1" applyFont="1" applyFill="1" applyBorder="1" applyAlignment="1">
      <alignment horizontal="right" indent="1"/>
    </xf>
    <xf numFmtId="164" fontId="5" fillId="2" borderId="91" xfId="0" applyNumberFormat="1" applyFont="1" applyFill="1" applyBorder="1" applyAlignment="1">
      <alignment horizontal="right" indent="1"/>
    </xf>
    <xf numFmtId="164" fontId="5" fillId="2" borderId="89" xfId="0" applyNumberFormat="1" applyFont="1" applyFill="1" applyBorder="1" applyAlignment="1">
      <alignment horizontal="right" indent="1"/>
    </xf>
    <xf numFmtId="164" fontId="5" fillId="2" borderId="62" xfId="0" applyNumberFormat="1" applyFont="1" applyFill="1" applyBorder="1" applyAlignment="1">
      <alignment horizontal="right"/>
    </xf>
    <xf numFmtId="164" fontId="5" fillId="2" borderId="41" xfId="0" applyNumberFormat="1" applyFont="1" applyFill="1" applyBorder="1" applyAlignment="1">
      <alignment horizontal="right" indent="1"/>
    </xf>
    <xf numFmtId="164" fontId="5" fillId="2" borderId="94" xfId="0" applyNumberFormat="1" applyFont="1" applyFill="1" applyBorder="1" applyAlignment="1">
      <alignment horizontal="right"/>
    </xf>
    <xf numFmtId="164" fontId="5" fillId="2" borderId="95" xfId="0" applyNumberFormat="1" applyFont="1" applyFill="1" applyBorder="1" applyAlignment="1">
      <alignment horizontal="right" indent="1"/>
    </xf>
    <xf numFmtId="164" fontId="5" fillId="2" borderId="96" xfId="0" applyNumberFormat="1" applyFont="1" applyFill="1" applyBorder="1" applyAlignment="1">
      <alignment horizontal="right" indent="1"/>
    </xf>
    <xf numFmtId="164" fontId="5" fillId="2" borderId="94" xfId="0" applyNumberFormat="1" applyFont="1" applyFill="1" applyBorder="1" applyAlignment="1">
      <alignment horizontal="right" indent="1"/>
    </xf>
    <xf numFmtId="164" fontId="6" fillId="2" borderId="97" xfId="0" applyNumberFormat="1" applyFont="1" applyFill="1" applyBorder="1" applyAlignment="1">
      <alignment horizontal="right"/>
    </xf>
    <xf numFmtId="164" fontId="6" fillId="2" borderId="94" xfId="0" applyNumberFormat="1" applyFont="1" applyFill="1" applyBorder="1" applyAlignment="1">
      <alignment horizontal="right"/>
    </xf>
    <xf numFmtId="164" fontId="6" fillId="2" borderId="95" xfId="0" applyNumberFormat="1" applyFont="1" applyFill="1" applyBorder="1" applyAlignment="1">
      <alignment horizontal="right" indent="1"/>
    </xf>
    <xf numFmtId="164" fontId="6" fillId="2" borderId="96" xfId="0" applyNumberFormat="1" applyFont="1" applyFill="1" applyBorder="1" applyAlignment="1">
      <alignment horizontal="right" indent="1"/>
    </xf>
    <xf numFmtId="164" fontId="6" fillId="2" borderId="94" xfId="0" applyNumberFormat="1" applyFont="1" applyFill="1" applyBorder="1" applyAlignment="1">
      <alignment horizontal="right" indent="1"/>
    </xf>
    <xf numFmtId="164" fontId="6" fillId="2" borderId="97" xfId="0" applyNumberFormat="1" applyFont="1" applyFill="1" applyBorder="1" applyAlignment="1">
      <alignment horizontal="right" indent="1"/>
    </xf>
    <xf numFmtId="164" fontId="5" fillId="2" borderId="62" xfId="0" applyNumberFormat="1" applyFont="1" applyFill="1" applyBorder="1" applyAlignment="1">
      <alignment horizontal="right" indent="1"/>
    </xf>
    <xf numFmtId="164" fontId="6" fillId="2" borderId="95" xfId="0" applyNumberFormat="1" applyFont="1" applyFill="1" applyBorder="1" applyAlignment="1">
      <alignment horizontal="right"/>
    </xf>
    <xf numFmtId="164" fontId="6" fillId="2" borderId="96" xfId="0" applyNumberFormat="1" applyFont="1" applyFill="1" applyBorder="1" applyAlignment="1">
      <alignment horizontal="right"/>
    </xf>
    <xf numFmtId="164" fontId="5" fillId="2" borderId="36" xfId="0" applyNumberFormat="1" applyFont="1" applyFill="1" applyBorder="1" applyAlignment="1">
      <alignment horizontal="right" indent="1"/>
    </xf>
    <xf numFmtId="164" fontId="6" fillId="2" borderId="98" xfId="0" applyNumberFormat="1" applyFont="1" applyFill="1" applyBorder="1" applyAlignment="1">
      <alignment horizontal="right" indent="1"/>
    </xf>
    <xf numFmtId="0" fontId="72" fillId="0" borderId="0" xfId="0" applyFont="1"/>
    <xf numFmtId="164" fontId="6" fillId="2" borderId="95" xfId="0" applyNumberFormat="1" applyFont="1" applyFill="1" applyBorder="1"/>
    <xf numFmtId="164" fontId="6" fillId="2" borderId="94" xfId="0" applyNumberFormat="1" applyFont="1" applyFill="1" applyBorder="1"/>
    <xf numFmtId="164" fontId="6" fillId="2" borderId="90" xfId="0" applyNumberFormat="1" applyFont="1" applyFill="1" applyBorder="1" applyAlignment="1">
      <alignment horizontal="right" indent="1"/>
    </xf>
    <xf numFmtId="164" fontId="6" fillId="2" borderId="93" xfId="0" applyNumberFormat="1" applyFont="1" applyFill="1" applyBorder="1" applyAlignment="1">
      <alignment horizontal="right"/>
    </xf>
    <xf numFmtId="164" fontId="6" fillId="2" borderId="93" xfId="0" applyNumberFormat="1" applyFont="1" applyFill="1" applyBorder="1"/>
    <xf numFmtId="164" fontId="6" fillId="2" borderId="93" xfId="0" applyNumberFormat="1" applyFont="1" applyFill="1" applyBorder="1" applyAlignment="1">
      <alignment horizontal="right" indent="1"/>
    </xf>
    <xf numFmtId="164" fontId="6" fillId="2" borderId="44" xfId="0" applyNumberFormat="1" applyFont="1" applyFill="1" applyBorder="1"/>
    <xf numFmtId="0" fontId="30" fillId="2" borderId="93" xfId="0" applyFont="1" applyFill="1" applyBorder="1"/>
    <xf numFmtId="164" fontId="6" fillId="2" borderId="97" xfId="0" applyNumberFormat="1" applyFont="1" applyFill="1" applyBorder="1"/>
    <xf numFmtId="164" fontId="8" fillId="2" borderId="95" xfId="0" applyNumberFormat="1" applyFont="1" applyFill="1" applyBorder="1" applyAlignment="1">
      <alignment horizontal="right" indent="1"/>
    </xf>
    <xf numFmtId="164" fontId="8" fillId="2" borderId="94" xfId="0" applyNumberFormat="1" applyFont="1" applyFill="1" applyBorder="1" applyAlignment="1">
      <alignment horizontal="right" indent="1"/>
    </xf>
    <xf numFmtId="164" fontId="8" fillId="2" borderId="90" xfId="0" applyNumberFormat="1" applyFont="1" applyFill="1" applyBorder="1" applyAlignment="1">
      <alignment horizontal="right" indent="1"/>
    </xf>
    <xf numFmtId="164" fontId="6" fillId="2" borderId="87" xfId="0" applyNumberFormat="1" applyFont="1" applyFill="1" applyBorder="1" applyAlignment="1">
      <alignment horizontal="right" indent="1"/>
    </xf>
    <xf numFmtId="164" fontId="8" fillId="2" borderId="97" xfId="0" applyNumberFormat="1" applyFont="1" applyFill="1" applyBorder="1" applyAlignment="1">
      <alignment horizontal="right" indent="1"/>
    </xf>
    <xf numFmtId="164" fontId="10" fillId="2" borderId="45" xfId="0" applyNumberFormat="1" applyFont="1" applyFill="1" applyBorder="1" applyAlignment="1">
      <alignment horizontal="right" indent="1"/>
    </xf>
    <xf numFmtId="164" fontId="5" fillId="2" borderId="55" xfId="0" applyNumberFormat="1" applyFont="1" applyFill="1" applyBorder="1" applyAlignment="1">
      <alignment horizontal="right" indent="1"/>
    </xf>
    <xf numFmtId="164" fontId="5" fillId="2" borderId="45" xfId="0" applyNumberFormat="1" applyFont="1" applyFill="1" applyBorder="1" applyAlignment="1">
      <alignment horizontal="right" indent="1"/>
    </xf>
    <xf numFmtId="164" fontId="6" fillId="2" borderId="96" xfId="0" applyNumberFormat="1" applyFont="1" applyFill="1" applyBorder="1"/>
    <xf numFmtId="164" fontId="5" fillId="2" borderId="75" xfId="0" applyNumberFormat="1" applyFont="1" applyFill="1" applyBorder="1" applyAlignment="1">
      <alignment horizontal="right" indent="1"/>
    </xf>
    <xf numFmtId="178" fontId="8" fillId="2" borderId="24" xfId="2" applyNumberFormat="1" applyFont="1" applyFill="1" applyBorder="1" applyAlignment="1">
      <alignment horizontal="right" indent="1"/>
    </xf>
    <xf numFmtId="178" fontId="8" fillId="2" borderId="8" xfId="2" applyNumberFormat="1" applyFont="1" applyFill="1" applyBorder="1" applyAlignment="1">
      <alignment horizontal="right" indent="1"/>
    </xf>
    <xf numFmtId="178" fontId="8" fillId="2" borderId="4" xfId="2" applyNumberFormat="1" applyFont="1" applyFill="1" applyBorder="1" applyAlignment="1">
      <alignment horizontal="right" indent="1"/>
    </xf>
    <xf numFmtId="0" fontId="0" fillId="2" borderId="0" xfId="2" applyNumberFormat="1" applyFont="1" applyFill="1"/>
    <xf numFmtId="0" fontId="0" fillId="0" borderId="0" xfId="2" applyNumberFormat="1" applyFont="1" applyFill="1"/>
    <xf numFmtId="164" fontId="0" fillId="2" borderId="0" xfId="2" applyNumberFormat="1" applyFont="1" applyFill="1"/>
    <xf numFmtId="0" fontId="0" fillId="2" borderId="99" xfId="0" applyFill="1" applyBorder="1"/>
    <xf numFmtId="166" fontId="73" fillId="2" borderId="0" xfId="0" applyNumberFormat="1" applyFont="1" applyFill="1" applyAlignment="1">
      <alignment horizontal="right" indent="1"/>
    </xf>
    <xf numFmtId="0" fontId="9" fillId="0" borderId="0" xfId="0" applyFont="1"/>
    <xf numFmtId="164" fontId="6" fillId="2" borderId="18" xfId="0" applyNumberFormat="1" applyFont="1" applyFill="1" applyBorder="1" applyAlignment="1">
      <alignment horizontal="right" indent="1"/>
    </xf>
    <xf numFmtId="9" fontId="7" fillId="2" borderId="66" xfId="2" applyFont="1" applyFill="1" applyBorder="1"/>
    <xf numFmtId="166" fontId="76" fillId="2" borderId="0" xfId="0" applyNumberFormat="1" applyFont="1" applyFill="1" applyAlignment="1">
      <alignment horizontal="left"/>
    </xf>
    <xf numFmtId="1" fontId="63" fillId="2" borderId="10" xfId="0" applyNumberFormat="1" applyFont="1" applyFill="1" applyBorder="1" applyAlignment="1">
      <alignment horizontal="left"/>
    </xf>
    <xf numFmtId="0" fontId="23" fillId="2" borderId="0" xfId="0" applyFont="1" applyFill="1" applyAlignment="1">
      <alignment horizontal="left"/>
    </xf>
    <xf numFmtId="0" fontId="25" fillId="2" borderId="0" xfId="0" applyFont="1" applyFill="1" applyAlignment="1">
      <alignment horizontal="left"/>
    </xf>
    <xf numFmtId="9" fontId="8" fillId="2" borderId="0" xfId="0" applyNumberFormat="1" applyFont="1" applyFill="1"/>
    <xf numFmtId="0" fontId="0" fillId="2" borderId="0" xfId="0" applyFill="1" applyAlignment="1">
      <alignment horizontal="left"/>
    </xf>
    <xf numFmtId="166" fontId="63" fillId="2" borderId="0" xfId="0" applyNumberFormat="1" applyFont="1" applyFill="1" applyAlignment="1">
      <alignment horizontal="left"/>
    </xf>
    <xf numFmtId="0" fontId="6" fillId="0" borderId="40" xfId="0" applyFont="1" applyBorder="1" applyAlignment="1">
      <alignment horizontal="left" wrapText="1"/>
    </xf>
    <xf numFmtId="0" fontId="13" fillId="0" borderId="0" xfId="0" applyFont="1"/>
    <xf numFmtId="3" fontId="6" fillId="0" borderId="95" xfId="0" applyNumberFormat="1" applyFont="1" applyBorder="1" applyAlignment="1">
      <alignment horizontal="right" indent="1"/>
    </xf>
    <xf numFmtId="3" fontId="6" fillId="0" borderId="96" xfId="0" applyNumberFormat="1" applyFont="1" applyBorder="1" applyAlignment="1">
      <alignment horizontal="right" indent="1"/>
    </xf>
    <xf numFmtId="3" fontId="6" fillId="0" borderId="44" xfId="0" applyNumberFormat="1" applyFont="1" applyBorder="1" applyAlignment="1">
      <alignment horizontal="right" indent="1"/>
    </xf>
    <xf numFmtId="166" fontId="6" fillId="0" borderId="95" xfId="0" applyNumberFormat="1" applyFont="1" applyBorder="1" applyAlignment="1">
      <alignment horizontal="right" indent="1"/>
    </xf>
    <xf numFmtId="166" fontId="6" fillId="0" borderId="96" xfId="0" applyNumberFormat="1" applyFont="1" applyBorder="1" applyAlignment="1">
      <alignment horizontal="right" indent="1"/>
    </xf>
    <xf numFmtId="1" fontId="6" fillId="0" borderId="96" xfId="0" applyNumberFormat="1" applyFont="1" applyBorder="1" applyAlignment="1">
      <alignment horizontal="right" indent="1"/>
    </xf>
    <xf numFmtId="1" fontId="5" fillId="0" borderId="95" xfId="0" applyNumberFormat="1" applyFont="1" applyBorder="1" applyAlignment="1">
      <alignment horizontal="right" vertical="center" indent="1"/>
    </xf>
    <xf numFmtId="1" fontId="5" fillId="0" borderId="96" xfId="0" applyNumberFormat="1" applyFont="1" applyBorder="1" applyAlignment="1">
      <alignment horizontal="right" indent="1"/>
    </xf>
    <xf numFmtId="1" fontId="5" fillId="0" borderId="44" xfId="0" applyNumberFormat="1" applyFont="1" applyBorder="1" applyAlignment="1">
      <alignment horizontal="right" vertical="center" indent="1"/>
    </xf>
    <xf numFmtId="1" fontId="6" fillId="0" borderId="96" xfId="0" applyNumberFormat="1" applyFont="1" applyBorder="1" applyAlignment="1">
      <alignment horizontal="right" vertical="center" indent="1"/>
    </xf>
    <xf numFmtId="166" fontId="5" fillId="0" borderId="87" xfId="0" applyNumberFormat="1" applyFont="1" applyBorder="1" applyAlignment="1">
      <alignment horizontal="right" indent="1"/>
    </xf>
    <xf numFmtId="3" fontId="5" fillId="0" borderId="96" xfId="0" applyNumberFormat="1" applyFont="1" applyBorder="1" applyAlignment="1">
      <alignment horizontal="right" indent="1"/>
    </xf>
    <xf numFmtId="1" fontId="5" fillId="0" borderId="31" xfId="0" applyNumberFormat="1" applyFont="1" applyBorder="1" applyAlignment="1">
      <alignment horizontal="right" vertical="center" indent="1"/>
    </xf>
    <xf numFmtId="1" fontId="5" fillId="0" borderId="45" xfId="0" applyNumberFormat="1" applyFont="1" applyBorder="1" applyAlignment="1">
      <alignment horizontal="right" vertical="center" indent="1"/>
    </xf>
    <xf numFmtId="9" fontId="0" fillId="0" borderId="0" xfId="2" applyFont="1" applyFill="1"/>
    <xf numFmtId="9" fontId="0" fillId="0" borderId="0" xfId="2" applyFont="1" applyFill="1" applyBorder="1"/>
    <xf numFmtId="164" fontId="10" fillId="2" borderId="19" xfId="0" applyNumberFormat="1" applyFont="1" applyFill="1" applyBorder="1" applyAlignment="1">
      <alignment horizontal="right" indent="1"/>
    </xf>
    <xf numFmtId="9" fontId="7" fillId="2" borderId="45" xfId="2" applyFont="1" applyFill="1" applyBorder="1"/>
    <xf numFmtId="3" fontId="8" fillId="2" borderId="23" xfId="0" applyNumberFormat="1" applyFont="1" applyFill="1" applyBorder="1" applyAlignment="1">
      <alignment horizontal="right"/>
    </xf>
    <xf numFmtId="0" fontId="13" fillId="2" borderId="45" xfId="0" applyFont="1" applyFill="1" applyBorder="1"/>
    <xf numFmtId="0" fontId="6" fillId="2" borderId="44" xfId="0" applyFont="1" applyFill="1" applyBorder="1" applyAlignment="1">
      <alignment wrapText="1"/>
    </xf>
    <xf numFmtId="166" fontId="63" fillId="2" borderId="10" xfId="0" applyNumberFormat="1" applyFont="1" applyFill="1" applyBorder="1" applyAlignment="1">
      <alignment horizontal="left"/>
    </xf>
    <xf numFmtId="3" fontId="12" fillId="2" borderId="0" xfId="0" applyNumberFormat="1" applyFont="1" applyFill="1" applyAlignment="1">
      <alignment horizontal="center" vertical="top"/>
    </xf>
    <xf numFmtId="3" fontId="12" fillId="2" borderId="87" xfId="0" applyNumberFormat="1" applyFont="1" applyFill="1" applyBorder="1" applyAlignment="1">
      <alignment vertical="top"/>
    </xf>
    <xf numFmtId="3" fontId="12" fillId="2" borderId="0" xfId="0" applyNumberFormat="1" applyFont="1" applyFill="1" applyAlignment="1">
      <alignment vertical="top"/>
    </xf>
    <xf numFmtId="3" fontId="12" fillId="2" borderId="44" xfId="0" applyNumberFormat="1" applyFont="1" applyFill="1" applyBorder="1" applyAlignment="1">
      <alignment vertical="top"/>
    </xf>
    <xf numFmtId="3" fontId="35" fillId="2" borderId="66" xfId="0" applyNumberFormat="1" applyFont="1" applyFill="1" applyBorder="1" applyAlignment="1">
      <alignment horizontal="center" vertical="top" wrapText="1"/>
    </xf>
    <xf numFmtId="3" fontId="6" fillId="2" borderId="97" xfId="0" applyNumberFormat="1" applyFont="1" applyFill="1" applyBorder="1" applyAlignment="1">
      <alignment horizontal="right" indent="1"/>
    </xf>
    <xf numFmtId="3" fontId="5" fillId="2" borderId="97" xfId="0" applyNumberFormat="1" applyFont="1" applyFill="1" applyBorder="1" applyAlignment="1">
      <alignment horizontal="right" indent="1"/>
    </xf>
    <xf numFmtId="1" fontId="5" fillId="2" borderId="55" xfId="0" applyNumberFormat="1" applyFont="1" applyFill="1" applyBorder="1" applyAlignment="1">
      <alignment horizontal="right" indent="1"/>
    </xf>
    <xf numFmtId="0" fontId="6" fillId="2" borderId="87" xfId="0" applyFont="1" applyFill="1" applyBorder="1" applyAlignment="1">
      <alignment horizontal="center" vertical="top"/>
    </xf>
    <xf numFmtId="3" fontId="6" fillId="2" borderId="44" xfId="0" applyNumberFormat="1" applyFont="1" applyFill="1" applyBorder="1" applyAlignment="1">
      <alignment horizontal="right" indent="1"/>
    </xf>
    <xf numFmtId="3" fontId="5" fillId="2" borderId="44" xfId="0" applyNumberFormat="1" applyFont="1" applyFill="1" applyBorder="1" applyAlignment="1">
      <alignment horizontal="right" indent="1"/>
    </xf>
    <xf numFmtId="1" fontId="5" fillId="2" borderId="45" xfId="0" applyNumberFormat="1" applyFont="1" applyFill="1" applyBorder="1" applyAlignment="1">
      <alignment horizontal="right" indent="1"/>
    </xf>
    <xf numFmtId="166" fontId="5" fillId="0" borderId="96" xfId="0" applyNumberFormat="1" applyFont="1" applyBorder="1" applyAlignment="1">
      <alignment horizontal="right" indent="1"/>
    </xf>
    <xf numFmtId="166" fontId="5" fillId="0" borderId="44" xfId="0" applyNumberFormat="1" applyFont="1" applyBorder="1" applyAlignment="1">
      <alignment horizontal="right" vertical="center" indent="1"/>
    </xf>
    <xf numFmtId="1" fontId="0" fillId="2" borderId="0" xfId="0" applyNumberFormat="1" applyFill="1" applyAlignment="1">
      <alignment horizontal="right"/>
    </xf>
    <xf numFmtId="1" fontId="0" fillId="0" borderId="0" xfId="0" applyNumberFormat="1" applyAlignment="1">
      <alignment horizontal="right"/>
    </xf>
    <xf numFmtId="3" fontId="30" fillId="2" borderId="0" xfId="0" applyNumberFormat="1" applyFont="1" applyFill="1" applyAlignment="1">
      <alignment horizontal="right"/>
    </xf>
    <xf numFmtId="166" fontId="8" fillId="0" borderId="43" xfId="0" applyNumberFormat="1" applyFont="1" applyBorder="1" applyAlignment="1">
      <alignment horizontal="right"/>
    </xf>
    <xf numFmtId="166" fontId="10" fillId="0" borderId="40" xfId="0" applyNumberFormat="1" applyFont="1" applyBorder="1"/>
    <xf numFmtId="166" fontId="10" fillId="0" borderId="40" xfId="0" applyNumberFormat="1" applyFont="1" applyBorder="1" applyAlignment="1">
      <alignment horizontal="right" vertical="top"/>
    </xf>
    <xf numFmtId="166" fontId="7" fillId="2" borderId="23" xfId="0" applyNumberFormat="1" applyFont="1" applyFill="1" applyBorder="1" applyAlignment="1">
      <alignment horizontal="right"/>
    </xf>
    <xf numFmtId="0" fontId="6" fillId="0" borderId="43" xfId="0" applyFont="1" applyBorder="1"/>
    <xf numFmtId="0" fontId="6" fillId="0" borderId="87" xfId="0" applyFont="1" applyBorder="1"/>
    <xf numFmtId="0" fontId="5" fillId="0" borderId="43" xfId="0" applyFont="1" applyBorder="1"/>
    <xf numFmtId="1" fontId="5" fillId="0" borderId="32" xfId="0" applyNumberFormat="1" applyFont="1" applyBorder="1" applyAlignment="1">
      <alignment horizontal="right" indent="1"/>
    </xf>
    <xf numFmtId="166" fontId="7" fillId="2" borderId="44" xfId="0" applyNumberFormat="1" applyFont="1" applyFill="1" applyBorder="1" applyAlignment="1">
      <alignment horizontal="right"/>
    </xf>
    <xf numFmtId="166" fontId="6" fillId="2" borderId="0" xfId="0" applyNumberFormat="1" applyFont="1" applyFill="1" applyAlignment="1">
      <alignment horizontal="right" indent="1"/>
    </xf>
    <xf numFmtId="166" fontId="35" fillId="0" borderId="0" xfId="0" applyNumberFormat="1" applyFont="1"/>
    <xf numFmtId="166" fontId="6" fillId="2" borderId="12" xfId="0" applyNumberFormat="1" applyFont="1" applyFill="1" applyBorder="1"/>
    <xf numFmtId="3" fontId="8" fillId="2" borderId="66" xfId="0" applyNumberFormat="1" applyFont="1" applyFill="1" applyBorder="1"/>
    <xf numFmtId="166" fontId="35" fillId="2" borderId="66" xfId="0" applyNumberFormat="1" applyFont="1" applyFill="1" applyBorder="1"/>
    <xf numFmtId="166" fontId="7" fillId="2" borderId="13" xfId="0" applyNumberFormat="1" applyFont="1" applyFill="1" applyBorder="1" applyAlignment="1">
      <alignment horizontal="left"/>
    </xf>
    <xf numFmtId="166" fontId="7" fillId="2" borderId="44" xfId="0" applyNumberFormat="1" applyFont="1" applyFill="1" applyBorder="1" applyAlignment="1">
      <alignment horizontal="left"/>
    </xf>
    <xf numFmtId="0" fontId="7" fillId="2" borderId="13" xfId="0" applyFont="1" applyFill="1" applyBorder="1"/>
    <xf numFmtId="164" fontId="5" fillId="2" borderId="68" xfId="0" applyNumberFormat="1" applyFont="1" applyFill="1" applyBorder="1" applyAlignment="1">
      <alignment horizontal="right" indent="1"/>
    </xf>
    <xf numFmtId="164" fontId="5" fillId="2" borderId="66" xfId="0" applyNumberFormat="1" applyFont="1" applyFill="1" applyBorder="1" applyAlignment="1">
      <alignment horizontal="right" indent="1"/>
    </xf>
    <xf numFmtId="164" fontId="45" fillId="2" borderId="13" xfId="0" applyNumberFormat="1" applyFont="1" applyFill="1" applyBorder="1" applyAlignment="1">
      <alignment vertical="top"/>
    </xf>
    <xf numFmtId="164" fontId="45" fillId="2" borderId="44" xfId="0" applyNumberFormat="1" applyFont="1" applyFill="1" applyBorder="1" applyAlignment="1">
      <alignment vertical="top"/>
    </xf>
    <xf numFmtId="164" fontId="45" fillId="2" borderId="45" xfId="0" applyNumberFormat="1" applyFont="1" applyFill="1" applyBorder="1" applyAlignment="1">
      <alignment vertical="top"/>
    </xf>
    <xf numFmtId="166" fontId="10" fillId="2" borderId="99" xfId="0" applyNumberFormat="1" applyFont="1" applyFill="1" applyBorder="1" applyAlignment="1">
      <alignment horizontal="right" indent="1"/>
    </xf>
    <xf numFmtId="166" fontId="29" fillId="0" borderId="0" xfId="0" applyNumberFormat="1" applyFont="1" applyAlignment="1">
      <alignment horizontal="right"/>
    </xf>
    <xf numFmtId="0" fontId="81" fillId="0" borderId="0" xfId="0" applyFont="1" applyAlignment="1">
      <alignment horizontal="right"/>
    </xf>
    <xf numFmtId="166" fontId="5" fillId="0" borderId="0" xfId="0" applyNumberFormat="1" applyFont="1" applyAlignment="1">
      <alignment horizontal="right"/>
    </xf>
    <xf numFmtId="0" fontId="0" fillId="0" borderId="0" xfId="0" applyAlignment="1">
      <alignment horizontal="right"/>
    </xf>
    <xf numFmtId="166" fontId="29" fillId="0" borderId="10" xfId="0" applyNumberFormat="1" applyFont="1" applyBorder="1" applyAlignment="1">
      <alignment horizontal="right"/>
    </xf>
    <xf numFmtId="166" fontId="80" fillId="2" borderId="61" xfId="0" applyNumberFormat="1" applyFont="1" applyFill="1" applyBorder="1" applyAlignment="1">
      <alignment horizontal="right" indent="1"/>
    </xf>
    <xf numFmtId="166" fontId="74" fillId="0" borderId="0" xfId="0" applyNumberFormat="1" applyFont="1" applyAlignment="1">
      <alignment horizontal="right"/>
    </xf>
    <xf numFmtId="166" fontId="77" fillId="0" borderId="0" xfId="0" applyNumberFormat="1" applyFont="1" applyAlignment="1">
      <alignment horizontal="right"/>
    </xf>
    <xf numFmtId="166" fontId="73" fillId="0" borderId="40" xfId="0" applyNumberFormat="1" applyFont="1" applyBorder="1" applyAlignment="1">
      <alignment horizontal="right" indent="1"/>
    </xf>
    <xf numFmtId="166" fontId="80" fillId="0" borderId="23" xfId="0" applyNumberFormat="1" applyFont="1" applyBorder="1" applyAlignment="1">
      <alignment horizontal="right" indent="1"/>
    </xf>
    <xf numFmtId="166" fontId="73" fillId="0" borderId="0" xfId="0" applyNumberFormat="1" applyFont="1" applyAlignment="1">
      <alignment horizontal="right" indent="1"/>
    </xf>
    <xf numFmtId="166" fontId="8" fillId="0" borderId="44" xfId="0" applyNumberFormat="1" applyFont="1" applyBorder="1" applyAlignment="1">
      <alignment horizontal="right" indent="1"/>
    </xf>
    <xf numFmtId="166" fontId="10" fillId="0" borderId="40" xfId="0" applyNumberFormat="1" applyFont="1" applyBorder="1" applyAlignment="1">
      <alignment horizontal="right" indent="1"/>
    </xf>
    <xf numFmtId="166" fontId="8" fillId="0" borderId="23" xfId="0" applyNumberFormat="1" applyFont="1" applyBorder="1" applyAlignment="1">
      <alignment horizontal="right" indent="1"/>
    </xf>
    <xf numFmtId="166" fontId="10" fillId="0" borderId="0" xfId="0" applyNumberFormat="1" applyFont="1" applyAlignment="1">
      <alignment horizontal="right" indent="1"/>
    </xf>
    <xf numFmtId="166" fontId="8" fillId="0" borderId="0" xfId="0" applyNumberFormat="1" applyFont="1" applyAlignment="1">
      <alignment horizontal="right" indent="1"/>
    </xf>
    <xf numFmtId="166" fontId="80" fillId="0" borderId="0" xfId="0" applyNumberFormat="1" applyFont="1" applyAlignment="1">
      <alignment horizontal="right" indent="1"/>
    </xf>
    <xf numFmtId="166" fontId="73" fillId="0" borderId="70" xfId="0" applyNumberFormat="1" applyFont="1" applyBorder="1" applyAlignment="1">
      <alignment horizontal="right" indent="1"/>
    </xf>
    <xf numFmtId="166" fontId="80" fillId="0" borderId="61" xfId="0" applyNumberFormat="1" applyFont="1" applyBorder="1" applyAlignment="1">
      <alignment horizontal="right" indent="1"/>
    </xf>
    <xf numFmtId="166" fontId="74" fillId="0" borderId="0" xfId="0" applyNumberFormat="1" applyFont="1" applyAlignment="1">
      <alignment horizontal="right" indent="1"/>
    </xf>
    <xf numFmtId="179" fontId="5" fillId="0" borderId="0" xfId="2" applyNumberFormat="1" applyFont="1" applyBorder="1" applyAlignment="1">
      <alignment horizontal="right" indent="1"/>
    </xf>
    <xf numFmtId="0" fontId="7" fillId="2" borderId="66" xfId="0" applyFont="1" applyFill="1" applyBorder="1"/>
    <xf numFmtId="164" fontId="5" fillId="2" borderId="98" xfId="0" applyNumberFormat="1" applyFont="1" applyFill="1" applyBorder="1" applyAlignment="1">
      <alignment horizontal="right" indent="1"/>
    </xf>
    <xf numFmtId="164" fontId="5" fillId="2" borderId="97" xfId="0" applyNumberFormat="1" applyFont="1" applyFill="1" applyBorder="1" applyAlignment="1">
      <alignment horizontal="right" indent="1"/>
    </xf>
    <xf numFmtId="0" fontId="83" fillId="0" borderId="0" xfId="0" applyFont="1" applyAlignment="1">
      <alignment vertical="center"/>
    </xf>
    <xf numFmtId="0" fontId="17" fillId="0" borderId="0" xfId="0" applyFont="1" applyAlignment="1">
      <alignment horizontal="center" vertical="center"/>
    </xf>
    <xf numFmtId="0" fontId="28" fillId="2" borderId="0" xfId="0" applyFont="1" applyFill="1" applyAlignment="1">
      <alignment wrapText="1"/>
    </xf>
    <xf numFmtId="0" fontId="0" fillId="2" borderId="0" xfId="0" applyFill="1" applyAlignment="1">
      <alignment wrapText="1"/>
    </xf>
    <xf numFmtId="0" fontId="33" fillId="2" borderId="66" xfId="0" applyFont="1" applyFill="1" applyBorder="1"/>
    <xf numFmtId="0" fontId="8" fillId="0" borderId="0" xfId="0" applyFont="1" applyAlignment="1">
      <alignment horizontal="right"/>
    </xf>
    <xf numFmtId="3" fontId="8" fillId="0" borderId="0" xfId="0" applyNumberFormat="1" applyFont="1"/>
    <xf numFmtId="0" fontId="8" fillId="0" borderId="0" xfId="0" applyFont="1" applyAlignment="1">
      <alignment horizontal="center"/>
    </xf>
    <xf numFmtId="0" fontId="32" fillId="0" borderId="0" xfId="0" applyFont="1"/>
    <xf numFmtId="0" fontId="29" fillId="2" borderId="66" xfId="0" applyFont="1" applyFill="1" applyBorder="1" applyAlignment="1">
      <alignment horizontal="right" vertical="top"/>
    </xf>
    <xf numFmtId="0" fontId="29" fillId="2" borderId="66" xfId="0" applyFont="1" applyFill="1" applyBorder="1" applyAlignment="1">
      <alignment horizontal="right" vertical="top" wrapText="1"/>
    </xf>
    <xf numFmtId="166" fontId="7" fillId="2" borderId="66" xfId="0" applyNumberFormat="1" applyFont="1" applyFill="1" applyBorder="1"/>
    <xf numFmtId="166" fontId="7" fillId="2" borderId="0" xfId="0" applyNumberFormat="1" applyFont="1" applyFill="1" applyBorder="1"/>
    <xf numFmtId="0" fontId="33" fillId="0" borderId="0" xfId="0" applyFont="1"/>
    <xf numFmtId="164" fontId="6" fillId="0" borderId="44" xfId="0" applyNumberFormat="1" applyFont="1" applyFill="1" applyBorder="1" applyAlignment="1">
      <alignment horizontal="right" indent="1"/>
    </xf>
    <xf numFmtId="0" fontId="33" fillId="2" borderId="0" xfId="0" applyFont="1" applyFill="1" applyAlignment="1">
      <alignment vertical="center"/>
    </xf>
    <xf numFmtId="3" fontId="43" fillId="2" borderId="16" xfId="0" applyNumberFormat="1" applyFont="1" applyFill="1" applyBorder="1" applyAlignment="1">
      <alignment horizontal="left" vertical="center"/>
    </xf>
    <xf numFmtId="0" fontId="33" fillId="0" borderId="16" xfId="0" applyFont="1" applyBorder="1"/>
    <xf numFmtId="0" fontId="6" fillId="0" borderId="40" xfId="0" applyFont="1" applyFill="1" applyBorder="1" applyAlignment="1">
      <alignment horizontal="left" wrapText="1"/>
    </xf>
    <xf numFmtId="0" fontId="6" fillId="0" borderId="0" xfId="1" applyFill="1"/>
    <xf numFmtId="0" fontId="33" fillId="2" borderId="0" xfId="7" applyFont="1" applyFill="1"/>
    <xf numFmtId="0" fontId="17" fillId="3" borderId="0" xfId="0" applyFont="1" applyFill="1" applyAlignment="1">
      <alignment horizontal="center" vertical="center"/>
    </xf>
    <xf numFmtId="0" fontId="0" fillId="0" borderId="0" xfId="0" applyAlignment="1">
      <alignment horizontal="center"/>
    </xf>
    <xf numFmtId="0" fontId="17" fillId="6" borderId="0" xfId="0" applyFont="1" applyFill="1" applyAlignment="1">
      <alignment horizontal="center" vertical="center"/>
    </xf>
    <xf numFmtId="0" fontId="69" fillId="0" borderId="0" xfId="14" applyFont="1" applyAlignment="1">
      <alignment vertical="center" wrapText="1"/>
    </xf>
    <xf numFmtId="0" fontId="0" fillId="0" borderId="0" xfId="0"/>
    <xf numFmtId="0" fontId="68" fillId="0" borderId="0" xfId="14" applyFont="1" applyAlignment="1">
      <alignment vertical="center" wrapText="1"/>
    </xf>
    <xf numFmtId="0" fontId="17" fillId="6" borderId="0" xfId="1" applyFont="1" applyFill="1" applyAlignment="1">
      <alignment horizontal="center" vertical="center"/>
    </xf>
    <xf numFmtId="0" fontId="78" fillId="0" borderId="0" xfId="0" applyFont="1" applyAlignment="1">
      <alignment vertical="center" wrapText="1"/>
    </xf>
    <xf numFmtId="0" fontId="0" fillId="0" borderId="0" xfId="0" applyAlignment="1">
      <alignment wrapText="1"/>
    </xf>
    <xf numFmtId="0" fontId="16" fillId="0" borderId="0" xfId="0" applyFont="1" applyAlignment="1">
      <alignment vertical="center"/>
    </xf>
    <xf numFmtId="0" fontId="69" fillId="0" borderId="0" xfId="0" applyFont="1" applyAlignment="1">
      <alignment vertical="center" wrapText="1"/>
    </xf>
    <xf numFmtId="0" fontId="30" fillId="0" borderId="0" xfId="0" applyFont="1" applyAlignment="1">
      <alignment wrapText="1"/>
    </xf>
    <xf numFmtId="0" fontId="17" fillId="6" borderId="0" xfId="16" applyFont="1" applyFill="1" applyAlignment="1">
      <alignment horizontal="center" vertical="center"/>
    </xf>
    <xf numFmtId="0" fontId="83" fillId="0" borderId="0" xfId="0" applyFont="1" applyAlignment="1">
      <alignment vertical="center" wrapText="1"/>
    </xf>
    <xf numFmtId="0" fontId="42" fillId="0" borderId="0" xfId="0" applyFont="1" applyAlignment="1">
      <alignment vertical="center" wrapText="1"/>
    </xf>
    <xf numFmtId="0" fontId="52" fillId="0" borderId="0" xfId="0" applyFont="1" applyAlignment="1">
      <alignment vertical="center" wrapText="1"/>
    </xf>
    <xf numFmtId="0" fontId="10" fillId="2" borderId="11" xfId="0" applyFont="1" applyFill="1" applyBorder="1" applyAlignment="1">
      <alignment horizontal="center"/>
    </xf>
    <xf numFmtId="0" fontId="10" fillId="2" borderId="12" xfId="0" applyFont="1" applyFill="1" applyBorder="1" applyAlignment="1">
      <alignment horizontal="center"/>
    </xf>
    <xf numFmtId="0" fontId="11" fillId="2" borderId="43" xfId="0" applyFont="1" applyFill="1" applyBorder="1" applyAlignment="1">
      <alignment horizontal="center"/>
    </xf>
    <xf numFmtId="0" fontId="11" fillId="2" borderId="0" xfId="0" applyFont="1" applyFill="1" applyAlignment="1">
      <alignment horizontal="center"/>
    </xf>
    <xf numFmtId="0" fontId="10" fillId="2" borderId="11" xfId="0" applyFont="1" applyFill="1" applyBorder="1" applyAlignment="1">
      <alignment horizontal="center" vertical="top"/>
    </xf>
    <xf numFmtId="0" fontId="11" fillId="2" borderId="40" xfId="0" applyFont="1" applyFill="1" applyBorder="1" applyAlignment="1">
      <alignment horizontal="center" vertical="top"/>
    </xf>
    <xf numFmtId="0" fontId="5" fillId="2" borderId="0" xfId="0" applyFont="1" applyFill="1" applyAlignment="1">
      <alignment horizontal="left" wrapText="1"/>
    </xf>
    <xf numFmtId="0" fontId="11" fillId="2" borderId="0" xfId="0" applyFont="1" applyFill="1" applyAlignment="1">
      <alignment horizontal="center" vertical="top"/>
    </xf>
    <xf numFmtId="0" fontId="33" fillId="2" borderId="66" xfId="0" applyFont="1" applyFill="1" applyBorder="1" applyAlignment="1">
      <alignment horizontal="left" wrapText="1"/>
    </xf>
    <xf numFmtId="0" fontId="33" fillId="2" borderId="66" xfId="0" applyFont="1" applyFill="1" applyBorder="1" applyAlignment="1">
      <alignment horizontal="left"/>
    </xf>
    <xf numFmtId="0" fontId="10" fillId="2" borderId="12" xfId="0" applyFont="1" applyFill="1" applyBorder="1" applyAlignment="1">
      <alignment horizontal="center" vertical="top"/>
    </xf>
    <xf numFmtId="0" fontId="11" fillId="2" borderId="43" xfId="0" applyFont="1" applyFill="1" applyBorder="1" applyAlignment="1">
      <alignment horizontal="center" vertical="top"/>
    </xf>
    <xf numFmtId="0" fontId="0" fillId="2" borderId="12" xfId="0" applyFill="1" applyBorder="1" applyAlignment="1">
      <alignment vertical="top" wrapText="1"/>
    </xf>
    <xf numFmtId="0" fontId="0" fillId="0" borderId="12" xfId="0" applyBorder="1" applyAlignment="1">
      <alignment vertical="top" wrapText="1"/>
    </xf>
    <xf numFmtId="0" fontId="10" fillId="0" borderId="0" xfId="0" applyFont="1" applyAlignment="1">
      <alignment vertical="center" wrapText="1"/>
    </xf>
    <xf numFmtId="0" fontId="33" fillId="0" borderId="0" xfId="0" applyFont="1" applyAlignment="1">
      <alignment vertical="center" wrapText="1"/>
    </xf>
    <xf numFmtId="0" fontId="33" fillId="0" borderId="0" xfId="0" applyFont="1" applyAlignment="1">
      <alignment vertical="center"/>
    </xf>
    <xf numFmtId="0" fontId="33" fillId="0" borderId="66" xfId="0" applyFont="1" applyBorder="1" applyAlignment="1">
      <alignment vertical="center"/>
    </xf>
    <xf numFmtId="166" fontId="10" fillId="0" borderId="11" xfId="0" applyNumberFormat="1" applyFont="1" applyBorder="1" applyAlignment="1">
      <alignment horizontal="center" vertical="top" wrapText="1"/>
    </xf>
    <xf numFmtId="166" fontId="10" fillId="0" borderId="12" xfId="0" applyNumberFormat="1" applyFont="1" applyBorder="1" applyAlignment="1">
      <alignment horizontal="center" vertical="top" wrapText="1"/>
    </xf>
    <xf numFmtId="166" fontId="10" fillId="0" borderId="12" xfId="0" applyNumberFormat="1" applyFont="1" applyBorder="1" applyAlignment="1">
      <alignment horizontal="center" vertical="top"/>
    </xf>
    <xf numFmtId="0" fontId="5" fillId="2" borderId="11" xfId="0" applyFont="1" applyFill="1" applyBorder="1" applyAlignment="1">
      <alignment horizontal="center" vertical="top"/>
    </xf>
    <xf numFmtId="0" fontId="5" fillId="2" borderId="13" xfId="0" applyFont="1" applyFill="1" applyBorder="1" applyAlignment="1">
      <alignment horizontal="center" vertical="top"/>
    </xf>
    <xf numFmtId="0" fontId="5" fillId="2" borderId="12" xfId="0" applyFont="1" applyFill="1" applyBorder="1" applyAlignment="1">
      <alignment horizontal="center" vertical="top"/>
    </xf>
    <xf numFmtId="0" fontId="33" fillId="2" borderId="0" xfId="0" applyFont="1" applyFill="1" applyAlignment="1">
      <alignment horizontal="left"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14" xfId="0" applyFont="1" applyBorder="1" applyAlignment="1">
      <alignment horizontal="center" vertical="top"/>
    </xf>
    <xf numFmtId="0" fontId="5" fillId="2" borderId="43" xfId="0" applyFont="1" applyFill="1" applyBorder="1" applyAlignment="1">
      <alignment horizontal="left" wrapText="1"/>
    </xf>
    <xf numFmtId="0" fontId="29" fillId="2" borderId="40" xfId="0" applyFont="1" applyFill="1" applyBorder="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12" fillId="0" borderId="43" xfId="0" applyFont="1" applyBorder="1" applyAlignment="1">
      <alignment horizontal="center" vertical="top"/>
    </xf>
    <xf numFmtId="0" fontId="33" fillId="2" borderId="16" xfId="0" applyFont="1" applyFill="1" applyBorder="1" applyAlignment="1">
      <alignment horizontal="left" wrapText="1"/>
    </xf>
    <xf numFmtId="0" fontId="5" fillId="0" borderId="0" xfId="0" applyFont="1" applyAlignment="1">
      <alignment horizontal="center" vertical="top"/>
    </xf>
    <xf numFmtId="0" fontId="5" fillId="0" borderId="14" xfId="0" applyFont="1" applyBorder="1" applyAlignment="1">
      <alignment horizontal="center" vertical="top"/>
    </xf>
    <xf numFmtId="0" fontId="12" fillId="0" borderId="87" xfId="0" applyFont="1" applyBorder="1" applyAlignment="1">
      <alignment horizontal="center" vertical="top"/>
    </xf>
    <xf numFmtId="0" fontId="5" fillId="0" borderId="44" xfId="0" applyFont="1" applyBorder="1" applyAlignment="1">
      <alignment horizontal="center" vertical="top"/>
    </xf>
    <xf numFmtId="0" fontId="12" fillId="0" borderId="44" xfId="0" applyFont="1" applyBorder="1" applyAlignment="1">
      <alignment horizontal="center" vertical="top"/>
    </xf>
    <xf numFmtId="0" fontId="33" fillId="0" borderId="0" xfId="0" applyFont="1" applyAlignment="1">
      <alignment horizontal="left" vertical="center" wrapText="1"/>
    </xf>
    <xf numFmtId="0" fontId="33" fillId="0" borderId="16" xfId="0" applyFont="1" applyBorder="1" applyAlignment="1">
      <alignment horizontal="left" vertical="center" wrapText="1"/>
    </xf>
    <xf numFmtId="0" fontId="33" fillId="0" borderId="66" xfId="0" applyFont="1" applyBorder="1" applyAlignment="1">
      <alignment horizontal="left" vertical="center" wrapText="1"/>
    </xf>
    <xf numFmtId="0" fontId="9" fillId="2" borderId="40" xfId="0" applyFont="1" applyFill="1" applyBorder="1" applyAlignment="1">
      <alignment horizontal="center"/>
    </xf>
    <xf numFmtId="0" fontId="9" fillId="2" borderId="0" xfId="0" applyFont="1" applyFill="1" applyAlignment="1">
      <alignment horizontal="center"/>
    </xf>
    <xf numFmtId="0" fontId="0" fillId="2" borderId="0" xfId="0" applyFill="1" applyAlignment="1">
      <alignment horizontal="center"/>
    </xf>
    <xf numFmtId="0" fontId="12" fillId="2" borderId="43" xfId="0" applyFont="1" applyFill="1" applyBorder="1" applyAlignment="1">
      <alignment horizontal="center" vertical="center"/>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5" fillId="2" borderId="81" xfId="0" applyFont="1" applyFill="1" applyBorder="1" applyAlignment="1">
      <alignment horizontal="center" vertical="top"/>
    </xf>
    <xf numFmtId="3" fontId="5" fillId="2" borderId="11" xfId="0" applyNumberFormat="1" applyFont="1" applyFill="1" applyBorder="1" applyAlignment="1">
      <alignment horizontal="center" vertical="top"/>
    </xf>
    <xf numFmtId="3" fontId="5" fillId="2" borderId="13" xfId="0" applyNumberFormat="1" applyFont="1" applyFill="1" applyBorder="1" applyAlignment="1">
      <alignment horizontal="center" vertical="top"/>
    </xf>
    <xf numFmtId="3" fontId="5" fillId="2" borderId="12" xfId="0" applyNumberFormat="1" applyFont="1" applyFill="1" applyBorder="1" applyAlignment="1">
      <alignment horizontal="center" vertical="top"/>
    </xf>
    <xf numFmtId="3" fontId="12" fillId="2" borderId="43" xfId="0" applyNumberFormat="1" applyFont="1" applyFill="1" applyBorder="1" applyAlignment="1">
      <alignment horizontal="center" vertical="top"/>
    </xf>
    <xf numFmtId="3" fontId="12" fillId="2" borderId="14" xfId="0" applyNumberFormat="1" applyFont="1" applyFill="1" applyBorder="1" applyAlignment="1">
      <alignment horizontal="center" vertical="top"/>
    </xf>
    <xf numFmtId="3" fontId="12" fillId="2" borderId="0" xfId="0" applyNumberFormat="1" applyFont="1" applyFill="1" applyAlignment="1">
      <alignment horizontal="center" vertical="top"/>
    </xf>
    <xf numFmtId="3" fontId="12" fillId="2" borderId="44" xfId="0" applyNumberFormat="1" applyFont="1" applyFill="1" applyBorder="1" applyAlignment="1">
      <alignment horizontal="center" vertical="top"/>
    </xf>
    <xf numFmtId="0" fontId="12" fillId="2" borderId="40" xfId="0" applyFont="1" applyFill="1" applyBorder="1" applyAlignment="1">
      <alignment horizontal="center" vertical="top"/>
    </xf>
    <xf numFmtId="0" fontId="12" fillId="2" borderId="44" xfId="0" applyFont="1" applyFill="1" applyBorder="1" applyAlignment="1">
      <alignment horizontal="center" vertical="top"/>
    </xf>
    <xf numFmtId="0" fontId="12" fillId="2" borderId="0" xfId="0" applyFont="1" applyFill="1" applyAlignment="1">
      <alignment horizontal="center" vertical="top"/>
    </xf>
    <xf numFmtId="3" fontId="10" fillId="2" borderId="11" xfId="0" applyNumberFormat="1" applyFont="1" applyFill="1" applyBorder="1" applyAlignment="1">
      <alignment horizontal="center" vertical="top"/>
    </xf>
    <xf numFmtId="3" fontId="10" fillId="2" borderId="13" xfId="0" applyNumberFormat="1" applyFont="1" applyFill="1" applyBorder="1" applyAlignment="1">
      <alignment horizontal="center" vertical="top"/>
    </xf>
    <xf numFmtId="3" fontId="10" fillId="2" borderId="12" xfId="0" applyNumberFormat="1" applyFont="1" applyFill="1" applyBorder="1" applyAlignment="1">
      <alignment horizontal="center" vertical="top"/>
    </xf>
    <xf numFmtId="3" fontId="11" fillId="2" borderId="43" xfId="0" applyNumberFormat="1" applyFont="1" applyFill="1" applyBorder="1" applyAlignment="1">
      <alignment horizontal="center" vertical="top"/>
    </xf>
    <xf numFmtId="3" fontId="11" fillId="2" borderId="14" xfId="0" applyNumberFormat="1" applyFont="1" applyFill="1" applyBorder="1" applyAlignment="1">
      <alignment horizontal="center" vertical="top"/>
    </xf>
    <xf numFmtId="3" fontId="11" fillId="2" borderId="0" xfId="0" applyNumberFormat="1" applyFont="1" applyFill="1" applyAlignment="1">
      <alignment horizontal="center" vertical="top"/>
    </xf>
    <xf numFmtId="3" fontId="11" fillId="2" borderId="44" xfId="0" applyNumberFormat="1" applyFont="1" applyFill="1" applyBorder="1" applyAlignment="1">
      <alignment horizontal="center" vertical="top"/>
    </xf>
    <xf numFmtId="0" fontId="10" fillId="2" borderId="13" xfId="0" applyFont="1" applyFill="1" applyBorder="1" applyAlignment="1">
      <alignment horizontal="center" vertical="top"/>
    </xf>
    <xf numFmtId="0" fontId="11" fillId="2" borderId="14" xfId="0" applyFont="1" applyFill="1" applyBorder="1" applyAlignment="1">
      <alignment horizontal="center" vertical="top"/>
    </xf>
    <xf numFmtId="0" fontId="11" fillId="2" borderId="44" xfId="0" applyFont="1" applyFill="1" applyBorder="1" applyAlignment="1">
      <alignment horizontal="center" vertical="top"/>
    </xf>
    <xf numFmtId="3" fontId="12" fillId="2" borderId="87" xfId="0" applyNumberFormat="1" applyFont="1" applyFill="1" applyBorder="1" applyAlignment="1">
      <alignment horizontal="center" vertical="top"/>
    </xf>
    <xf numFmtId="0" fontId="12" fillId="2" borderId="87" xfId="0" applyFont="1" applyFill="1" applyBorder="1" applyAlignment="1">
      <alignment horizontal="center" vertical="top"/>
    </xf>
    <xf numFmtId="0" fontId="12" fillId="2" borderId="14" xfId="0" applyFont="1" applyFill="1" applyBorder="1" applyAlignment="1">
      <alignment horizontal="center" vertical="top"/>
    </xf>
    <xf numFmtId="3" fontId="5" fillId="2" borderId="11" xfId="0" applyNumberFormat="1" applyFont="1" applyFill="1" applyBorder="1" applyAlignment="1">
      <alignment horizontal="left" wrapText="1"/>
    </xf>
    <xf numFmtId="3" fontId="5" fillId="2" borderId="12" xfId="0" applyNumberFormat="1" applyFont="1" applyFill="1" applyBorder="1" applyAlignment="1">
      <alignment horizontal="left" wrapText="1"/>
    </xf>
    <xf numFmtId="3" fontId="5" fillId="2" borderId="13" xfId="0" applyNumberFormat="1" applyFont="1" applyFill="1" applyBorder="1" applyAlignment="1">
      <alignment horizontal="left" wrapText="1"/>
    </xf>
    <xf numFmtId="3" fontId="29" fillId="0" borderId="66" xfId="0" applyNumberFormat="1" applyFont="1" applyBorder="1" applyAlignment="1"/>
    <xf numFmtId="0" fontId="10" fillId="2" borderId="0" xfId="0" applyFont="1" applyFill="1" applyAlignment="1">
      <alignment wrapText="1"/>
    </xf>
    <xf numFmtId="0" fontId="10" fillId="2" borderId="0" xfId="0" applyFont="1" applyFill="1"/>
    <xf numFmtId="0" fontId="41" fillId="0" borderId="12" xfId="1" applyFont="1" applyFill="1" applyBorder="1" applyAlignment="1">
      <alignment wrapText="1"/>
    </xf>
    <xf numFmtId="0" fontId="30" fillId="0" borderId="12" xfId="0" applyFont="1" applyFill="1" applyBorder="1" applyAlignment="1">
      <alignment wrapText="1"/>
    </xf>
    <xf numFmtId="0" fontId="43" fillId="0" borderId="0" xfId="1" applyFont="1" applyFill="1" applyAlignment="1">
      <alignment wrapText="1"/>
    </xf>
    <xf numFmtId="0" fontId="30" fillId="0" borderId="0" xfId="0" applyFont="1" applyFill="1"/>
    <xf numFmtId="0" fontId="41" fillId="0" borderId="0" xfId="1" applyFont="1" applyFill="1" applyAlignment="1">
      <alignment wrapText="1"/>
    </xf>
    <xf numFmtId="0" fontId="0" fillId="2" borderId="0" xfId="0" applyFill="1" applyAlignment="1">
      <alignment horizontal="center" vertical="top"/>
    </xf>
    <xf numFmtId="0" fontId="0" fillId="2" borderId="14" xfId="0" applyFill="1" applyBorder="1" applyAlignment="1">
      <alignment horizontal="center" vertical="top"/>
    </xf>
    <xf numFmtId="0" fontId="10" fillId="2" borderId="35" xfId="0" applyFont="1" applyFill="1" applyBorder="1" applyAlignment="1">
      <alignment horizontal="center" vertical="top"/>
    </xf>
    <xf numFmtId="0" fontId="0" fillId="2" borderId="44" xfId="0" applyFill="1" applyBorder="1" applyAlignment="1">
      <alignment horizontal="center" vertical="top"/>
    </xf>
    <xf numFmtId="0" fontId="5" fillId="2" borderId="0" xfId="7" applyFont="1" applyFill="1" applyAlignment="1">
      <alignment wrapText="1"/>
    </xf>
    <xf numFmtId="0" fontId="62" fillId="2" borderId="0" xfId="7" applyFont="1" applyFill="1" applyAlignment="1">
      <alignment wrapText="1"/>
    </xf>
    <xf numFmtId="0" fontId="0" fillId="2" borderId="0" xfId="0" applyFill="1" applyAlignment="1">
      <alignment vertical="top" wrapText="1"/>
    </xf>
    <xf numFmtId="0" fontId="5" fillId="2" borderId="0" xfId="0" applyFont="1" applyFill="1" applyAlignment="1">
      <alignment wrapText="1"/>
    </xf>
    <xf numFmtId="0" fontId="8" fillId="2" borderId="0" xfId="0" applyFont="1" applyFill="1" applyAlignment="1">
      <alignment wrapText="1"/>
    </xf>
    <xf numFmtId="0" fontId="8" fillId="0" borderId="0" xfId="0" applyFont="1"/>
  </cellXfs>
  <cellStyles count="17">
    <cellStyle name="Hyperlink" xfId="15" xr:uid="{00000000-000B-0000-0000-000008000000}"/>
    <cellStyle name="Hyperlänk" xfId="9" builtinId="8"/>
    <cellStyle name="Hyperlänk 2" xfId="4" xr:uid="{00000000-0005-0000-0000-000000000000}"/>
    <cellStyle name="Hyperlänk 2 2" xfId="13" xr:uid="{383AF87D-32FD-4F1E-9817-C6860FFC0274}"/>
    <cellStyle name="Hyperlänk 3" xfId="5" xr:uid="{00000000-0005-0000-0000-000001000000}"/>
    <cellStyle name="Hyperlänk 4" xfId="8" xr:uid="{75BA3D4D-CA1C-4B99-A99B-651F4A3C23D3}"/>
    <cellStyle name="Normal" xfId="0" builtinId="0"/>
    <cellStyle name="Normal 2" xfId="1" xr:uid="{00000000-0005-0000-0000-000004000000}"/>
    <cellStyle name="Normal 2 3" xfId="14" xr:uid="{911C1D5D-F9DC-45F5-91F7-74E0880BBB2A}"/>
    <cellStyle name="Normal 3" xfId="3" xr:uid="{00000000-0005-0000-0000-000005000000}"/>
    <cellStyle name="Normal 3 2" xfId="7" xr:uid="{D4665191-B3FE-4A9C-9E57-31E38FD50AC3}"/>
    <cellStyle name="Normal 3 2 3 2 2 2 2" xfId="12" xr:uid="{417891D4-2752-47D1-B017-A2FA140DCC34}"/>
    <cellStyle name="Normal 4" xfId="6" xr:uid="{00000000-0005-0000-0000-000006000000}"/>
    <cellStyle name="Normal 5" xfId="16" xr:uid="{74F1EEBB-0C2D-4C6B-AEE8-4FBF368A3AE9}"/>
    <cellStyle name="Normal 5 2 2 2" xfId="11" xr:uid="{296D84DB-0F82-48A3-B708-F76F2D967B54}"/>
    <cellStyle name="Normal 6" xfId="10" xr:uid="{B356B274-C324-40B4-BAA8-E4FE37E00553}"/>
    <cellStyle name="Procent" xfId="2" builtinId="5"/>
  </cellStyles>
  <dxfs count="0"/>
  <tableStyles count="0" defaultTableStyle="TableStyleMedium9" defaultPivotStyle="PivotStyleLight16"/>
  <colors>
    <mruColors>
      <color rgb="FF52AF3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6</xdr:row>
      <xdr:rowOff>19051</xdr:rowOff>
    </xdr:from>
    <xdr:to>
      <xdr:col>5</xdr:col>
      <xdr:colOff>47625</xdr:colOff>
      <xdr:row>10</xdr:row>
      <xdr:rowOff>37351</xdr:rowOff>
    </xdr:to>
    <xdr:pic>
      <xdr:nvPicPr>
        <xdr:cNvPr id="5" name="Bildobjekt 4">
          <a:extLst>
            <a:ext uri="{FF2B5EF4-FFF2-40B4-BE49-F238E27FC236}">
              <a16:creationId xmlns:a16="http://schemas.microsoft.com/office/drawing/2014/main" id="{9A7BD977-B2AE-4B78-9043-CAC21EFC6D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981076"/>
          <a:ext cx="2124075" cy="589800"/>
        </a:xfrm>
        <a:prstGeom prst="rect">
          <a:avLst/>
        </a:prstGeom>
      </xdr:spPr>
    </xdr:pic>
    <xdr:clientData/>
  </xdr:twoCellAnchor>
  <xdr:twoCellAnchor editAs="oneCell">
    <xdr:from>
      <xdr:col>6</xdr:col>
      <xdr:colOff>2380</xdr:colOff>
      <xdr:row>7</xdr:row>
      <xdr:rowOff>38098</xdr:rowOff>
    </xdr:from>
    <xdr:to>
      <xdr:col>12</xdr:col>
      <xdr:colOff>59144</xdr:colOff>
      <xdr:row>10</xdr:row>
      <xdr:rowOff>85725</xdr:rowOff>
    </xdr:to>
    <xdr:pic>
      <xdr:nvPicPr>
        <xdr:cNvPr id="6" name="Bildobjekt 5">
          <a:extLst>
            <a:ext uri="{FF2B5EF4-FFF2-40B4-BE49-F238E27FC236}">
              <a16:creationId xmlns:a16="http://schemas.microsoft.com/office/drawing/2014/main" id="{CB82CFF0-ECC6-4557-8159-DEAD954492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4040" r="4856" b="47475"/>
        <a:stretch/>
      </xdr:blipFill>
      <xdr:spPr bwMode="auto">
        <a:xfrm>
          <a:off x="3202780" y="1142998"/>
          <a:ext cx="3257164" cy="476252"/>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14719</xdr:colOff>
      <xdr:row>17</xdr:row>
      <xdr:rowOff>19050</xdr:rowOff>
    </xdr:from>
    <xdr:to>
      <xdr:col>1</xdr:col>
      <xdr:colOff>520205</xdr:colOff>
      <xdr:row>18</xdr:row>
      <xdr:rowOff>71010</xdr:rowOff>
    </xdr:to>
    <xdr:pic>
      <xdr:nvPicPr>
        <xdr:cNvPr id="2" name="Bildobjekt 2">
          <a:extLst>
            <a:ext uri="{FF2B5EF4-FFF2-40B4-BE49-F238E27FC236}">
              <a16:creationId xmlns:a16="http://schemas.microsoft.com/office/drawing/2014/main" id="{65ABB2BC-E762-43B7-ADE8-B84DEE8D3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719" y="3590925"/>
          <a:ext cx="1448461" cy="213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5194</xdr:colOff>
      <xdr:row>20</xdr:row>
      <xdr:rowOff>28575</xdr:rowOff>
    </xdr:from>
    <xdr:to>
      <xdr:col>1</xdr:col>
      <xdr:colOff>510680</xdr:colOff>
      <xdr:row>21</xdr:row>
      <xdr:rowOff>80535</xdr:rowOff>
    </xdr:to>
    <xdr:pic>
      <xdr:nvPicPr>
        <xdr:cNvPr id="3" name="Bildobjekt 2">
          <a:extLst>
            <a:ext uri="{FF2B5EF4-FFF2-40B4-BE49-F238E27FC236}">
              <a16:creationId xmlns:a16="http://schemas.microsoft.com/office/drawing/2014/main" id="{C65FD39C-E77A-4EAC-9216-23369F20B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94" y="2971800"/>
          <a:ext cx="1448461" cy="213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20</xdr:row>
      <xdr:rowOff>44748</xdr:rowOff>
    </xdr:from>
    <xdr:to>
      <xdr:col>0</xdr:col>
      <xdr:colOff>1512824</xdr:colOff>
      <xdr:row>22</xdr:row>
      <xdr:rowOff>861</xdr:rowOff>
    </xdr:to>
    <xdr:pic>
      <xdr:nvPicPr>
        <xdr:cNvPr id="2" name="Bildobjekt 2">
          <a:extLst>
            <a:ext uri="{FF2B5EF4-FFF2-40B4-BE49-F238E27FC236}">
              <a16:creationId xmlns:a16="http://schemas.microsoft.com/office/drawing/2014/main" id="{86BE0404-DE7F-4F4D-9346-B7185466E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75" y="4407198"/>
          <a:ext cx="1487424" cy="21963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20</xdr:row>
      <xdr:rowOff>54273</xdr:rowOff>
    </xdr:from>
    <xdr:to>
      <xdr:col>0</xdr:col>
      <xdr:colOff>1487424</xdr:colOff>
      <xdr:row>21</xdr:row>
      <xdr:rowOff>111986</xdr:rowOff>
    </xdr:to>
    <xdr:pic>
      <xdr:nvPicPr>
        <xdr:cNvPr id="2" name="Bildobjekt 2">
          <a:extLst>
            <a:ext uri="{FF2B5EF4-FFF2-40B4-BE49-F238E27FC236}">
              <a16:creationId xmlns:a16="http://schemas.microsoft.com/office/drawing/2014/main" id="{6AABC98D-752F-4E40-88AF-5B76EB156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911898"/>
          <a:ext cx="1487424" cy="2196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32</xdr:row>
      <xdr:rowOff>38560</xdr:rowOff>
    </xdr:from>
    <xdr:to>
      <xdr:col>2</xdr:col>
      <xdr:colOff>428244</xdr:colOff>
      <xdr:row>33</xdr:row>
      <xdr:rowOff>127700</xdr:rowOff>
    </xdr:to>
    <xdr:pic>
      <xdr:nvPicPr>
        <xdr:cNvPr id="2" name="Bildobjekt 2">
          <a:extLst>
            <a:ext uri="{FF2B5EF4-FFF2-40B4-BE49-F238E27FC236}">
              <a16:creationId xmlns:a16="http://schemas.microsoft.com/office/drawing/2014/main" id="{553FBBC4-798F-4A41-8F21-D099D09A8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 y="6372685"/>
          <a:ext cx="1571244" cy="2320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38531</xdr:colOff>
      <xdr:row>16</xdr:row>
      <xdr:rowOff>47625</xdr:rowOff>
    </xdr:from>
    <xdr:to>
      <xdr:col>0</xdr:col>
      <xdr:colOff>1486992</xdr:colOff>
      <xdr:row>17</xdr:row>
      <xdr:rowOff>99585</xdr:rowOff>
    </xdr:to>
    <xdr:pic>
      <xdr:nvPicPr>
        <xdr:cNvPr id="2" name="Bildobjekt 2">
          <a:extLst>
            <a:ext uri="{FF2B5EF4-FFF2-40B4-BE49-F238E27FC236}">
              <a16:creationId xmlns:a16="http://schemas.microsoft.com/office/drawing/2014/main" id="{EE008B95-6318-47FF-9B92-C81328C58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531" y="3276600"/>
          <a:ext cx="1448461" cy="213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61</xdr:row>
      <xdr:rowOff>21741</xdr:rowOff>
    </xdr:from>
    <xdr:to>
      <xdr:col>2</xdr:col>
      <xdr:colOff>110109</xdr:colOff>
      <xdr:row>62</xdr:row>
      <xdr:rowOff>115944</xdr:rowOff>
    </xdr:to>
    <xdr:pic>
      <xdr:nvPicPr>
        <xdr:cNvPr id="2" name="Bildobjekt 2">
          <a:extLst>
            <a:ext uri="{FF2B5EF4-FFF2-40B4-BE49-F238E27FC236}">
              <a16:creationId xmlns:a16="http://schemas.microsoft.com/office/drawing/2014/main" id="{88D14BEF-4C2A-478A-BD34-232E8EA7A4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 y="10013466"/>
          <a:ext cx="1605534" cy="2370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74</xdr:row>
      <xdr:rowOff>6648</xdr:rowOff>
    </xdr:from>
    <xdr:to>
      <xdr:col>0</xdr:col>
      <xdr:colOff>1487424</xdr:colOff>
      <xdr:row>75</xdr:row>
      <xdr:rowOff>83411</xdr:rowOff>
    </xdr:to>
    <xdr:pic>
      <xdr:nvPicPr>
        <xdr:cNvPr id="2" name="Bildobjekt 2">
          <a:extLst>
            <a:ext uri="{FF2B5EF4-FFF2-40B4-BE49-F238E27FC236}">
              <a16:creationId xmlns:a16="http://schemas.microsoft.com/office/drawing/2014/main" id="{850A7478-9CC5-4422-88CD-13BD3352AC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3284498"/>
          <a:ext cx="1487424" cy="21963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34</xdr:row>
      <xdr:rowOff>45311</xdr:rowOff>
    </xdr:from>
    <xdr:to>
      <xdr:col>0</xdr:col>
      <xdr:colOff>1527429</xdr:colOff>
      <xdr:row>35</xdr:row>
      <xdr:rowOff>120949</xdr:rowOff>
    </xdr:to>
    <xdr:pic>
      <xdr:nvPicPr>
        <xdr:cNvPr id="2" name="Bildobjekt 2">
          <a:extLst>
            <a:ext uri="{FF2B5EF4-FFF2-40B4-BE49-F238E27FC236}">
              <a16:creationId xmlns:a16="http://schemas.microsoft.com/office/drawing/2014/main" id="{A2C7792A-AC1A-4F4F-BA96-98F77DC5F9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625" y="6655661"/>
          <a:ext cx="1479804" cy="21851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63</xdr:row>
      <xdr:rowOff>59036</xdr:rowOff>
    </xdr:from>
    <xdr:to>
      <xdr:col>0</xdr:col>
      <xdr:colOff>1487424</xdr:colOff>
      <xdr:row>64</xdr:row>
      <xdr:rowOff>135799</xdr:rowOff>
    </xdr:to>
    <xdr:pic>
      <xdr:nvPicPr>
        <xdr:cNvPr id="2" name="Bildobjekt 2">
          <a:extLst>
            <a:ext uri="{FF2B5EF4-FFF2-40B4-BE49-F238E27FC236}">
              <a16:creationId xmlns:a16="http://schemas.microsoft.com/office/drawing/2014/main" id="{BF8B2551-17AF-4572-800B-5E7444B98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1250911"/>
          <a:ext cx="1487424" cy="219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51</xdr:row>
      <xdr:rowOff>14268</xdr:rowOff>
    </xdr:from>
    <xdr:to>
      <xdr:col>0</xdr:col>
      <xdr:colOff>1487424</xdr:colOff>
      <xdr:row>52</xdr:row>
      <xdr:rowOff>91031</xdr:rowOff>
    </xdr:to>
    <xdr:pic>
      <xdr:nvPicPr>
        <xdr:cNvPr id="2" name="Bildobjekt 2">
          <a:extLst>
            <a:ext uri="{FF2B5EF4-FFF2-40B4-BE49-F238E27FC236}">
              <a16:creationId xmlns:a16="http://schemas.microsoft.com/office/drawing/2014/main" id="{49BF46EF-078C-4DC5-8B57-068AE31B3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9320193"/>
          <a:ext cx="1487424" cy="219638"/>
        </a:xfrm>
        <a:prstGeom prst="rect">
          <a:avLst/>
        </a:prstGeom>
      </xdr:spPr>
    </xdr:pic>
    <xdr:clientData/>
  </xdr:twoCellAnchor>
  <xdr:twoCellAnchor editAs="oneCell">
    <xdr:from>
      <xdr:col>0</xdr:col>
      <xdr:colOff>0</xdr:colOff>
      <xdr:row>21</xdr:row>
      <xdr:rowOff>1886</xdr:rowOff>
    </xdr:from>
    <xdr:to>
      <xdr:col>0</xdr:col>
      <xdr:colOff>1487424</xdr:colOff>
      <xdr:row>22</xdr:row>
      <xdr:rowOff>78649</xdr:rowOff>
    </xdr:to>
    <xdr:pic>
      <xdr:nvPicPr>
        <xdr:cNvPr id="3" name="Bildobjekt 2">
          <a:extLst>
            <a:ext uri="{FF2B5EF4-FFF2-40B4-BE49-F238E27FC236}">
              <a16:creationId xmlns:a16="http://schemas.microsoft.com/office/drawing/2014/main" id="{94C07168-D5BB-4020-9099-45A2883C34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954761"/>
          <a:ext cx="1487424" cy="21963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26670</xdr:colOff>
      <xdr:row>63</xdr:row>
      <xdr:rowOff>19031</xdr:rowOff>
    </xdr:from>
    <xdr:to>
      <xdr:col>0</xdr:col>
      <xdr:colOff>1514094</xdr:colOff>
      <xdr:row>64</xdr:row>
      <xdr:rowOff>95794</xdr:rowOff>
    </xdr:to>
    <xdr:pic>
      <xdr:nvPicPr>
        <xdr:cNvPr id="2" name="Bildobjekt 2">
          <a:extLst>
            <a:ext uri="{FF2B5EF4-FFF2-40B4-BE49-F238E27FC236}">
              <a16:creationId xmlns:a16="http://schemas.microsoft.com/office/drawing/2014/main" id="{13BF0B01-5AC2-4D0A-A824-CC2F93854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670" y="11153756"/>
          <a:ext cx="1487424" cy="21963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22860</xdr:colOff>
      <xdr:row>57</xdr:row>
      <xdr:rowOff>33580</xdr:rowOff>
    </xdr:from>
    <xdr:to>
      <xdr:col>1</xdr:col>
      <xdr:colOff>656844</xdr:colOff>
      <xdr:row>58</xdr:row>
      <xdr:rowOff>119344</xdr:rowOff>
    </xdr:to>
    <xdr:pic>
      <xdr:nvPicPr>
        <xdr:cNvPr id="2" name="Bildobjekt 2">
          <a:extLst>
            <a:ext uri="{FF2B5EF4-FFF2-40B4-BE49-F238E27FC236}">
              <a16:creationId xmlns:a16="http://schemas.microsoft.com/office/drawing/2014/main" id="{413E7E93-BE2C-465D-AC66-A430ABB187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 y="11034955"/>
          <a:ext cx="1548384" cy="22863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16624</xdr:colOff>
      <xdr:row>105</xdr:row>
      <xdr:rowOff>47625</xdr:rowOff>
    </xdr:from>
    <xdr:to>
      <xdr:col>1</xdr:col>
      <xdr:colOff>960260</xdr:colOff>
      <xdr:row>106</xdr:row>
      <xdr:rowOff>99585</xdr:rowOff>
    </xdr:to>
    <xdr:pic>
      <xdr:nvPicPr>
        <xdr:cNvPr id="2" name="Bildobjekt 2">
          <a:extLst>
            <a:ext uri="{FF2B5EF4-FFF2-40B4-BE49-F238E27FC236}">
              <a16:creationId xmlns:a16="http://schemas.microsoft.com/office/drawing/2014/main" id="{F50DE95F-9A38-4568-A816-D8F650196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24" y="18821400"/>
          <a:ext cx="1448461" cy="213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20301</xdr:colOff>
      <xdr:row>110</xdr:row>
      <xdr:rowOff>89535</xdr:rowOff>
    </xdr:from>
    <xdr:to>
      <xdr:col>1</xdr:col>
      <xdr:colOff>899432</xdr:colOff>
      <xdr:row>111</xdr:row>
      <xdr:rowOff>131970</xdr:rowOff>
    </xdr:to>
    <xdr:pic>
      <xdr:nvPicPr>
        <xdr:cNvPr id="2" name="Bildobjekt 2">
          <a:extLst>
            <a:ext uri="{FF2B5EF4-FFF2-40B4-BE49-F238E27FC236}">
              <a16:creationId xmlns:a16="http://schemas.microsoft.com/office/drawing/2014/main" id="{55580D24-71E7-4D4F-97E5-740AD2080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301" y="18415635"/>
          <a:ext cx="1383956" cy="20436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26</xdr:row>
      <xdr:rowOff>53289</xdr:rowOff>
    </xdr:from>
    <xdr:to>
      <xdr:col>1</xdr:col>
      <xdr:colOff>1310259</xdr:colOff>
      <xdr:row>27</xdr:row>
      <xdr:rowOff>125671</xdr:rowOff>
    </xdr:to>
    <xdr:pic>
      <xdr:nvPicPr>
        <xdr:cNvPr id="2" name="Bildobjekt 1">
          <a:extLst>
            <a:ext uri="{FF2B5EF4-FFF2-40B4-BE49-F238E27FC236}">
              <a16:creationId xmlns:a16="http://schemas.microsoft.com/office/drawing/2014/main" id="{66C38E22-D185-4953-99AB-E4D7070ED2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75" y="5120589"/>
          <a:ext cx="1500759" cy="22160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47625</xdr:colOff>
      <xdr:row>27</xdr:row>
      <xdr:rowOff>11909</xdr:rowOff>
    </xdr:from>
    <xdr:to>
      <xdr:col>1</xdr:col>
      <xdr:colOff>1268349</xdr:colOff>
      <xdr:row>28</xdr:row>
      <xdr:rowOff>72435</xdr:rowOff>
    </xdr:to>
    <xdr:pic>
      <xdr:nvPicPr>
        <xdr:cNvPr id="2" name="Bildobjekt 1">
          <a:extLst>
            <a:ext uri="{FF2B5EF4-FFF2-40B4-BE49-F238E27FC236}">
              <a16:creationId xmlns:a16="http://schemas.microsoft.com/office/drawing/2014/main" id="{71C56D43-C9C9-493C-A0B6-D7831A9C8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625" y="4945859"/>
          <a:ext cx="1506474" cy="2224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xdr:row>
      <xdr:rowOff>20936</xdr:rowOff>
    </xdr:from>
    <xdr:to>
      <xdr:col>0</xdr:col>
      <xdr:colOff>1487424</xdr:colOff>
      <xdr:row>27</xdr:row>
      <xdr:rowOff>97699</xdr:rowOff>
    </xdr:to>
    <xdr:pic>
      <xdr:nvPicPr>
        <xdr:cNvPr id="2" name="Bildobjekt 2">
          <a:extLst>
            <a:ext uri="{FF2B5EF4-FFF2-40B4-BE49-F238E27FC236}">
              <a16:creationId xmlns:a16="http://schemas.microsoft.com/office/drawing/2014/main" id="{ED500751-C325-4219-8547-AE0E921434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5107286"/>
          <a:ext cx="1487424" cy="219638"/>
        </a:xfrm>
        <a:prstGeom prst="rect">
          <a:avLst/>
        </a:prstGeom>
      </xdr:spPr>
    </xdr:pic>
    <xdr:clientData/>
  </xdr:twoCellAnchor>
  <xdr:twoCellAnchor editAs="oneCell">
    <xdr:from>
      <xdr:col>0</xdr:col>
      <xdr:colOff>24765</xdr:colOff>
      <xdr:row>62</xdr:row>
      <xdr:rowOff>60378</xdr:rowOff>
    </xdr:from>
    <xdr:to>
      <xdr:col>0</xdr:col>
      <xdr:colOff>1516634</xdr:colOff>
      <xdr:row>63</xdr:row>
      <xdr:rowOff>122391</xdr:rowOff>
    </xdr:to>
    <xdr:pic>
      <xdr:nvPicPr>
        <xdr:cNvPr id="3" name="Bildobjekt 2">
          <a:extLst>
            <a:ext uri="{FF2B5EF4-FFF2-40B4-BE49-F238E27FC236}">
              <a16:creationId xmlns:a16="http://schemas.microsoft.com/office/drawing/2014/main" id="{0C571170-6315-4CB8-98C2-78B52A935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765" y="11776128"/>
          <a:ext cx="1495044" cy="2207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22</xdr:row>
      <xdr:rowOff>34942</xdr:rowOff>
    </xdr:from>
    <xdr:to>
      <xdr:col>0</xdr:col>
      <xdr:colOff>1516634</xdr:colOff>
      <xdr:row>23</xdr:row>
      <xdr:rowOff>112268</xdr:rowOff>
    </xdr:to>
    <xdr:pic>
      <xdr:nvPicPr>
        <xdr:cNvPr id="2" name="Bildobjekt 2">
          <a:extLst>
            <a:ext uri="{FF2B5EF4-FFF2-40B4-BE49-F238E27FC236}">
              <a16:creationId xmlns:a16="http://schemas.microsoft.com/office/drawing/2014/main" id="{4719CF30-C5F6-4D46-9A75-F84A469DCB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75" y="3892567"/>
          <a:ext cx="1491234" cy="220201"/>
        </a:xfrm>
        <a:prstGeom prst="rect">
          <a:avLst/>
        </a:prstGeom>
      </xdr:spPr>
    </xdr:pic>
    <xdr:clientData/>
  </xdr:twoCellAnchor>
  <xdr:twoCellAnchor editAs="oneCell">
    <xdr:from>
      <xdr:col>0</xdr:col>
      <xdr:colOff>28575</xdr:colOff>
      <xdr:row>56</xdr:row>
      <xdr:rowOff>63517</xdr:rowOff>
    </xdr:from>
    <xdr:to>
      <xdr:col>0</xdr:col>
      <xdr:colOff>1516634</xdr:colOff>
      <xdr:row>58</xdr:row>
      <xdr:rowOff>1143</xdr:rowOff>
    </xdr:to>
    <xdr:pic>
      <xdr:nvPicPr>
        <xdr:cNvPr id="3" name="Bildobjekt 2">
          <a:extLst>
            <a:ext uri="{FF2B5EF4-FFF2-40B4-BE49-F238E27FC236}">
              <a16:creationId xmlns:a16="http://schemas.microsoft.com/office/drawing/2014/main" id="{82BEB9E1-649C-488B-90EA-414E1820D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75" y="9674242"/>
          <a:ext cx="1491234" cy="2202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20</xdr:row>
      <xdr:rowOff>6648</xdr:rowOff>
    </xdr:from>
    <xdr:to>
      <xdr:col>0</xdr:col>
      <xdr:colOff>1487424</xdr:colOff>
      <xdr:row>21</xdr:row>
      <xdr:rowOff>83411</xdr:rowOff>
    </xdr:to>
    <xdr:pic>
      <xdr:nvPicPr>
        <xdr:cNvPr id="2" name="Bildobjekt 2">
          <a:extLst>
            <a:ext uri="{FF2B5EF4-FFF2-40B4-BE49-F238E27FC236}">
              <a16:creationId xmlns:a16="http://schemas.microsoft.com/office/drawing/2014/main" id="{36B8F208-ADAA-4AA1-8BCF-95B38973B5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4092873"/>
          <a:ext cx="1487424" cy="219638"/>
        </a:xfrm>
        <a:prstGeom prst="rect">
          <a:avLst/>
        </a:prstGeom>
      </xdr:spPr>
    </xdr:pic>
    <xdr:clientData/>
  </xdr:twoCellAnchor>
  <xdr:twoCellAnchor editAs="oneCell">
    <xdr:from>
      <xdr:col>0</xdr:col>
      <xdr:colOff>66675</xdr:colOff>
      <xdr:row>49</xdr:row>
      <xdr:rowOff>0</xdr:rowOff>
    </xdr:from>
    <xdr:to>
      <xdr:col>0</xdr:col>
      <xdr:colOff>1554099</xdr:colOff>
      <xdr:row>50</xdr:row>
      <xdr:rowOff>60888</xdr:rowOff>
    </xdr:to>
    <xdr:pic>
      <xdr:nvPicPr>
        <xdr:cNvPr id="3" name="Bildobjekt 2">
          <a:extLst>
            <a:ext uri="{FF2B5EF4-FFF2-40B4-BE49-F238E27FC236}">
              <a16:creationId xmlns:a16="http://schemas.microsoft.com/office/drawing/2014/main" id="{A9028C12-C880-4DF2-BE52-5AF437B224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675" y="9788823"/>
          <a:ext cx="1487424" cy="2196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xdr:colOff>
      <xdr:row>37</xdr:row>
      <xdr:rowOff>77133</xdr:rowOff>
    </xdr:from>
    <xdr:to>
      <xdr:col>0</xdr:col>
      <xdr:colOff>1523619</xdr:colOff>
      <xdr:row>39</xdr:row>
      <xdr:rowOff>7846</xdr:rowOff>
    </xdr:to>
    <xdr:pic>
      <xdr:nvPicPr>
        <xdr:cNvPr id="2" name="Bildobjekt 2">
          <a:extLst>
            <a:ext uri="{FF2B5EF4-FFF2-40B4-BE49-F238E27FC236}">
              <a16:creationId xmlns:a16="http://schemas.microsoft.com/office/drawing/2014/main" id="{C4D62E19-88D1-414A-8CFC-367072BB90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95" y="7335183"/>
          <a:ext cx="1487424" cy="2196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103</xdr:row>
      <xdr:rowOff>54273</xdr:rowOff>
    </xdr:from>
    <xdr:to>
      <xdr:col>0</xdr:col>
      <xdr:colOff>1512824</xdr:colOff>
      <xdr:row>105</xdr:row>
      <xdr:rowOff>861</xdr:rowOff>
    </xdr:to>
    <xdr:pic>
      <xdr:nvPicPr>
        <xdr:cNvPr id="2" name="Bildobjekt 2">
          <a:extLst>
            <a:ext uri="{FF2B5EF4-FFF2-40B4-BE49-F238E27FC236}">
              <a16:creationId xmlns:a16="http://schemas.microsoft.com/office/drawing/2014/main" id="{A4B5DC6F-C603-41F3-9793-FF92591171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75" y="17532648"/>
          <a:ext cx="1487424" cy="2196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49</xdr:row>
      <xdr:rowOff>44748</xdr:rowOff>
    </xdr:from>
    <xdr:to>
      <xdr:col>0</xdr:col>
      <xdr:colOff>1525524</xdr:colOff>
      <xdr:row>50</xdr:row>
      <xdr:rowOff>121511</xdr:rowOff>
    </xdr:to>
    <xdr:pic>
      <xdr:nvPicPr>
        <xdr:cNvPr id="2" name="Bildobjekt 2">
          <a:extLst>
            <a:ext uri="{FF2B5EF4-FFF2-40B4-BE49-F238E27FC236}">
              <a16:creationId xmlns:a16="http://schemas.microsoft.com/office/drawing/2014/main" id="{792E1C5D-200C-4255-9D9F-E203A8FAA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 y="8645823"/>
          <a:ext cx="1487424" cy="2196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13185</xdr:colOff>
      <xdr:row>50</xdr:row>
      <xdr:rowOff>21167</xdr:rowOff>
    </xdr:from>
    <xdr:to>
      <xdr:col>1</xdr:col>
      <xdr:colOff>200005</xdr:colOff>
      <xdr:row>51</xdr:row>
      <xdr:rowOff>111227</xdr:rowOff>
    </xdr:to>
    <xdr:pic>
      <xdr:nvPicPr>
        <xdr:cNvPr id="2" name="Bildobjekt 1">
          <a:extLst>
            <a:ext uri="{FF2B5EF4-FFF2-40B4-BE49-F238E27FC236}">
              <a16:creationId xmlns:a16="http://schemas.microsoft.com/office/drawing/2014/main" id="{0C3DE618-4160-44B4-BBEA-8D179A000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85" y="9317567"/>
          <a:ext cx="1577470" cy="232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fa.sharepoint.com/sites/Internaprojekt-Sjtrafiktabellplan/Delade%20dokument/Sj&#246;trafik%20tabellplan/Tabellf&#246;rslag%20&#229;rsra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1\gemensam\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Innehåll - Contents"/>
      <sheetName val="Fakta om statistiken"/>
      <sheetName val="Kort om statistiken"/>
      <sheetName val="Sammanfattningstabell"/>
      <sheetName val="Anlöp"/>
      <sheetName val="Pax 1"/>
      <sheetName val="Pax 2"/>
      <sheetName val="Pax 3"/>
      <sheetName val="Pax 4"/>
      <sheetName val="Pax 5"/>
      <sheetName val="Pax 6"/>
      <sheetName val="Lasttyp 1"/>
      <sheetName val="Lasttyp 2"/>
      <sheetName val="Gods 1"/>
      <sheetName val="Gods 2"/>
      <sheetName val="Gods 3"/>
      <sheetName val="Gods 4"/>
      <sheetName val="Gods 5"/>
      <sheetName val="Gods 6"/>
      <sheetName val="Gods 7"/>
      <sheetName val="Gods 8"/>
      <sheetName val="Gods 9"/>
      <sheetName val="Råolja"/>
      <sheetName val="Container"/>
      <sheetName val="Transportarbete 1"/>
      <sheetName val="Transportarbete 2"/>
      <sheetName val="Transportarbete 3"/>
      <sheetName val="Fartygstyper Pax"/>
      <sheetName val="Fartygstyper Last"/>
      <sheetName val="Sammanfattningstabell IVV"/>
      <sheetName val="Anlöp IVV"/>
      <sheetName val="Gods IVV"/>
      <sheetName val="Transportarbete IVV"/>
      <sheetName val="Utökad historik 2ABC"/>
      <sheetName val="Utökad historik 3ABC"/>
      <sheetName val="Hamn1_1"/>
      <sheetName val="Totalt hamn"/>
      <sheetName val="Ankommande hamn"/>
      <sheetName val="Avgående hamn"/>
      <sheetName val="Totalt Lasttyper hamn"/>
      <sheetName val="Lasttyper ankommande hamn"/>
      <sheetName val="Lasttyper avgående hamn"/>
      <sheetName val="Hamn1_2"/>
      <sheetName val="Hamn1_3"/>
      <sheetName val="Hamn2_1"/>
      <sheetName val="Hamn2_2"/>
      <sheetName val="Hamn2_3"/>
      <sheetName val="Hamn3_1"/>
      <sheetName val="Hamn3_2"/>
      <sheetName val="Hamn3_3"/>
      <sheetName val="Hamn4"/>
      <sheetName val="Hamn5"/>
      <sheetName val="Hamn6"/>
      <sheetName val="Hamn7_1"/>
      <sheetName val="Hamn7_2"/>
      <sheetName val="Hamn8"/>
      <sheetName val="Hamn9"/>
      <sheetName val="IVV_hamn"/>
      <sheetName val="Bilaga 1"/>
      <sheetName val="Bilaga 2"/>
      <sheetName val="Bilaga 3"/>
      <sheetName val="Bilaga 4"/>
      <sheetName val="Bilaga 5"/>
      <sheetName val="Bilaga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20010-414%2042%2028,%20e-post:%20jan.ostlund@trafa.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7"/>
  <sheetViews>
    <sheetView showGridLines="0" tabSelected="1" zoomScaleNormal="100" workbookViewId="0">
      <selection sqref="A1:T1"/>
    </sheetView>
  </sheetViews>
  <sheetFormatPr defaultColWidth="9.28515625" defaultRowHeight="10.199999999999999"/>
  <cols>
    <col min="1" max="19" width="9.28515625" style="1"/>
    <col min="20" max="20" width="0.140625" style="1" customWidth="1"/>
    <col min="21" max="21" width="10.42578125" style="1" bestFit="1" customWidth="1"/>
    <col min="22" max="16384" width="9.28515625" style="1"/>
  </cols>
  <sheetData>
    <row r="1" spans="1:21" ht="37.5" customHeight="1">
      <c r="A1" s="1124" t="s">
        <v>426</v>
      </c>
      <c r="B1" s="1125"/>
      <c r="C1" s="1125"/>
      <c r="D1" s="1125"/>
      <c r="E1" s="1125"/>
      <c r="F1" s="1125"/>
      <c r="G1" s="1125"/>
      <c r="H1" s="1125"/>
      <c r="I1" s="1125"/>
      <c r="J1" s="1125"/>
      <c r="K1" s="1125"/>
      <c r="L1" s="1125"/>
      <c r="M1" s="1125"/>
      <c r="N1" s="1125"/>
      <c r="O1" s="1125"/>
      <c r="P1" s="1125"/>
      <c r="Q1" s="1125"/>
      <c r="R1" s="1125"/>
      <c r="S1" s="1125"/>
      <c r="T1" s="1125"/>
    </row>
    <row r="2" spans="1:21">
      <c r="J2" s="30"/>
    </row>
    <row r="11" spans="1:21" ht="66" customHeight="1">
      <c r="B11" s="13" t="s">
        <v>348</v>
      </c>
    </row>
    <row r="12" spans="1:21" ht="20.399999999999999">
      <c r="B12" s="14" t="s">
        <v>349</v>
      </c>
    </row>
    <row r="13" spans="1:21" ht="17.399999999999999">
      <c r="B13" s="15"/>
    </row>
    <row r="14" spans="1:21" ht="13.2">
      <c r="B14" s="3" t="s">
        <v>347</v>
      </c>
      <c r="U14" s="25"/>
    </row>
    <row r="15" spans="1:21" ht="13.2">
      <c r="B15" s="3" t="s">
        <v>528</v>
      </c>
      <c r="U15" s="25"/>
    </row>
    <row r="16" spans="1:21" ht="13.2">
      <c r="B16" s="31"/>
    </row>
    <row r="17" spans="2:2" ht="13.2">
      <c r="B17" s="3" t="s">
        <v>0</v>
      </c>
    </row>
    <row r="18" spans="2:2" ht="13.2">
      <c r="B18" s="3" t="s">
        <v>1</v>
      </c>
    </row>
    <row r="19" spans="2:2" ht="13.2">
      <c r="B19" s="2" t="s">
        <v>2</v>
      </c>
    </row>
    <row r="20" spans="2:2" ht="13.2">
      <c r="B20" s="2" t="s">
        <v>3</v>
      </c>
    </row>
    <row r="21" spans="2:2" ht="13.2">
      <c r="B21" s="16"/>
    </row>
    <row r="22" spans="2:2" ht="13.2">
      <c r="B22" s="2" t="s">
        <v>345</v>
      </c>
    </row>
    <row r="23" spans="2:2" ht="13.2">
      <c r="B23" s="2" t="s">
        <v>346</v>
      </c>
    </row>
    <row r="25" spans="2:2" ht="13.2">
      <c r="B25" s="16"/>
    </row>
    <row r="26" spans="2:2" ht="13.2">
      <c r="B26" s="886"/>
    </row>
    <row r="27" spans="2:2" ht="13.2">
      <c r="B27" s="886"/>
    </row>
  </sheetData>
  <mergeCells count="1">
    <mergeCell ref="A1:T1"/>
  </mergeCells>
  <hyperlinks>
    <hyperlink ref="B23" r:id="rId1" display="tel: 010-414 42 28, e-post: jan.ostlund@trafa.se" xr:uid="{0A974732-2DC8-4CB2-87E0-31B17B37FD94}"/>
  </hyperlinks>
  <pageMargins left="0.7" right="0.7" top="0.75" bottom="0.75" header="0.3" footer="0.3"/>
  <pageSetup paperSize="9" scale="5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1C688-9676-49C3-AAB8-0E0E7AA08CF7}">
  <sheetPr>
    <pageSetUpPr fitToPage="1"/>
  </sheetPr>
  <dimension ref="A1:Y39"/>
  <sheetViews>
    <sheetView showGridLines="0" zoomScaleNormal="100" workbookViewId="0">
      <selection sqref="A1:P2"/>
    </sheetView>
  </sheetViews>
  <sheetFormatPr defaultColWidth="9.28515625" defaultRowHeight="10.199999999999999"/>
  <cols>
    <col min="1" max="1" width="66.42578125" style="1" customWidth="1"/>
    <col min="2" max="2" width="10.7109375" style="1" customWidth="1"/>
    <col min="3" max="3" width="2.28515625" style="1" customWidth="1"/>
    <col min="4" max="4" width="13.7109375" style="1" customWidth="1"/>
    <col min="5" max="5" width="3" style="1" customWidth="1"/>
    <col min="6" max="6" width="14.42578125" style="1" customWidth="1"/>
    <col min="7" max="7" width="2.28515625" style="1" customWidth="1"/>
    <col min="8" max="8" width="10.7109375" style="1" customWidth="1"/>
    <col min="9" max="9" width="2.28515625" style="1" customWidth="1"/>
    <col min="10" max="10" width="13.7109375" style="1" customWidth="1"/>
    <col min="11" max="11" width="2.28515625" style="1" customWidth="1"/>
    <col min="12" max="12" width="15.7109375" style="1" customWidth="1"/>
    <col min="13" max="13" width="2.28515625" style="1" customWidth="1"/>
    <col min="14" max="14" width="10.7109375" style="1" customWidth="1"/>
    <col min="15" max="15" width="2.28515625" style="1" customWidth="1"/>
    <col min="16" max="16" width="13.7109375" style="1" customWidth="1"/>
    <col min="17" max="17" width="2.28515625" style="1" customWidth="1"/>
    <col min="18" max="18" width="15.7109375" style="1" customWidth="1"/>
    <col min="19" max="19" width="2.28515625" style="1" customWidth="1"/>
    <col min="20" max="16384" width="9.28515625" style="1"/>
  </cols>
  <sheetData>
    <row r="1" spans="1:19" ht="21" customHeight="1">
      <c r="A1" s="1154" t="s">
        <v>432</v>
      </c>
      <c r="B1" s="1154"/>
      <c r="C1" s="1154"/>
      <c r="D1" s="1154"/>
      <c r="E1" s="1154"/>
      <c r="F1" s="1154"/>
      <c r="G1" s="1154"/>
      <c r="H1" s="1154"/>
      <c r="I1" s="1154"/>
      <c r="J1" s="1154"/>
      <c r="K1" s="1154"/>
      <c r="L1" s="1154"/>
      <c r="M1" s="1154"/>
      <c r="N1" s="1154"/>
      <c r="O1" s="1154"/>
      <c r="P1" s="1154"/>
      <c r="Q1" s="697"/>
    </row>
    <row r="2" spans="1:19" ht="17.25" customHeight="1">
      <c r="A2" s="1154"/>
      <c r="B2" s="1154"/>
      <c r="C2" s="1154"/>
      <c r="D2" s="1154"/>
      <c r="E2" s="1154"/>
      <c r="F2" s="1154"/>
      <c r="G2" s="1154"/>
      <c r="H2" s="1154"/>
      <c r="I2" s="1154"/>
      <c r="J2" s="1154"/>
      <c r="K2" s="1154"/>
      <c r="L2" s="1154"/>
      <c r="M2" s="1154"/>
      <c r="N2" s="1154"/>
      <c r="O2" s="1154"/>
      <c r="P2" s="1154"/>
      <c r="Q2" s="697"/>
    </row>
    <row r="3" spans="1:19" ht="12.75" customHeight="1">
      <c r="A3" s="1155" t="s">
        <v>491</v>
      </c>
      <c r="B3" s="1156"/>
      <c r="C3" s="1156"/>
      <c r="D3" s="1156"/>
      <c r="E3" s="1156"/>
      <c r="F3" s="1156"/>
      <c r="G3" s="1156"/>
      <c r="H3" s="1156"/>
      <c r="I3" s="1156"/>
      <c r="J3" s="1156"/>
      <c r="K3" s="1156"/>
      <c r="L3" s="1156"/>
      <c r="M3" s="1156"/>
      <c r="N3" s="1156"/>
      <c r="O3" s="1156"/>
      <c r="P3" s="1156"/>
    </row>
    <row r="4" spans="1:19" ht="17.25" customHeight="1">
      <c r="A4" s="1157"/>
      <c r="B4" s="1157"/>
      <c r="C4" s="1157"/>
      <c r="D4" s="1157"/>
      <c r="E4" s="1157"/>
      <c r="F4" s="1157"/>
      <c r="G4" s="1157"/>
      <c r="H4" s="1157"/>
      <c r="I4" s="1157"/>
      <c r="J4" s="1157"/>
      <c r="K4" s="1157"/>
      <c r="L4" s="1157"/>
      <c r="M4" s="1156"/>
      <c r="N4" s="1156"/>
      <c r="O4" s="1156"/>
      <c r="P4" s="1156"/>
      <c r="Q4" s="572"/>
    </row>
    <row r="5" spans="1:19" s="97" customFormat="1" ht="47.25" customHeight="1">
      <c r="A5" s="698" t="s">
        <v>36</v>
      </c>
      <c r="B5" s="1158" t="s">
        <v>434</v>
      </c>
      <c r="C5" s="1159"/>
      <c r="D5" s="1160"/>
      <c r="E5" s="1160"/>
      <c r="F5" s="1160"/>
      <c r="G5" s="699"/>
      <c r="H5" s="1159" t="s">
        <v>427</v>
      </c>
      <c r="I5" s="1159"/>
      <c r="J5" s="1160"/>
      <c r="K5" s="1160"/>
      <c r="L5" s="1160"/>
      <c r="M5" s="842"/>
      <c r="N5" s="1158" t="s">
        <v>428</v>
      </c>
      <c r="O5" s="1159"/>
      <c r="P5" s="1160"/>
      <c r="Q5" s="1160"/>
      <c r="R5" s="1160"/>
      <c r="S5" s="699"/>
    </row>
    <row r="6" spans="1:19" ht="24.75" customHeight="1">
      <c r="A6" s="700" t="s">
        <v>43</v>
      </c>
      <c r="B6" s="701" t="s">
        <v>44</v>
      </c>
      <c r="C6" s="702"/>
      <c r="D6" s="702" t="s">
        <v>45</v>
      </c>
      <c r="E6" s="702"/>
      <c r="F6" s="702" t="s">
        <v>63</v>
      </c>
      <c r="G6" s="703"/>
      <c r="H6" s="702" t="s">
        <v>44</v>
      </c>
      <c r="I6" s="702"/>
      <c r="J6" s="702" t="s">
        <v>45</v>
      </c>
      <c r="K6" s="702"/>
      <c r="L6" s="702" t="s">
        <v>63</v>
      </c>
      <c r="M6" s="702"/>
      <c r="N6" s="701" t="s">
        <v>44</v>
      </c>
      <c r="O6" s="702"/>
      <c r="P6" s="702" t="s">
        <v>45</v>
      </c>
      <c r="Q6" s="702"/>
      <c r="R6" s="702" t="s">
        <v>63</v>
      </c>
      <c r="S6" s="703"/>
    </row>
    <row r="7" spans="1:19" ht="49.5" customHeight="1">
      <c r="A7" s="704"/>
      <c r="B7" s="705" t="s">
        <v>46</v>
      </c>
      <c r="C7" s="706"/>
      <c r="D7" s="706" t="s">
        <v>103</v>
      </c>
      <c r="E7" s="706"/>
      <c r="F7" s="706" t="s">
        <v>64</v>
      </c>
      <c r="G7" s="707"/>
      <c r="H7" s="706" t="s">
        <v>46</v>
      </c>
      <c r="I7" s="706"/>
      <c r="J7" s="706" t="s">
        <v>103</v>
      </c>
      <c r="K7" s="706"/>
      <c r="L7" s="706" t="s">
        <v>64</v>
      </c>
      <c r="M7" s="706"/>
      <c r="N7" s="705" t="s">
        <v>46</v>
      </c>
      <c r="O7" s="706"/>
      <c r="P7" s="815" t="s">
        <v>103</v>
      </c>
      <c r="Q7" s="706"/>
      <c r="R7" s="706" t="s">
        <v>64</v>
      </c>
      <c r="S7" s="707"/>
    </row>
    <row r="8" spans="1:19" ht="13.2">
      <c r="A8" s="70" t="s">
        <v>65</v>
      </c>
      <c r="B8" s="811">
        <v>47</v>
      </c>
      <c r="C8" s="813"/>
      <c r="D8" s="816">
        <v>386.5329999999999</v>
      </c>
      <c r="E8" s="813"/>
      <c r="F8" s="816">
        <v>555.56500000000005</v>
      </c>
      <c r="G8" s="812"/>
      <c r="H8" s="708">
        <v>128</v>
      </c>
      <c r="I8" s="813"/>
      <c r="J8" s="816">
        <v>2532.2091799999994</v>
      </c>
      <c r="K8" s="813"/>
      <c r="L8" s="816">
        <v>4039.8949999999982</v>
      </c>
      <c r="M8" s="818"/>
      <c r="N8" s="708">
        <v>175</v>
      </c>
      <c r="O8" s="743"/>
      <c r="P8" s="817">
        <v>2918.7421800000002</v>
      </c>
      <c r="Q8" s="743"/>
      <c r="R8" s="816">
        <v>4595.46</v>
      </c>
      <c r="S8" s="427"/>
    </row>
    <row r="9" spans="1:19" ht="13.2">
      <c r="A9" s="746" t="s">
        <v>66</v>
      </c>
      <c r="B9" s="907" t="s">
        <v>22</v>
      </c>
      <c r="C9" s="814"/>
      <c r="D9" s="708" t="s">
        <v>22</v>
      </c>
      <c r="E9" s="814"/>
      <c r="F9" s="708" t="s">
        <v>22</v>
      </c>
      <c r="G9" s="737"/>
      <c r="H9" s="708">
        <v>10</v>
      </c>
      <c r="I9" s="814"/>
      <c r="J9" s="708">
        <v>176.904</v>
      </c>
      <c r="K9" s="814"/>
      <c r="L9" s="708">
        <v>282.43099999999998</v>
      </c>
      <c r="M9" s="737"/>
      <c r="N9" s="708">
        <v>10</v>
      </c>
      <c r="O9" s="749"/>
      <c r="P9" s="708">
        <v>176.904</v>
      </c>
      <c r="Q9" s="749"/>
      <c r="R9" s="708">
        <v>282.43099999999998</v>
      </c>
      <c r="S9" s="427"/>
    </row>
    <row r="10" spans="1:19" ht="13.2">
      <c r="A10" s="746" t="s">
        <v>67</v>
      </c>
      <c r="B10" s="907">
        <v>29</v>
      </c>
      <c r="C10" s="814"/>
      <c r="D10" s="708">
        <v>929.39400000000001</v>
      </c>
      <c r="E10" s="814"/>
      <c r="F10" s="708">
        <v>401.73356760000007</v>
      </c>
      <c r="G10" s="737"/>
      <c r="H10" s="708">
        <v>24</v>
      </c>
      <c r="I10" s="814"/>
      <c r="J10" s="708">
        <v>641.80900000000008</v>
      </c>
      <c r="K10" s="814"/>
      <c r="L10" s="708">
        <v>257.85999999999996</v>
      </c>
      <c r="M10" s="737"/>
      <c r="N10" s="708">
        <v>53</v>
      </c>
      <c r="O10" s="749"/>
      <c r="P10" s="708">
        <v>1571.2030000000007</v>
      </c>
      <c r="Q10" s="749"/>
      <c r="R10" s="708">
        <v>659.59356760000026</v>
      </c>
      <c r="S10" s="427"/>
    </row>
    <row r="11" spans="1:19" ht="13.2">
      <c r="A11" s="746" t="s">
        <v>68</v>
      </c>
      <c r="B11" s="907">
        <v>36</v>
      </c>
      <c r="C11" s="814"/>
      <c r="D11" s="708">
        <v>49.874000000000002</v>
      </c>
      <c r="E11" s="814"/>
      <c r="F11" s="708">
        <v>77.676088400000012</v>
      </c>
      <c r="G11" s="737"/>
      <c r="H11" s="708">
        <v>38</v>
      </c>
      <c r="I11" s="814"/>
      <c r="J11" s="708">
        <v>138.16800000000001</v>
      </c>
      <c r="K11" s="814"/>
      <c r="L11" s="708">
        <v>210.75900000000001</v>
      </c>
      <c r="M11" s="737"/>
      <c r="N11" s="708">
        <v>74</v>
      </c>
      <c r="O11" s="749"/>
      <c r="P11" s="708">
        <v>188.04200000000003</v>
      </c>
      <c r="Q11" s="749"/>
      <c r="R11" s="708">
        <v>288.43508840000004</v>
      </c>
      <c r="S11" s="427"/>
    </row>
    <row r="12" spans="1:19" ht="13.2">
      <c r="A12" s="746" t="s">
        <v>69</v>
      </c>
      <c r="B12" s="907" t="s">
        <v>22</v>
      </c>
      <c r="C12" s="814"/>
      <c r="D12" s="708" t="s">
        <v>22</v>
      </c>
      <c r="E12" s="814"/>
      <c r="F12" s="708" t="s">
        <v>22</v>
      </c>
      <c r="G12" s="737"/>
      <c r="H12" s="708" t="s">
        <v>22</v>
      </c>
      <c r="I12" s="814"/>
      <c r="J12" s="708" t="s">
        <v>22</v>
      </c>
      <c r="K12" s="814"/>
      <c r="L12" s="708" t="s">
        <v>22</v>
      </c>
      <c r="M12" s="737"/>
      <c r="N12" s="708" t="s">
        <v>22</v>
      </c>
      <c r="O12" s="749"/>
      <c r="P12" s="708" t="s">
        <v>22</v>
      </c>
      <c r="Q12" s="749"/>
      <c r="R12" s="708" t="s">
        <v>22</v>
      </c>
      <c r="S12" s="427"/>
    </row>
    <row r="13" spans="1:19" ht="13.2">
      <c r="A13" s="746" t="s">
        <v>314</v>
      </c>
      <c r="B13" s="907">
        <v>3</v>
      </c>
      <c r="C13" s="814"/>
      <c r="D13" s="708">
        <v>0.502</v>
      </c>
      <c r="E13" s="814"/>
      <c r="F13" s="708">
        <v>0.71961920000000001</v>
      </c>
      <c r="G13" s="737"/>
      <c r="H13" s="708" t="s">
        <v>22</v>
      </c>
      <c r="I13" s="814"/>
      <c r="J13" s="708" t="s">
        <v>22</v>
      </c>
      <c r="K13" s="814"/>
      <c r="L13" s="708" t="s">
        <v>22</v>
      </c>
      <c r="M13" s="737"/>
      <c r="N13" s="708">
        <v>3</v>
      </c>
      <c r="O13" s="749"/>
      <c r="P13" s="708">
        <v>0.502</v>
      </c>
      <c r="Q13" s="749"/>
      <c r="R13" s="708">
        <v>0.71961920000000001</v>
      </c>
      <c r="S13" s="427"/>
    </row>
    <row r="14" spans="1:19" ht="13.2">
      <c r="A14" s="751" t="s">
        <v>70</v>
      </c>
      <c r="B14" s="908">
        <v>115</v>
      </c>
      <c r="C14" s="709"/>
      <c r="D14" s="714">
        <v>1366.3029999999999</v>
      </c>
      <c r="E14" s="709"/>
      <c r="F14" s="714">
        <v>1035.6942752</v>
      </c>
      <c r="G14" s="737"/>
      <c r="H14" s="908">
        <v>200</v>
      </c>
      <c r="I14" s="709"/>
      <c r="J14" s="714">
        <v>3489.0901799999997</v>
      </c>
      <c r="K14" s="709"/>
      <c r="L14" s="714">
        <v>4790.9449999999979</v>
      </c>
      <c r="M14" s="708"/>
      <c r="N14" s="908">
        <v>315</v>
      </c>
      <c r="O14" s="708"/>
      <c r="P14" s="821">
        <v>4855.3931800000018</v>
      </c>
      <c r="Q14" s="814"/>
      <c r="R14" s="156">
        <v>5826.6392752000002</v>
      </c>
      <c r="S14" s="427"/>
    </row>
    <row r="15" spans="1:19" ht="13.2">
      <c r="A15" s="424"/>
      <c r="B15" s="907"/>
      <c r="C15" s="814"/>
      <c r="D15" s="708"/>
      <c r="E15" s="814"/>
      <c r="F15" s="708"/>
      <c r="G15" s="737"/>
      <c r="H15" s="708"/>
      <c r="I15" s="814"/>
      <c r="J15" s="708"/>
      <c r="K15" s="814"/>
      <c r="L15" s="708"/>
      <c r="M15" s="737"/>
      <c r="N15" s="79"/>
      <c r="O15" s="749"/>
      <c r="P15" s="79"/>
      <c r="Q15" s="749"/>
      <c r="R15" s="79"/>
      <c r="S15" s="427"/>
    </row>
    <row r="16" spans="1:19" ht="13.2">
      <c r="A16" s="746" t="s">
        <v>71</v>
      </c>
      <c r="B16" s="907">
        <v>59</v>
      </c>
      <c r="C16" s="814"/>
      <c r="D16" s="708">
        <v>11.379</v>
      </c>
      <c r="E16" s="814"/>
      <c r="F16" s="708" t="s">
        <v>104</v>
      </c>
      <c r="G16" s="737"/>
      <c r="H16" s="907">
        <v>11</v>
      </c>
      <c r="I16" s="814"/>
      <c r="J16" s="708">
        <v>3.3730000000000002</v>
      </c>
      <c r="K16" s="814"/>
      <c r="L16" s="708" t="s">
        <v>104</v>
      </c>
      <c r="M16" s="737"/>
      <c r="N16" s="907">
        <v>70</v>
      </c>
      <c r="O16" s="814"/>
      <c r="P16" s="708">
        <v>14.751999999999997</v>
      </c>
      <c r="Q16" s="814"/>
      <c r="R16" s="708" t="s">
        <v>104</v>
      </c>
      <c r="S16" s="427"/>
    </row>
    <row r="17" spans="1:25" ht="13.2">
      <c r="A17" s="746" t="s">
        <v>72</v>
      </c>
      <c r="B17" s="907">
        <v>27</v>
      </c>
      <c r="C17" s="814"/>
      <c r="D17" s="708">
        <v>529.26800000000003</v>
      </c>
      <c r="E17" s="814"/>
      <c r="F17" s="708" t="s">
        <v>104</v>
      </c>
      <c r="G17" s="737"/>
      <c r="H17" s="907">
        <v>30</v>
      </c>
      <c r="I17" s="814"/>
      <c r="J17" s="708">
        <v>658.3839999999999</v>
      </c>
      <c r="K17" s="814"/>
      <c r="L17" s="708" t="s">
        <v>104</v>
      </c>
      <c r="M17" s="737"/>
      <c r="N17" s="907">
        <v>57</v>
      </c>
      <c r="O17" s="814"/>
      <c r="P17" s="708">
        <v>1187.652</v>
      </c>
      <c r="Q17" s="814"/>
      <c r="R17" s="708" t="s">
        <v>104</v>
      </c>
      <c r="S17" s="427"/>
    </row>
    <row r="18" spans="1:25" ht="13.2">
      <c r="A18" s="757" t="s">
        <v>318</v>
      </c>
      <c r="B18" s="907" t="s">
        <v>22</v>
      </c>
      <c r="C18" s="814"/>
      <c r="D18" s="708" t="s">
        <v>22</v>
      </c>
      <c r="E18" s="814"/>
      <c r="F18" s="708" t="s">
        <v>104</v>
      </c>
      <c r="G18" s="737"/>
      <c r="H18" s="907" t="s">
        <v>22</v>
      </c>
      <c r="I18" s="814"/>
      <c r="J18" s="708" t="s">
        <v>22</v>
      </c>
      <c r="K18" s="814"/>
      <c r="L18" s="708" t="s">
        <v>104</v>
      </c>
      <c r="M18" s="737"/>
      <c r="N18" s="907" t="s">
        <v>22</v>
      </c>
      <c r="O18" s="814"/>
      <c r="P18" s="708" t="s">
        <v>22</v>
      </c>
      <c r="Q18" s="814"/>
      <c r="R18" s="708" t="s">
        <v>104</v>
      </c>
      <c r="S18" s="427"/>
    </row>
    <row r="19" spans="1:25" ht="13.2">
      <c r="A19" s="746" t="s">
        <v>73</v>
      </c>
      <c r="B19" s="907">
        <v>98</v>
      </c>
      <c r="C19" s="814"/>
      <c r="D19" s="708">
        <v>25.891000000000002</v>
      </c>
      <c r="E19" s="814"/>
      <c r="F19" s="708" t="s">
        <v>104</v>
      </c>
      <c r="G19" s="737"/>
      <c r="H19" s="907">
        <v>3</v>
      </c>
      <c r="I19" s="814"/>
      <c r="J19" s="708">
        <v>14.641</v>
      </c>
      <c r="K19" s="814"/>
      <c r="L19" s="708" t="s">
        <v>104</v>
      </c>
      <c r="M19" s="737"/>
      <c r="N19" s="907">
        <v>101</v>
      </c>
      <c r="O19" s="814"/>
      <c r="P19" s="708">
        <v>40.531999999999996</v>
      </c>
      <c r="Q19" s="814"/>
      <c r="R19" s="708" t="s">
        <v>104</v>
      </c>
      <c r="S19" s="427"/>
    </row>
    <row r="20" spans="1:25" ht="13.2">
      <c r="A20" s="751" t="s">
        <v>74</v>
      </c>
      <c r="B20" s="908">
        <v>184</v>
      </c>
      <c r="C20" s="709"/>
      <c r="D20" s="714">
        <v>566.53800000000001</v>
      </c>
      <c r="E20" s="709"/>
      <c r="F20" s="714" t="s">
        <v>104</v>
      </c>
      <c r="G20" s="737"/>
      <c r="H20" s="908">
        <v>44</v>
      </c>
      <c r="I20" s="709"/>
      <c r="J20" s="714">
        <v>676.39799999999991</v>
      </c>
      <c r="K20" s="709"/>
      <c r="L20" s="714" t="s">
        <v>104</v>
      </c>
      <c r="M20" s="708"/>
      <c r="N20" s="908">
        <v>228</v>
      </c>
      <c r="O20" s="708"/>
      <c r="P20" s="821">
        <v>1242.9359999999999</v>
      </c>
      <c r="Q20" s="814"/>
      <c r="R20" s="156" t="s">
        <v>104</v>
      </c>
      <c r="S20" s="427"/>
    </row>
    <row r="21" spans="1:25" ht="13.2">
      <c r="A21" s="442"/>
      <c r="B21" s="907"/>
      <c r="C21" s="814"/>
      <c r="D21" s="708"/>
      <c r="E21" s="814"/>
      <c r="F21" s="708"/>
      <c r="G21" s="737"/>
      <c r="H21" s="708"/>
      <c r="I21" s="814"/>
      <c r="J21" s="708"/>
      <c r="K21" s="709"/>
      <c r="L21" s="710"/>
      <c r="M21" s="708"/>
      <c r="N21" s="909"/>
      <c r="O21" s="79"/>
      <c r="P21" s="78"/>
      <c r="Q21" s="749"/>
      <c r="R21" s="79"/>
      <c r="S21" s="427"/>
    </row>
    <row r="22" spans="1:25" ht="13.2">
      <c r="A22" s="716" t="s">
        <v>384</v>
      </c>
      <c r="B22" s="908">
        <v>299</v>
      </c>
      <c r="C22" s="814"/>
      <c r="D22" s="1078">
        <v>1932.8409999999999</v>
      </c>
      <c r="E22" s="814"/>
      <c r="F22" s="714" t="s">
        <v>104</v>
      </c>
      <c r="G22" s="708"/>
      <c r="H22" s="908">
        <v>244</v>
      </c>
      <c r="I22" s="814"/>
      <c r="J22" s="708">
        <v>4165.488180000003</v>
      </c>
      <c r="K22" s="1084"/>
      <c r="L22" s="1004" t="s">
        <v>104</v>
      </c>
      <c r="M22" s="708"/>
      <c r="N22" s="908">
        <v>543</v>
      </c>
      <c r="O22" s="814"/>
      <c r="P22" s="821">
        <v>6098.3291800000015</v>
      </c>
      <c r="Q22" s="749"/>
      <c r="R22" s="156" t="s">
        <v>104</v>
      </c>
      <c r="S22" s="737"/>
      <c r="T22" s="1003"/>
    </row>
    <row r="23" spans="1:25" ht="13.2">
      <c r="A23" s="735"/>
      <c r="B23" s="736"/>
      <c r="C23" s="709"/>
      <c r="D23" s="708"/>
      <c r="E23" s="709"/>
      <c r="F23" s="710"/>
      <c r="G23" s="708"/>
      <c r="H23" s="739"/>
      <c r="I23" s="814"/>
      <c r="J23" s="1093"/>
      <c r="K23" s="708"/>
      <c r="L23" s="1093"/>
      <c r="M23" s="708"/>
      <c r="N23" s="750"/>
      <c r="O23" s="79"/>
      <c r="P23" s="78"/>
      <c r="Q23" s="112"/>
      <c r="R23" s="78"/>
      <c r="S23" s="427"/>
    </row>
    <row r="24" spans="1:25" ht="13.2">
      <c r="A24" s="716" t="s">
        <v>332</v>
      </c>
      <c r="B24" s="1087">
        <v>297</v>
      </c>
      <c r="C24" s="1088"/>
      <c r="D24" s="1089">
        <v>1876.9420000000005</v>
      </c>
      <c r="E24" s="1088"/>
      <c r="F24" s="1089" t="s">
        <v>104</v>
      </c>
      <c r="G24" s="1090"/>
      <c r="H24" s="1091">
        <v>371</v>
      </c>
      <c r="I24" s="1092"/>
      <c r="J24" s="1093">
        <v>9114.2459999999992</v>
      </c>
      <c r="K24" s="1092"/>
      <c r="L24" s="1093" t="s">
        <v>104</v>
      </c>
      <c r="M24" s="1094"/>
      <c r="N24" s="1087">
        <v>668</v>
      </c>
      <c r="O24" s="1095"/>
      <c r="P24" s="1096">
        <v>10991.187999999998</v>
      </c>
      <c r="Q24" s="1097"/>
      <c r="R24" s="1098" t="s">
        <v>104</v>
      </c>
      <c r="S24" s="74"/>
    </row>
    <row r="25" spans="1:25" ht="13.2">
      <c r="A25" s="716" t="s">
        <v>76</v>
      </c>
      <c r="B25" s="715">
        <v>317</v>
      </c>
      <c r="C25" s="44" t="s">
        <v>306</v>
      </c>
      <c r="D25" s="712">
        <v>2456.4580000000005</v>
      </c>
      <c r="E25" s="44" t="s">
        <v>306</v>
      </c>
      <c r="F25" s="712">
        <v>1335.6660000000002</v>
      </c>
      <c r="G25" s="44" t="s">
        <v>306</v>
      </c>
      <c r="H25" s="739">
        <v>449</v>
      </c>
      <c r="I25" s="711"/>
      <c r="J25" s="714">
        <v>12471.688999999998</v>
      </c>
      <c r="K25" s="711"/>
      <c r="L25" s="712">
        <v>14255.591</v>
      </c>
      <c r="M25" s="714"/>
      <c r="N25" s="739">
        <v>766</v>
      </c>
      <c r="O25" s="810" t="s">
        <v>306</v>
      </c>
      <c r="P25" s="714">
        <v>14928.146999999999</v>
      </c>
      <c r="Q25" s="131" t="s">
        <v>306</v>
      </c>
      <c r="R25" s="83">
        <v>15591.257000000001</v>
      </c>
      <c r="S25" s="468" t="s">
        <v>306</v>
      </c>
    </row>
    <row r="26" spans="1:25" ht="13.2">
      <c r="A26" s="716" t="s">
        <v>77</v>
      </c>
      <c r="B26" s="715">
        <v>318</v>
      </c>
      <c r="C26" s="44"/>
      <c r="D26" s="712">
        <v>2595.5880000000002</v>
      </c>
      <c r="E26" s="44"/>
      <c r="F26" s="712">
        <v>1356.7080000000001</v>
      </c>
      <c r="G26" s="44"/>
      <c r="H26" s="715">
        <v>485</v>
      </c>
      <c r="I26" s="44"/>
      <c r="J26" s="712">
        <v>14355.457</v>
      </c>
      <c r="K26" s="711"/>
      <c r="L26" s="712">
        <v>15832.117</v>
      </c>
      <c r="M26" s="714"/>
      <c r="N26" s="739">
        <v>803</v>
      </c>
      <c r="O26" s="810"/>
      <c r="P26" s="714">
        <v>16951.045000000002</v>
      </c>
      <c r="Q26" s="44"/>
      <c r="R26" s="83">
        <v>17188.825000000001</v>
      </c>
      <c r="S26" s="74"/>
      <c r="U26" s="81"/>
      <c r="V26" s="81"/>
      <c r="W26" s="81"/>
      <c r="X26" s="81"/>
      <c r="Y26" s="81"/>
    </row>
    <row r="27" spans="1:25" ht="13.2">
      <c r="A27" s="716" t="s">
        <v>322</v>
      </c>
      <c r="B27" s="715">
        <v>305</v>
      </c>
      <c r="C27" s="711"/>
      <c r="D27" s="714">
        <v>2645.1680000000001</v>
      </c>
      <c r="E27" s="711"/>
      <c r="F27" s="712">
        <v>1333.499</v>
      </c>
      <c r="G27" s="713"/>
      <c r="H27" s="714">
        <v>443</v>
      </c>
      <c r="I27" s="711"/>
      <c r="J27" s="714">
        <v>12715.421999999999</v>
      </c>
      <c r="K27" s="711"/>
      <c r="L27" s="712">
        <v>13324.04</v>
      </c>
      <c r="M27" s="714"/>
      <c r="N27" s="739">
        <v>748</v>
      </c>
      <c r="O27" s="754"/>
      <c r="P27" s="714">
        <v>15360.589999999998</v>
      </c>
      <c r="Q27" s="114"/>
      <c r="R27" s="83">
        <v>14657.539000000001</v>
      </c>
      <c r="S27" s="717"/>
    </row>
    <row r="28" spans="1:25" ht="12.75" customHeight="1">
      <c r="A28" s="716" t="s">
        <v>323</v>
      </c>
      <c r="B28" s="715">
        <v>310</v>
      </c>
      <c r="C28" s="711"/>
      <c r="D28" s="712">
        <v>2754.1909999999998</v>
      </c>
      <c r="E28" s="711"/>
      <c r="F28" s="712">
        <v>1441.8059999999998</v>
      </c>
      <c r="G28" s="713"/>
      <c r="H28" s="714">
        <v>429</v>
      </c>
      <c r="I28" s="711"/>
      <c r="J28" s="712">
        <v>11269.546999999999</v>
      </c>
      <c r="K28" s="711"/>
      <c r="L28" s="712">
        <v>12645.227000000001</v>
      </c>
      <c r="M28" s="714"/>
      <c r="N28" s="739">
        <v>739</v>
      </c>
      <c r="O28" s="754"/>
      <c r="P28" s="714">
        <v>14023.737999999998</v>
      </c>
      <c r="Q28" s="114"/>
      <c r="R28" s="83">
        <v>14087.033000000001</v>
      </c>
      <c r="S28" s="74"/>
    </row>
    <row r="29" spans="1:25" ht="12.75" customHeight="1">
      <c r="A29" s="716" t="s">
        <v>324</v>
      </c>
      <c r="B29" s="715">
        <v>319</v>
      </c>
      <c r="C29" s="711"/>
      <c r="D29" s="712">
        <v>3107.0459999999998</v>
      </c>
      <c r="E29" s="711"/>
      <c r="F29" s="712">
        <v>1676.3240000000001</v>
      </c>
      <c r="G29" s="713"/>
      <c r="H29" s="714">
        <v>490</v>
      </c>
      <c r="I29" s="711"/>
      <c r="J29" s="712">
        <v>11264.181</v>
      </c>
      <c r="K29" s="711"/>
      <c r="L29" s="712">
        <v>14266.870999999999</v>
      </c>
      <c r="M29" s="714"/>
      <c r="N29" s="739">
        <v>809</v>
      </c>
      <c r="O29" s="754"/>
      <c r="P29" s="714">
        <v>14371.227000000001</v>
      </c>
      <c r="Q29" s="114"/>
      <c r="R29" s="83">
        <v>15943.195</v>
      </c>
      <c r="S29" s="74"/>
    </row>
    <row r="30" spans="1:25" s="5" customFormat="1" ht="12.75" customHeight="1">
      <c r="A30" s="446" t="s">
        <v>325</v>
      </c>
      <c r="B30" s="715">
        <v>320</v>
      </c>
      <c r="C30" s="711"/>
      <c r="D30" s="712">
        <v>3190.5230000000001</v>
      </c>
      <c r="E30" s="711"/>
      <c r="F30" s="712">
        <v>1710.7170000000001</v>
      </c>
      <c r="G30" s="713"/>
      <c r="H30" s="714">
        <v>477</v>
      </c>
      <c r="I30" s="711"/>
      <c r="J30" s="712">
        <v>13406.782999999999</v>
      </c>
      <c r="K30" s="711"/>
      <c r="L30" s="712">
        <v>16806.418999999998</v>
      </c>
      <c r="M30" s="713"/>
      <c r="N30" s="739">
        <v>797</v>
      </c>
      <c r="O30" s="754"/>
      <c r="P30" s="714">
        <v>16597.306</v>
      </c>
      <c r="Q30" s="114"/>
      <c r="R30" s="83">
        <v>18517.135999999999</v>
      </c>
      <c r="S30" s="74"/>
    </row>
    <row r="31" spans="1:25" s="5" customFormat="1" ht="13.2">
      <c r="A31" s="446" t="s">
        <v>326</v>
      </c>
      <c r="B31" s="715">
        <v>326</v>
      </c>
      <c r="C31" s="711"/>
      <c r="D31" s="712">
        <v>3277.6680000000001</v>
      </c>
      <c r="E31" s="711"/>
      <c r="F31" s="712">
        <v>1759.183</v>
      </c>
      <c r="G31" s="713"/>
      <c r="H31" s="714">
        <v>485</v>
      </c>
      <c r="I31" s="711"/>
      <c r="J31" s="712">
        <v>11510.739</v>
      </c>
      <c r="K31" s="711"/>
      <c r="L31" s="712">
        <v>12935.646000000001</v>
      </c>
      <c r="M31" s="713"/>
      <c r="N31" s="739">
        <v>811</v>
      </c>
      <c r="O31" s="754"/>
      <c r="P31" s="714">
        <v>14788.406999999999</v>
      </c>
      <c r="Q31" s="114"/>
      <c r="R31" s="83">
        <v>14694.829000000002</v>
      </c>
      <c r="S31" s="718"/>
    </row>
    <row r="32" spans="1:25" s="5" customFormat="1" ht="13.2">
      <c r="A32" s="446" t="s">
        <v>327</v>
      </c>
      <c r="B32" s="715">
        <v>339</v>
      </c>
      <c r="C32" s="711"/>
      <c r="D32" s="712">
        <v>3361.165</v>
      </c>
      <c r="E32" s="711"/>
      <c r="F32" s="712">
        <v>1806.0920000000001</v>
      </c>
      <c r="G32" s="713"/>
      <c r="H32" s="714">
        <v>457</v>
      </c>
      <c r="I32" s="711"/>
      <c r="J32" s="712">
        <v>11807.187</v>
      </c>
      <c r="K32" s="711"/>
      <c r="L32" s="712">
        <v>13904</v>
      </c>
      <c r="M32" s="713"/>
      <c r="N32" s="739">
        <v>796</v>
      </c>
      <c r="O32" s="754"/>
      <c r="P32" s="714">
        <v>15168.351999999999</v>
      </c>
      <c r="Q32" s="114"/>
      <c r="R32" s="83">
        <v>15710.092000000001</v>
      </c>
      <c r="S32" s="718"/>
    </row>
    <row r="33" spans="1:19" s="5" customFormat="1" ht="13.2">
      <c r="A33" s="446" t="s">
        <v>328</v>
      </c>
      <c r="B33" s="715">
        <v>364</v>
      </c>
      <c r="C33" s="711"/>
      <c r="D33" s="712">
        <v>3840.3009999999999</v>
      </c>
      <c r="E33" s="711"/>
      <c r="F33" s="712">
        <v>2069.2959999999998</v>
      </c>
      <c r="G33" s="713"/>
      <c r="H33" s="714">
        <v>452</v>
      </c>
      <c r="I33" s="711"/>
      <c r="J33" s="712">
        <v>9344</v>
      </c>
      <c r="K33" s="711"/>
      <c r="L33" s="712">
        <v>13071</v>
      </c>
      <c r="M33" s="713"/>
      <c r="N33" s="739">
        <v>816</v>
      </c>
      <c r="O33" s="754"/>
      <c r="P33" s="714">
        <v>13184.300999999999</v>
      </c>
      <c r="Q33" s="114"/>
      <c r="R33" s="83">
        <v>15140.296</v>
      </c>
      <c r="S33" s="718"/>
    </row>
    <row r="34" spans="1:19" s="5" customFormat="1" ht="13.2">
      <c r="A34" s="133"/>
      <c r="B34" s="719"/>
      <c r="C34" s="720"/>
      <c r="D34" s="721"/>
      <c r="E34" s="720"/>
      <c r="F34" s="721"/>
      <c r="G34" s="722"/>
      <c r="H34" s="723"/>
      <c r="I34" s="720"/>
      <c r="J34" s="721"/>
      <c r="K34" s="720"/>
      <c r="L34" s="721"/>
      <c r="M34" s="722"/>
      <c r="N34" s="724"/>
      <c r="O34" s="725"/>
      <c r="P34" s="726"/>
      <c r="Q34" s="727"/>
      <c r="R34" s="726"/>
      <c r="S34" s="1036"/>
    </row>
    <row r="35" spans="1:19" s="5" customFormat="1" ht="33" customHeight="1">
      <c r="A35" s="1152" t="s">
        <v>515</v>
      </c>
      <c r="B35" s="1153"/>
      <c r="C35" s="1153"/>
      <c r="D35" s="1153"/>
      <c r="E35" s="1153"/>
      <c r="F35" s="1153"/>
      <c r="G35" s="1153"/>
      <c r="H35" s="1153"/>
      <c r="I35" s="1153"/>
      <c r="J35" s="1153"/>
      <c r="K35" s="1153"/>
      <c r="L35" s="1153"/>
      <c r="M35" s="1153"/>
      <c r="N35" s="84"/>
      <c r="O35" s="84"/>
      <c r="P35" s="84"/>
      <c r="Q35" s="84"/>
      <c r="R35" s="84"/>
    </row>
    <row r="36" spans="1:19" ht="12" customHeight="1">
      <c r="A36" s="45" t="s">
        <v>61</v>
      </c>
    </row>
    <row r="37" spans="1:19">
      <c r="A37" s="157" t="s">
        <v>62</v>
      </c>
    </row>
    <row r="39" spans="1:19">
      <c r="N39" s="4"/>
      <c r="O39" s="4"/>
      <c r="P39" s="4"/>
      <c r="Q39" s="4"/>
    </row>
  </sheetData>
  <mergeCells count="6">
    <mergeCell ref="A35:M35"/>
    <mergeCell ref="A1:P2"/>
    <mergeCell ref="A3:P4"/>
    <mergeCell ref="B5:F5"/>
    <mergeCell ref="H5:L5"/>
    <mergeCell ref="N5:R5"/>
  </mergeCells>
  <pageMargins left="0.55118110236220474" right="0.70866141732283472" top="0.74803149606299213" bottom="0.74803149606299213" header="0.31496062992125984" footer="0.31496062992125984"/>
  <pageSetup paperSize="9" scale="6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9CD7-65C2-46B2-8339-4AA91456BE86}">
  <sheetPr>
    <pageSetUpPr fitToPage="1"/>
  </sheetPr>
  <dimension ref="A1:R110"/>
  <sheetViews>
    <sheetView showGridLines="0" zoomScaleNormal="100" workbookViewId="0"/>
  </sheetViews>
  <sheetFormatPr defaultColWidth="9.28515625" defaultRowHeight="10.199999999999999"/>
  <cols>
    <col min="1" max="1" width="28.42578125" style="45" bestFit="1" customWidth="1"/>
    <col min="2" max="2" width="9.28515625" style="45" bestFit="1" customWidth="1"/>
    <col min="3" max="3" width="11.7109375" style="45" customWidth="1"/>
    <col min="4" max="4" width="14.140625" style="45" customWidth="1"/>
    <col min="5" max="5" width="11.7109375" style="45" customWidth="1"/>
    <col min="6" max="6" width="14.140625" style="45" customWidth="1"/>
    <col min="7" max="7" width="11.7109375" style="45" customWidth="1"/>
    <col min="8" max="8" width="14.140625" style="45" customWidth="1"/>
    <col min="9" max="9" width="11.7109375" style="45" customWidth="1"/>
    <col min="10" max="10" width="14.140625" style="45" customWidth="1"/>
    <col min="11" max="11" width="11.7109375" style="45" customWidth="1"/>
    <col min="12" max="12" width="14.140625" style="45" customWidth="1"/>
    <col min="13" max="13" width="11.7109375" style="45" customWidth="1"/>
    <col min="14" max="14" width="14.140625" style="45" customWidth="1"/>
    <col min="15" max="15" width="11.7109375" style="45" customWidth="1"/>
    <col min="16" max="16" width="14.140625" style="45" customWidth="1"/>
    <col min="17" max="16384" width="9.28515625" style="45"/>
  </cols>
  <sheetData>
    <row r="1" spans="1:16" ht="30" customHeight="1">
      <c r="A1" s="3" t="s">
        <v>385</v>
      </c>
      <c r="B1" s="3"/>
      <c r="C1" s="3"/>
      <c r="D1" s="3"/>
      <c r="E1" s="3"/>
      <c r="F1" s="3"/>
      <c r="G1" s="3"/>
      <c r="H1" s="3"/>
      <c r="I1" s="3"/>
      <c r="J1" s="3"/>
      <c r="K1" s="3"/>
      <c r="L1" s="3"/>
      <c r="M1" s="3"/>
      <c r="N1" s="3"/>
      <c r="O1" s="3"/>
      <c r="P1" s="3"/>
    </row>
    <row r="2" spans="1:16" s="62" customFormat="1" ht="15" customHeight="1">
      <c r="A2" s="1107" t="s">
        <v>386</v>
      </c>
      <c r="B2" s="1100"/>
      <c r="C2" s="1100"/>
      <c r="D2" s="1100"/>
      <c r="E2" s="1100"/>
      <c r="F2" s="1100"/>
      <c r="G2" s="1100"/>
    </row>
    <row r="3" spans="1:16" ht="18" customHeight="1">
      <c r="A3" s="158" t="s">
        <v>105</v>
      </c>
      <c r="B3" s="159"/>
      <c r="C3" s="1161" t="s">
        <v>106</v>
      </c>
      <c r="D3" s="1162"/>
      <c r="E3" s="1163" t="s">
        <v>107</v>
      </c>
      <c r="F3" s="1163"/>
      <c r="G3" s="1161" t="s">
        <v>108</v>
      </c>
      <c r="H3" s="1162"/>
      <c r="I3" s="1163" t="s">
        <v>109</v>
      </c>
      <c r="J3" s="1163"/>
      <c r="K3" s="1161" t="s">
        <v>110</v>
      </c>
      <c r="L3" s="1162"/>
      <c r="M3" s="1161" t="s">
        <v>131</v>
      </c>
      <c r="N3" s="1162"/>
      <c r="O3" s="1161" t="s">
        <v>111</v>
      </c>
      <c r="P3" s="1162"/>
    </row>
    <row r="4" spans="1:16" s="162" customFormat="1" ht="18.75" customHeight="1">
      <c r="A4" s="770" t="s">
        <v>112</v>
      </c>
      <c r="B4" s="160"/>
      <c r="C4" s="771" t="s">
        <v>44</v>
      </c>
      <c r="D4" s="480" t="s">
        <v>45</v>
      </c>
      <c r="E4" s="161" t="s">
        <v>44</v>
      </c>
      <c r="F4" s="161" t="s">
        <v>45</v>
      </c>
      <c r="G4" s="771" t="s">
        <v>44</v>
      </c>
      <c r="H4" s="480" t="s">
        <v>45</v>
      </c>
      <c r="I4" s="161" t="s">
        <v>44</v>
      </c>
      <c r="J4" s="161" t="s">
        <v>45</v>
      </c>
      <c r="K4" s="771" t="s">
        <v>44</v>
      </c>
      <c r="L4" s="480" t="s">
        <v>45</v>
      </c>
      <c r="M4" s="771" t="s">
        <v>44</v>
      </c>
      <c r="N4" s="480" t="s">
        <v>45</v>
      </c>
      <c r="O4" s="771" t="s">
        <v>44</v>
      </c>
      <c r="P4" s="480" t="s">
        <v>45</v>
      </c>
    </row>
    <row r="5" spans="1:16" ht="45.75" customHeight="1">
      <c r="A5" s="163"/>
      <c r="B5" s="772"/>
      <c r="C5" s="165" t="s">
        <v>46</v>
      </c>
      <c r="D5" s="166" t="s">
        <v>47</v>
      </c>
      <c r="E5" s="773" t="s">
        <v>46</v>
      </c>
      <c r="F5" s="773" t="s">
        <v>47</v>
      </c>
      <c r="G5" s="165" t="s">
        <v>46</v>
      </c>
      <c r="H5" s="166" t="s">
        <v>47</v>
      </c>
      <c r="I5" s="165" t="s">
        <v>46</v>
      </c>
      <c r="J5" s="166" t="s">
        <v>47</v>
      </c>
      <c r="K5" s="165" t="s">
        <v>46</v>
      </c>
      <c r="L5" s="166" t="s">
        <v>47</v>
      </c>
      <c r="M5" s="165" t="s">
        <v>46</v>
      </c>
      <c r="N5" s="166" t="s">
        <v>47</v>
      </c>
      <c r="O5" s="165" t="s">
        <v>46</v>
      </c>
      <c r="P5" s="166" t="s">
        <v>47</v>
      </c>
    </row>
    <row r="6" spans="1:16" ht="13.2">
      <c r="A6" s="168" t="s">
        <v>113</v>
      </c>
      <c r="B6" s="169"/>
      <c r="C6" s="170"/>
      <c r="D6" s="171"/>
      <c r="E6" s="170"/>
      <c r="F6" s="171"/>
      <c r="G6" s="172"/>
      <c r="H6" s="173"/>
      <c r="I6" s="170"/>
      <c r="J6" s="171"/>
      <c r="K6" s="172"/>
      <c r="L6" s="173"/>
      <c r="M6" s="170"/>
      <c r="N6" s="174"/>
      <c r="O6" s="170"/>
      <c r="P6" s="174"/>
    </row>
    <row r="7" spans="1:16" ht="13.2">
      <c r="A7" s="499" t="s">
        <v>114</v>
      </c>
      <c r="B7" s="62"/>
      <c r="C7" s="429"/>
      <c r="D7" s="174"/>
      <c r="E7" s="429"/>
      <c r="F7" s="174"/>
      <c r="G7" s="175"/>
      <c r="H7" s="176"/>
      <c r="I7" s="429"/>
      <c r="J7" s="174"/>
      <c r="K7" s="175"/>
      <c r="L7" s="176"/>
      <c r="M7" s="429"/>
      <c r="N7" s="174"/>
      <c r="O7" s="429"/>
      <c r="P7" s="174"/>
    </row>
    <row r="8" spans="1:16" s="203" customFormat="1" ht="13.2">
      <c r="A8" s="774" t="s">
        <v>115</v>
      </c>
      <c r="B8" s="775">
        <v>499</v>
      </c>
      <c r="C8" s="429" t="s">
        <v>22</v>
      </c>
      <c r="D8" s="176" t="s">
        <v>22</v>
      </c>
      <c r="E8" s="429">
        <v>1</v>
      </c>
      <c r="F8" s="174">
        <v>0.498</v>
      </c>
      <c r="G8" s="429" t="s">
        <v>22</v>
      </c>
      <c r="H8" s="176" t="s">
        <v>22</v>
      </c>
      <c r="I8" s="429">
        <v>1</v>
      </c>
      <c r="J8" s="174">
        <v>0.47799999999999998</v>
      </c>
      <c r="K8" s="429">
        <v>3</v>
      </c>
      <c r="L8" s="174">
        <v>0.71699999999999997</v>
      </c>
      <c r="M8" s="429" t="s">
        <v>22</v>
      </c>
      <c r="N8" s="176" t="s">
        <v>22</v>
      </c>
      <c r="O8" s="429">
        <v>5</v>
      </c>
      <c r="P8" s="174">
        <v>1.6930000000000001</v>
      </c>
    </row>
    <row r="9" spans="1:16" s="203" customFormat="1" ht="13.2">
      <c r="A9" s="774" t="s">
        <v>116</v>
      </c>
      <c r="B9" s="775">
        <v>1499</v>
      </c>
      <c r="C9" s="429" t="s">
        <v>22</v>
      </c>
      <c r="D9" s="176" t="s">
        <v>22</v>
      </c>
      <c r="E9" s="429" t="s">
        <v>22</v>
      </c>
      <c r="F9" s="176" t="s">
        <v>22</v>
      </c>
      <c r="G9" s="429">
        <v>1</v>
      </c>
      <c r="H9" s="174">
        <v>0.626</v>
      </c>
      <c r="I9" s="429">
        <v>3</v>
      </c>
      <c r="J9" s="174">
        <v>3.048</v>
      </c>
      <c r="K9" s="429" t="s">
        <v>22</v>
      </c>
      <c r="L9" s="176" t="s">
        <v>22</v>
      </c>
      <c r="M9" s="429" t="s">
        <v>22</v>
      </c>
      <c r="N9" s="176" t="s">
        <v>22</v>
      </c>
      <c r="O9" s="429">
        <v>4</v>
      </c>
      <c r="P9" s="174">
        <v>3.6740000000000004</v>
      </c>
    </row>
    <row r="10" spans="1:16" s="203" customFormat="1" ht="13.2">
      <c r="A10" s="774" t="s">
        <v>117</v>
      </c>
      <c r="B10" s="775">
        <v>4999</v>
      </c>
      <c r="C10" s="429" t="s">
        <v>22</v>
      </c>
      <c r="D10" s="176" t="s">
        <v>22</v>
      </c>
      <c r="E10" s="429">
        <v>1</v>
      </c>
      <c r="F10" s="175">
        <v>4.7240000000000002</v>
      </c>
      <c r="G10" s="429">
        <v>3</v>
      </c>
      <c r="H10" s="174">
        <v>12.041</v>
      </c>
      <c r="I10" s="429">
        <v>6</v>
      </c>
      <c r="J10" s="174">
        <v>19.552</v>
      </c>
      <c r="K10" s="429" t="s">
        <v>22</v>
      </c>
      <c r="L10" s="176" t="s">
        <v>22</v>
      </c>
      <c r="M10" s="429" t="s">
        <v>22</v>
      </c>
      <c r="N10" s="176" t="s">
        <v>22</v>
      </c>
      <c r="O10" s="429">
        <v>10</v>
      </c>
      <c r="P10" s="174">
        <v>36.316999999999993</v>
      </c>
    </row>
    <row r="11" spans="1:16" s="203" customFormat="1" ht="13.2">
      <c r="A11" s="774" t="s">
        <v>118</v>
      </c>
      <c r="B11" s="775">
        <v>39999</v>
      </c>
      <c r="C11" s="429">
        <v>3</v>
      </c>
      <c r="D11" s="176">
        <v>44.161999999999999</v>
      </c>
      <c r="E11" s="429">
        <v>10</v>
      </c>
      <c r="F11" s="910">
        <v>143.04699999999997</v>
      </c>
      <c r="G11" s="429">
        <v>6</v>
      </c>
      <c r="H11" s="174">
        <v>71.117999999999995</v>
      </c>
      <c r="I11" s="429">
        <v>9</v>
      </c>
      <c r="J11" s="174">
        <v>86.522000000000006</v>
      </c>
      <c r="K11" s="429" t="s">
        <v>22</v>
      </c>
      <c r="L11" s="176" t="s">
        <v>22</v>
      </c>
      <c r="M11" s="429" t="s">
        <v>22</v>
      </c>
      <c r="N11" s="176" t="s">
        <v>22</v>
      </c>
      <c r="O11" s="429">
        <v>28</v>
      </c>
      <c r="P11" s="174">
        <v>344.8490000000001</v>
      </c>
    </row>
    <row r="12" spans="1:16" s="203" customFormat="1" ht="13.2">
      <c r="A12" s="774" t="s">
        <v>119</v>
      </c>
      <c r="B12" s="775"/>
      <c r="C12" s="429" t="s">
        <v>22</v>
      </c>
      <c r="D12" s="176" t="s">
        <v>22</v>
      </c>
      <c r="E12" s="429" t="s">
        <v>22</v>
      </c>
      <c r="F12" s="176" t="s">
        <v>22</v>
      </c>
      <c r="G12" s="429" t="s">
        <v>22</v>
      </c>
      <c r="H12" s="176" t="s">
        <v>22</v>
      </c>
      <c r="I12" s="429" t="s">
        <v>22</v>
      </c>
      <c r="J12" s="176" t="s">
        <v>22</v>
      </c>
      <c r="K12" s="429" t="s">
        <v>22</v>
      </c>
      <c r="L12" s="176" t="s">
        <v>22</v>
      </c>
      <c r="M12" s="429" t="s">
        <v>22</v>
      </c>
      <c r="N12" s="176" t="s">
        <v>22</v>
      </c>
      <c r="O12" s="429" t="s">
        <v>22</v>
      </c>
      <c r="P12" s="174" t="s">
        <v>22</v>
      </c>
    </row>
    <row r="13" spans="1:16" s="203" customFormat="1" ht="13.2">
      <c r="A13" s="776" t="s">
        <v>120</v>
      </c>
      <c r="B13" s="775"/>
      <c r="C13" s="431">
        <v>3</v>
      </c>
      <c r="D13" s="180">
        <v>44.161999999999999</v>
      </c>
      <c r="E13" s="431">
        <v>12</v>
      </c>
      <c r="F13" s="178">
        <v>148.26899999999998</v>
      </c>
      <c r="G13" s="431">
        <v>10</v>
      </c>
      <c r="H13" s="178">
        <v>83.784999999999997</v>
      </c>
      <c r="I13" s="431">
        <v>19</v>
      </c>
      <c r="J13" s="178">
        <v>109.60000000000001</v>
      </c>
      <c r="K13" s="431">
        <v>3</v>
      </c>
      <c r="L13" s="178">
        <v>0.71699999999999997</v>
      </c>
      <c r="M13" s="431" t="s">
        <v>22</v>
      </c>
      <c r="N13" s="180" t="s">
        <v>22</v>
      </c>
      <c r="O13" s="431">
        <v>47</v>
      </c>
      <c r="P13" s="178">
        <v>386.53300000000013</v>
      </c>
    </row>
    <row r="14" spans="1:16" s="203" customFormat="1" ht="13.2">
      <c r="A14" s="777"/>
      <c r="B14" s="775"/>
      <c r="C14" s="429"/>
      <c r="D14" s="174"/>
      <c r="E14" s="429"/>
      <c r="F14" s="174"/>
      <c r="G14" s="175"/>
      <c r="H14" s="176"/>
      <c r="I14" s="429"/>
      <c r="J14" s="174"/>
      <c r="K14" s="175"/>
      <c r="L14" s="176"/>
      <c r="M14" s="429"/>
      <c r="N14" s="174"/>
      <c r="O14" s="429"/>
      <c r="P14" s="174"/>
    </row>
    <row r="15" spans="1:16" s="203" customFormat="1" ht="13.2">
      <c r="A15" s="776" t="s">
        <v>121</v>
      </c>
      <c r="B15" s="775"/>
      <c r="C15" s="429"/>
      <c r="D15" s="174"/>
      <c r="E15" s="429"/>
      <c r="F15" s="174"/>
      <c r="G15" s="175"/>
      <c r="H15" s="176"/>
      <c r="I15" s="429"/>
      <c r="J15" s="174"/>
      <c r="K15" s="175"/>
      <c r="L15" s="176"/>
      <c r="M15" s="429"/>
      <c r="N15" s="174"/>
      <c r="O15" s="429"/>
      <c r="P15" s="174"/>
    </row>
    <row r="16" spans="1:16" s="203" customFormat="1" ht="13.2">
      <c r="A16" s="778" t="s">
        <v>122</v>
      </c>
      <c r="B16" s="775"/>
      <c r="C16" s="429"/>
      <c r="D16" s="174"/>
      <c r="E16" s="429"/>
      <c r="F16" s="174"/>
      <c r="G16" s="175"/>
      <c r="H16" s="176"/>
      <c r="I16" s="429"/>
      <c r="J16" s="174"/>
      <c r="K16" s="175"/>
      <c r="L16" s="176"/>
      <c r="M16" s="429"/>
      <c r="N16" s="174"/>
      <c r="O16" s="429"/>
      <c r="P16" s="174"/>
    </row>
    <row r="17" spans="1:16" s="203" customFormat="1" ht="13.2">
      <c r="A17" s="774" t="s">
        <v>115</v>
      </c>
      <c r="B17" s="775">
        <v>499</v>
      </c>
      <c r="C17" s="429" t="s">
        <v>22</v>
      </c>
      <c r="D17" s="176" t="s">
        <v>22</v>
      </c>
      <c r="E17" s="429" t="s">
        <v>22</v>
      </c>
      <c r="F17" s="176" t="s">
        <v>22</v>
      </c>
      <c r="G17" s="429" t="s">
        <v>22</v>
      </c>
      <c r="H17" s="176" t="s">
        <v>22</v>
      </c>
      <c r="I17" s="429" t="s">
        <v>22</v>
      </c>
      <c r="J17" s="176" t="s">
        <v>22</v>
      </c>
      <c r="K17" s="429" t="s">
        <v>22</v>
      </c>
      <c r="L17" s="176" t="s">
        <v>22</v>
      </c>
      <c r="M17" s="429" t="s">
        <v>22</v>
      </c>
      <c r="N17" s="176" t="s">
        <v>22</v>
      </c>
      <c r="O17" s="429" t="s">
        <v>22</v>
      </c>
      <c r="P17" s="174" t="s">
        <v>22</v>
      </c>
    </row>
    <row r="18" spans="1:16" s="203" customFormat="1" ht="13.2">
      <c r="A18" s="774" t="s">
        <v>116</v>
      </c>
      <c r="B18" s="775">
        <v>1499</v>
      </c>
      <c r="C18" s="429" t="s">
        <v>22</v>
      </c>
      <c r="D18" s="176" t="s">
        <v>22</v>
      </c>
      <c r="E18" s="429" t="s">
        <v>22</v>
      </c>
      <c r="F18" s="176" t="s">
        <v>22</v>
      </c>
      <c r="G18" s="429" t="s">
        <v>22</v>
      </c>
      <c r="H18" s="176" t="s">
        <v>22</v>
      </c>
      <c r="I18" s="429" t="s">
        <v>22</v>
      </c>
      <c r="J18" s="176" t="s">
        <v>22</v>
      </c>
      <c r="K18" s="429" t="s">
        <v>22</v>
      </c>
      <c r="L18" s="176" t="s">
        <v>22</v>
      </c>
      <c r="M18" s="429" t="s">
        <v>22</v>
      </c>
      <c r="N18" s="176" t="s">
        <v>22</v>
      </c>
      <c r="O18" s="429" t="s">
        <v>22</v>
      </c>
      <c r="P18" s="174" t="s">
        <v>22</v>
      </c>
    </row>
    <row r="19" spans="1:16" s="203" customFormat="1" ht="13.2">
      <c r="A19" s="774" t="s">
        <v>117</v>
      </c>
      <c r="B19" s="775">
        <v>4999</v>
      </c>
      <c r="C19" s="429" t="s">
        <v>22</v>
      </c>
      <c r="D19" s="176" t="s">
        <v>22</v>
      </c>
      <c r="E19" s="429">
        <v>1</v>
      </c>
      <c r="F19" s="174">
        <v>4.3179999999999996</v>
      </c>
      <c r="G19" s="429" t="s">
        <v>22</v>
      </c>
      <c r="H19" s="176" t="s">
        <v>22</v>
      </c>
      <c r="I19" s="429">
        <v>1</v>
      </c>
      <c r="J19" s="174">
        <v>3.7789999999999999</v>
      </c>
      <c r="K19" s="429" t="s">
        <v>22</v>
      </c>
      <c r="L19" s="176" t="s">
        <v>22</v>
      </c>
      <c r="M19" s="429" t="s">
        <v>22</v>
      </c>
      <c r="N19" s="176" t="s">
        <v>22</v>
      </c>
      <c r="O19" s="429">
        <v>2</v>
      </c>
      <c r="P19" s="174">
        <v>8.0969999999999995</v>
      </c>
    </row>
    <row r="20" spans="1:16" s="203" customFormat="1" ht="13.2">
      <c r="A20" s="774" t="s">
        <v>118</v>
      </c>
      <c r="B20" s="775">
        <v>39999</v>
      </c>
      <c r="C20" s="429" t="s">
        <v>22</v>
      </c>
      <c r="D20" s="176" t="s">
        <v>22</v>
      </c>
      <c r="E20" s="429" t="s">
        <v>22</v>
      </c>
      <c r="F20" s="176" t="s">
        <v>22</v>
      </c>
      <c r="G20" s="429" t="s">
        <v>22</v>
      </c>
      <c r="H20" s="176" t="s">
        <v>22</v>
      </c>
      <c r="I20" s="429" t="s">
        <v>22</v>
      </c>
      <c r="J20" s="176" t="s">
        <v>22</v>
      </c>
      <c r="K20" s="429" t="s">
        <v>22</v>
      </c>
      <c r="L20" s="176" t="s">
        <v>22</v>
      </c>
      <c r="M20" s="429" t="s">
        <v>22</v>
      </c>
      <c r="N20" s="176" t="s">
        <v>22</v>
      </c>
      <c r="O20" s="429" t="s">
        <v>22</v>
      </c>
      <c r="P20" s="174" t="s">
        <v>22</v>
      </c>
    </row>
    <row r="21" spans="1:16" s="203" customFormat="1" ht="13.2">
      <c r="A21" s="774" t="s">
        <v>119</v>
      </c>
      <c r="B21" s="775"/>
      <c r="C21" s="429" t="s">
        <v>22</v>
      </c>
      <c r="D21" s="176" t="s">
        <v>22</v>
      </c>
      <c r="E21" s="429" t="s">
        <v>22</v>
      </c>
      <c r="F21" s="176" t="s">
        <v>22</v>
      </c>
      <c r="G21" s="429" t="s">
        <v>22</v>
      </c>
      <c r="H21" s="176" t="s">
        <v>22</v>
      </c>
      <c r="I21" s="429" t="s">
        <v>22</v>
      </c>
      <c r="J21" s="176" t="s">
        <v>22</v>
      </c>
      <c r="K21" s="429" t="s">
        <v>22</v>
      </c>
      <c r="L21" s="176" t="s">
        <v>22</v>
      </c>
      <c r="M21" s="429" t="s">
        <v>22</v>
      </c>
      <c r="N21" s="176" t="s">
        <v>22</v>
      </c>
      <c r="O21" s="429" t="s">
        <v>22</v>
      </c>
      <c r="P21" s="174" t="s">
        <v>22</v>
      </c>
    </row>
    <row r="22" spans="1:16" s="203" customFormat="1" ht="13.2">
      <c r="A22" s="776" t="s">
        <v>120</v>
      </c>
      <c r="B22" s="775"/>
      <c r="C22" s="431" t="s">
        <v>22</v>
      </c>
      <c r="D22" s="180" t="s">
        <v>22</v>
      </c>
      <c r="E22" s="431">
        <v>1</v>
      </c>
      <c r="F22" s="178">
        <v>4.3179999999999996</v>
      </c>
      <c r="G22" s="431" t="s">
        <v>22</v>
      </c>
      <c r="H22" s="180" t="s">
        <v>22</v>
      </c>
      <c r="I22" s="431">
        <v>1</v>
      </c>
      <c r="J22" s="178">
        <v>3.7789999999999999</v>
      </c>
      <c r="K22" s="431" t="s">
        <v>22</v>
      </c>
      <c r="L22" s="180" t="s">
        <v>22</v>
      </c>
      <c r="M22" s="431" t="s">
        <v>22</v>
      </c>
      <c r="N22" s="180" t="s">
        <v>22</v>
      </c>
      <c r="O22" s="431">
        <v>2</v>
      </c>
      <c r="P22" s="178">
        <v>8.0969999999999995</v>
      </c>
    </row>
    <row r="23" spans="1:16" s="203" customFormat="1" ht="13.2">
      <c r="A23" s="776"/>
      <c r="B23" s="775"/>
      <c r="C23" s="431"/>
      <c r="D23" s="178"/>
      <c r="E23" s="431"/>
      <c r="F23" s="178"/>
      <c r="G23" s="179"/>
      <c r="H23" s="180"/>
      <c r="I23" s="431"/>
      <c r="J23" s="178"/>
      <c r="K23" s="179"/>
      <c r="L23" s="180"/>
      <c r="M23" s="431"/>
      <c r="N23" s="178"/>
      <c r="O23" s="431"/>
      <c r="P23" s="178"/>
    </row>
    <row r="24" spans="1:16" s="203" customFormat="1" ht="13.2">
      <c r="A24" s="776" t="s">
        <v>67</v>
      </c>
      <c r="B24" s="775"/>
      <c r="C24" s="429"/>
      <c r="D24" s="174"/>
      <c r="E24" s="429"/>
      <c r="F24" s="174"/>
      <c r="G24" s="175"/>
      <c r="H24" s="176"/>
      <c r="I24" s="429"/>
      <c r="J24" s="174"/>
      <c r="K24" s="175"/>
      <c r="L24" s="176"/>
      <c r="M24" s="429"/>
      <c r="N24" s="174"/>
      <c r="O24" s="429"/>
      <c r="P24" s="174"/>
    </row>
    <row r="25" spans="1:16" s="203" customFormat="1" ht="13.2">
      <c r="A25" s="778"/>
      <c r="B25" s="775"/>
      <c r="C25" s="429"/>
      <c r="D25" s="174"/>
      <c r="E25" s="429"/>
      <c r="F25" s="174"/>
      <c r="G25" s="175"/>
      <c r="H25" s="176"/>
      <c r="I25" s="429"/>
      <c r="J25" s="174"/>
      <c r="K25" s="175"/>
      <c r="L25" s="176"/>
      <c r="M25" s="429"/>
      <c r="N25" s="174"/>
      <c r="O25" s="429"/>
      <c r="P25" s="174"/>
    </row>
    <row r="26" spans="1:16" s="203" customFormat="1" ht="13.2">
      <c r="A26" s="774" t="s">
        <v>115</v>
      </c>
      <c r="B26" s="775">
        <v>499</v>
      </c>
      <c r="C26" s="429" t="s">
        <v>22</v>
      </c>
      <c r="D26" s="176" t="s">
        <v>22</v>
      </c>
      <c r="E26" s="429" t="s">
        <v>22</v>
      </c>
      <c r="F26" s="176" t="s">
        <v>22</v>
      </c>
      <c r="G26" s="429">
        <v>1</v>
      </c>
      <c r="H26" s="174">
        <v>0.27600000000000002</v>
      </c>
      <c r="I26" s="429">
        <v>1</v>
      </c>
      <c r="J26" s="174">
        <v>0.49</v>
      </c>
      <c r="K26" s="429">
        <v>8</v>
      </c>
      <c r="L26" s="174">
        <v>1.125</v>
      </c>
      <c r="M26" s="429" t="s">
        <v>22</v>
      </c>
      <c r="N26" s="176" t="s">
        <v>22</v>
      </c>
      <c r="O26" s="429">
        <v>10</v>
      </c>
      <c r="P26" s="174">
        <v>1.8909999999999998</v>
      </c>
    </row>
    <row r="27" spans="1:16" s="203" customFormat="1" ht="13.2">
      <c r="A27" s="774" t="s">
        <v>116</v>
      </c>
      <c r="B27" s="775">
        <v>1499</v>
      </c>
      <c r="C27" s="429" t="s">
        <v>22</v>
      </c>
      <c r="D27" s="176" t="s">
        <v>22</v>
      </c>
      <c r="E27" s="429" t="s">
        <v>22</v>
      </c>
      <c r="F27" s="176" t="s">
        <v>22</v>
      </c>
      <c r="G27" s="429" t="s">
        <v>22</v>
      </c>
      <c r="H27" s="176" t="s">
        <v>22</v>
      </c>
      <c r="I27" s="429" t="s">
        <v>22</v>
      </c>
      <c r="J27" s="176" t="s">
        <v>22</v>
      </c>
      <c r="K27" s="429" t="s">
        <v>22</v>
      </c>
      <c r="L27" s="176" t="s">
        <v>22</v>
      </c>
      <c r="M27" s="429" t="s">
        <v>22</v>
      </c>
      <c r="N27" s="176" t="s">
        <v>22</v>
      </c>
      <c r="O27" s="429" t="s">
        <v>22</v>
      </c>
      <c r="P27" s="174" t="s">
        <v>22</v>
      </c>
    </row>
    <row r="28" spans="1:16" s="203" customFormat="1" ht="13.2">
      <c r="A28" s="774" t="s">
        <v>117</v>
      </c>
      <c r="B28" s="775">
        <v>4999</v>
      </c>
      <c r="C28" s="429" t="s">
        <v>22</v>
      </c>
      <c r="D28" s="176" t="s">
        <v>22</v>
      </c>
      <c r="E28" s="429" t="s">
        <v>22</v>
      </c>
      <c r="F28" s="176" t="s">
        <v>22</v>
      </c>
      <c r="G28" s="429" t="s">
        <v>22</v>
      </c>
      <c r="H28" s="176" t="s">
        <v>22</v>
      </c>
      <c r="I28" s="429">
        <v>1</v>
      </c>
      <c r="J28" s="174">
        <v>1.9850000000000001</v>
      </c>
      <c r="K28" s="429" t="s">
        <v>22</v>
      </c>
      <c r="L28" s="176" t="s">
        <v>22</v>
      </c>
      <c r="M28" s="429" t="s">
        <v>22</v>
      </c>
      <c r="N28" s="176" t="s">
        <v>22</v>
      </c>
      <c r="O28" s="429">
        <v>1</v>
      </c>
      <c r="P28" s="174">
        <v>1.9850000000000001</v>
      </c>
    </row>
    <row r="29" spans="1:16" s="203" customFormat="1" ht="13.2">
      <c r="A29" s="774" t="s">
        <v>118</v>
      </c>
      <c r="B29" s="775">
        <v>39999</v>
      </c>
      <c r="C29" s="429" t="s">
        <v>22</v>
      </c>
      <c r="D29" s="176" t="s">
        <v>22</v>
      </c>
      <c r="E29" s="429" t="s">
        <v>22</v>
      </c>
      <c r="F29" s="176" t="s">
        <v>22</v>
      </c>
      <c r="G29" s="429">
        <v>2</v>
      </c>
      <c r="H29" s="174">
        <v>48.737000000000002</v>
      </c>
      <c r="I29" s="429">
        <v>8</v>
      </c>
      <c r="J29" s="174">
        <v>220.97900000000004</v>
      </c>
      <c r="K29" s="429" t="s">
        <v>22</v>
      </c>
      <c r="L29" s="176" t="s">
        <v>22</v>
      </c>
      <c r="M29" s="429" t="s">
        <v>22</v>
      </c>
      <c r="N29" s="176" t="s">
        <v>22</v>
      </c>
      <c r="O29" s="429">
        <v>10</v>
      </c>
      <c r="P29" s="174">
        <v>269.71600000000001</v>
      </c>
    </row>
    <row r="30" spans="1:16" s="203" customFormat="1" ht="13.2">
      <c r="A30" s="774" t="s">
        <v>119</v>
      </c>
      <c r="B30" s="775"/>
      <c r="C30" s="429">
        <v>1</v>
      </c>
      <c r="D30" s="174">
        <v>73.358000000000004</v>
      </c>
      <c r="E30" s="429">
        <v>2</v>
      </c>
      <c r="F30" s="174">
        <v>146.71600000000001</v>
      </c>
      <c r="G30" s="429">
        <v>5</v>
      </c>
      <c r="H30" s="174">
        <v>363.44499999999999</v>
      </c>
      <c r="I30" s="429">
        <v>3</v>
      </c>
      <c r="J30" s="174">
        <v>191.89699999999999</v>
      </c>
      <c r="K30" s="429" t="s">
        <v>22</v>
      </c>
      <c r="L30" s="176" t="s">
        <v>22</v>
      </c>
      <c r="M30" s="429" t="s">
        <v>22</v>
      </c>
      <c r="N30" s="176" t="s">
        <v>22</v>
      </c>
      <c r="O30" s="429">
        <v>11</v>
      </c>
      <c r="P30" s="174">
        <v>775.41600000000005</v>
      </c>
    </row>
    <row r="31" spans="1:16" s="203" customFormat="1" ht="13.2">
      <c r="A31" s="776" t="s">
        <v>120</v>
      </c>
      <c r="B31" s="775"/>
      <c r="C31" s="431">
        <v>1</v>
      </c>
      <c r="D31" s="178">
        <v>73.358000000000004</v>
      </c>
      <c r="E31" s="431">
        <v>2</v>
      </c>
      <c r="F31" s="178">
        <v>146.71600000000001</v>
      </c>
      <c r="G31" s="431">
        <v>8</v>
      </c>
      <c r="H31" s="178">
        <v>412.45800000000003</v>
      </c>
      <c r="I31" s="431">
        <v>13</v>
      </c>
      <c r="J31" s="178">
        <v>415.351</v>
      </c>
      <c r="K31" s="431">
        <v>8</v>
      </c>
      <c r="L31" s="178">
        <v>1.125</v>
      </c>
      <c r="M31" s="431" t="s">
        <v>22</v>
      </c>
      <c r="N31" s="180" t="s">
        <v>22</v>
      </c>
      <c r="O31" s="431">
        <v>32</v>
      </c>
      <c r="P31" s="178">
        <v>1049.008</v>
      </c>
    </row>
    <row r="32" spans="1:16" s="203" customFormat="1" ht="13.2">
      <c r="A32" s="776"/>
      <c r="B32" s="775"/>
      <c r="C32" s="429"/>
      <c r="D32" s="174"/>
      <c r="E32" s="429"/>
      <c r="F32" s="174"/>
      <c r="G32" s="175"/>
      <c r="H32" s="176"/>
      <c r="I32" s="429"/>
      <c r="J32" s="174"/>
      <c r="K32" s="175"/>
      <c r="L32" s="176"/>
      <c r="M32" s="429"/>
      <c r="N32" s="174"/>
      <c r="O32" s="429"/>
      <c r="P32" s="174"/>
    </row>
    <row r="33" spans="1:17" s="203" customFormat="1" ht="13.2">
      <c r="A33" s="776" t="s">
        <v>68</v>
      </c>
      <c r="B33" s="775"/>
      <c r="C33" s="429"/>
      <c r="D33" s="174"/>
      <c r="E33" s="429"/>
      <c r="F33" s="174"/>
      <c r="G33" s="175"/>
      <c r="H33" s="176"/>
      <c r="I33" s="429"/>
      <c r="J33" s="174"/>
      <c r="K33" s="175"/>
      <c r="L33" s="176"/>
      <c r="M33" s="429"/>
      <c r="N33" s="174"/>
      <c r="O33" s="429"/>
      <c r="P33" s="174"/>
    </row>
    <row r="34" spans="1:17" s="203" customFormat="1" ht="13.2">
      <c r="A34" s="778"/>
      <c r="B34" s="775"/>
      <c r="C34" s="429"/>
      <c r="D34" s="174"/>
      <c r="E34" s="429"/>
      <c r="F34" s="174"/>
      <c r="G34" s="175"/>
      <c r="H34" s="176"/>
      <c r="I34" s="429"/>
      <c r="J34" s="174"/>
      <c r="K34" s="175"/>
      <c r="L34" s="176"/>
      <c r="M34" s="429"/>
      <c r="N34" s="174"/>
      <c r="O34" s="429"/>
      <c r="P34" s="174"/>
    </row>
    <row r="35" spans="1:17" s="203" customFormat="1" ht="13.2">
      <c r="A35" s="774" t="s">
        <v>115</v>
      </c>
      <c r="B35" s="775">
        <v>499</v>
      </c>
      <c r="C35" s="429" t="s">
        <v>22</v>
      </c>
      <c r="D35" s="176" t="s">
        <v>22</v>
      </c>
      <c r="E35" s="429" t="s">
        <v>22</v>
      </c>
      <c r="F35" s="176" t="s">
        <v>22</v>
      </c>
      <c r="G35" s="429" t="s">
        <v>22</v>
      </c>
      <c r="H35" s="176" t="s">
        <v>22</v>
      </c>
      <c r="I35" s="429" t="s">
        <v>22</v>
      </c>
      <c r="J35" s="176" t="s">
        <v>22</v>
      </c>
      <c r="K35" s="429">
        <v>20</v>
      </c>
      <c r="L35" s="174">
        <v>3.7610000000000001</v>
      </c>
      <c r="M35" s="429" t="s">
        <v>22</v>
      </c>
      <c r="N35" s="176" t="s">
        <v>22</v>
      </c>
      <c r="O35" s="429">
        <v>20</v>
      </c>
      <c r="P35" s="174">
        <v>3.7610000000000001</v>
      </c>
    </row>
    <row r="36" spans="1:17" s="203" customFormat="1" ht="13.2">
      <c r="A36" s="774" t="s">
        <v>116</v>
      </c>
      <c r="B36" s="775">
        <v>1499</v>
      </c>
      <c r="C36" s="429" t="s">
        <v>22</v>
      </c>
      <c r="D36" s="176" t="s">
        <v>22</v>
      </c>
      <c r="E36" s="429" t="s">
        <v>22</v>
      </c>
      <c r="F36" s="176" t="s">
        <v>22</v>
      </c>
      <c r="G36" s="429" t="s">
        <v>22</v>
      </c>
      <c r="H36" s="176" t="s">
        <v>22</v>
      </c>
      <c r="I36" s="429">
        <v>1</v>
      </c>
      <c r="J36" s="174">
        <v>1.391</v>
      </c>
      <c r="K36" s="429">
        <v>2</v>
      </c>
      <c r="L36" s="174">
        <v>2.3290000000000002</v>
      </c>
      <c r="M36" s="429" t="s">
        <v>22</v>
      </c>
      <c r="N36" s="176" t="s">
        <v>22</v>
      </c>
      <c r="O36" s="429">
        <v>3</v>
      </c>
      <c r="P36" s="174">
        <v>3.7199999999999998</v>
      </c>
    </row>
    <row r="37" spans="1:17" s="203" customFormat="1" ht="13.2">
      <c r="A37" s="774" t="s">
        <v>117</v>
      </c>
      <c r="B37" s="775">
        <v>4999</v>
      </c>
      <c r="C37" s="429" t="s">
        <v>22</v>
      </c>
      <c r="D37" s="176" t="s">
        <v>22</v>
      </c>
      <c r="E37" s="429">
        <v>2</v>
      </c>
      <c r="F37" s="174">
        <v>6.6080000000000005</v>
      </c>
      <c r="G37" s="429" t="s">
        <v>22</v>
      </c>
      <c r="H37" s="176" t="s">
        <v>22</v>
      </c>
      <c r="I37" s="429">
        <v>9</v>
      </c>
      <c r="J37" s="174">
        <v>25.135000000000002</v>
      </c>
      <c r="K37" s="429">
        <v>2</v>
      </c>
      <c r="L37" s="174">
        <v>6.2690000000000001</v>
      </c>
      <c r="M37" s="429" t="s">
        <v>22</v>
      </c>
      <c r="N37" s="176" t="s">
        <v>22</v>
      </c>
      <c r="O37" s="429">
        <v>13</v>
      </c>
      <c r="P37" s="174">
        <v>38.012</v>
      </c>
    </row>
    <row r="38" spans="1:17" s="203" customFormat="1" ht="13.2">
      <c r="A38" s="774" t="s">
        <v>118</v>
      </c>
      <c r="B38" s="775">
        <v>39999</v>
      </c>
      <c r="C38" s="429" t="s">
        <v>22</v>
      </c>
      <c r="D38" s="176" t="s">
        <v>22</v>
      </c>
      <c r="E38" s="429" t="s">
        <v>22</v>
      </c>
      <c r="F38" s="176" t="s">
        <v>22</v>
      </c>
      <c r="G38" s="429">
        <v>1</v>
      </c>
      <c r="H38" s="174">
        <v>5.3250000000000002</v>
      </c>
      <c r="I38" s="429">
        <v>1</v>
      </c>
      <c r="J38" s="174">
        <v>5.3250000000000002</v>
      </c>
      <c r="K38" s="429">
        <v>1</v>
      </c>
      <c r="L38" s="174">
        <v>7.4539999999999997</v>
      </c>
      <c r="M38" s="429" t="s">
        <v>22</v>
      </c>
      <c r="N38" s="176" t="s">
        <v>22</v>
      </c>
      <c r="O38" s="429">
        <v>3</v>
      </c>
      <c r="P38" s="174">
        <v>18.103999999999999</v>
      </c>
    </row>
    <row r="39" spans="1:17" s="203" customFormat="1" ht="13.2">
      <c r="A39" s="774" t="s">
        <v>119</v>
      </c>
      <c r="B39" s="775"/>
      <c r="C39" s="429" t="s">
        <v>22</v>
      </c>
      <c r="D39" s="176" t="s">
        <v>22</v>
      </c>
      <c r="E39" s="429" t="s">
        <v>22</v>
      </c>
      <c r="F39" s="176" t="s">
        <v>22</v>
      </c>
      <c r="G39" s="429" t="s">
        <v>22</v>
      </c>
      <c r="H39" s="176" t="s">
        <v>22</v>
      </c>
      <c r="I39" s="429" t="s">
        <v>22</v>
      </c>
      <c r="J39" s="176" t="s">
        <v>22</v>
      </c>
      <c r="K39" s="429" t="s">
        <v>22</v>
      </c>
      <c r="L39" s="176" t="s">
        <v>22</v>
      </c>
      <c r="M39" s="429" t="s">
        <v>22</v>
      </c>
      <c r="N39" s="176" t="s">
        <v>22</v>
      </c>
      <c r="O39" s="429" t="s">
        <v>22</v>
      </c>
      <c r="P39" s="174" t="s">
        <v>22</v>
      </c>
    </row>
    <row r="40" spans="1:17" s="203" customFormat="1" ht="13.2">
      <c r="A40" s="776" t="s">
        <v>120</v>
      </c>
      <c r="B40" s="775"/>
      <c r="C40" s="431" t="s">
        <v>22</v>
      </c>
      <c r="D40" s="180" t="s">
        <v>22</v>
      </c>
      <c r="E40" s="431">
        <v>2</v>
      </c>
      <c r="F40" s="178">
        <v>6.6080000000000005</v>
      </c>
      <c r="G40" s="431">
        <v>1</v>
      </c>
      <c r="H40" s="178">
        <v>5.3250000000000002</v>
      </c>
      <c r="I40" s="431">
        <v>11</v>
      </c>
      <c r="J40" s="178">
        <v>31.850999999999999</v>
      </c>
      <c r="K40" s="431">
        <v>25</v>
      </c>
      <c r="L40" s="178">
        <v>19.813000000000002</v>
      </c>
      <c r="M40" s="431" t="s">
        <v>22</v>
      </c>
      <c r="N40" s="180" t="s">
        <v>22</v>
      </c>
      <c r="O40" s="919">
        <v>39</v>
      </c>
      <c r="P40" s="178">
        <v>63.597000000000001</v>
      </c>
      <c r="Q40" s="779"/>
    </row>
    <row r="41" spans="1:17" s="203" customFormat="1" ht="13.2">
      <c r="A41" s="776"/>
      <c r="B41" s="775"/>
      <c r="C41" s="429"/>
      <c r="D41" s="174"/>
      <c r="E41" s="429"/>
      <c r="F41" s="174"/>
      <c r="G41" s="175"/>
      <c r="H41" s="176"/>
      <c r="I41" s="429"/>
      <c r="J41" s="174"/>
      <c r="K41" s="175"/>
      <c r="L41" s="176"/>
      <c r="M41" s="429"/>
      <c r="N41" s="174"/>
      <c r="O41" s="429"/>
      <c r="P41" s="174"/>
    </row>
    <row r="42" spans="1:17" s="203" customFormat="1" ht="13.2">
      <c r="A42" s="776" t="s">
        <v>69</v>
      </c>
      <c r="B42" s="775"/>
      <c r="C42" s="429"/>
      <c r="D42" s="174"/>
      <c r="E42" s="429"/>
      <c r="F42" s="174"/>
      <c r="G42" s="175"/>
      <c r="H42" s="176"/>
      <c r="I42" s="429"/>
      <c r="J42" s="174"/>
      <c r="K42" s="175"/>
      <c r="L42" s="176"/>
      <c r="M42" s="429"/>
      <c r="N42" s="174"/>
      <c r="O42" s="429"/>
      <c r="P42" s="174"/>
    </row>
    <row r="43" spans="1:17" s="203" customFormat="1" ht="13.2">
      <c r="A43" s="778"/>
      <c r="B43" s="775"/>
      <c r="C43" s="429"/>
      <c r="D43" s="174"/>
      <c r="E43" s="429"/>
      <c r="F43" s="174"/>
      <c r="G43" s="175"/>
      <c r="H43" s="176"/>
      <c r="I43" s="429"/>
      <c r="J43" s="174"/>
      <c r="K43" s="175"/>
      <c r="L43" s="176"/>
      <c r="M43" s="429"/>
      <c r="N43" s="174"/>
      <c r="O43" s="429"/>
      <c r="P43" s="174"/>
    </row>
    <row r="44" spans="1:17" s="203" customFormat="1" ht="13.2">
      <c r="A44" s="774" t="s">
        <v>115</v>
      </c>
      <c r="B44" s="775">
        <v>499</v>
      </c>
      <c r="C44" s="429" t="s">
        <v>22</v>
      </c>
      <c r="D44" s="176" t="s">
        <v>22</v>
      </c>
      <c r="E44" s="429" t="s">
        <v>22</v>
      </c>
      <c r="F44" s="176" t="s">
        <v>22</v>
      </c>
      <c r="G44" s="429" t="s">
        <v>22</v>
      </c>
      <c r="H44" s="176" t="s">
        <v>22</v>
      </c>
      <c r="I44" s="429" t="s">
        <v>22</v>
      </c>
      <c r="J44" s="176" t="s">
        <v>22</v>
      </c>
      <c r="K44" s="429" t="s">
        <v>22</v>
      </c>
      <c r="L44" s="176" t="s">
        <v>22</v>
      </c>
      <c r="M44" s="429" t="s">
        <v>22</v>
      </c>
      <c r="N44" s="176" t="s">
        <v>22</v>
      </c>
      <c r="O44" s="429" t="s">
        <v>22</v>
      </c>
      <c r="P44" s="174" t="s">
        <v>22</v>
      </c>
    </row>
    <row r="45" spans="1:17" s="203" customFormat="1" ht="13.2">
      <c r="A45" s="774" t="s">
        <v>116</v>
      </c>
      <c r="B45" s="775">
        <v>1499</v>
      </c>
      <c r="C45" s="429" t="s">
        <v>22</v>
      </c>
      <c r="D45" s="176" t="s">
        <v>22</v>
      </c>
      <c r="E45" s="429" t="s">
        <v>22</v>
      </c>
      <c r="F45" s="176" t="s">
        <v>22</v>
      </c>
      <c r="G45" s="429" t="s">
        <v>22</v>
      </c>
      <c r="H45" s="176" t="s">
        <v>22</v>
      </c>
      <c r="I45" s="429" t="s">
        <v>22</v>
      </c>
      <c r="J45" s="176" t="s">
        <v>22</v>
      </c>
      <c r="K45" s="429" t="s">
        <v>22</v>
      </c>
      <c r="L45" s="176" t="s">
        <v>22</v>
      </c>
      <c r="M45" s="429" t="s">
        <v>22</v>
      </c>
      <c r="N45" s="176" t="s">
        <v>22</v>
      </c>
      <c r="O45" s="429" t="s">
        <v>22</v>
      </c>
      <c r="P45" s="174" t="s">
        <v>22</v>
      </c>
    </row>
    <row r="46" spans="1:17" s="203" customFormat="1" ht="13.2">
      <c r="A46" s="774" t="s">
        <v>117</v>
      </c>
      <c r="B46" s="775">
        <v>4999</v>
      </c>
      <c r="C46" s="429" t="s">
        <v>22</v>
      </c>
      <c r="D46" s="176" t="s">
        <v>22</v>
      </c>
      <c r="E46" s="429" t="s">
        <v>22</v>
      </c>
      <c r="F46" s="176" t="s">
        <v>22</v>
      </c>
      <c r="G46" s="429" t="s">
        <v>22</v>
      </c>
      <c r="H46" s="176" t="s">
        <v>22</v>
      </c>
      <c r="I46" s="429" t="s">
        <v>22</v>
      </c>
      <c r="J46" s="176" t="s">
        <v>22</v>
      </c>
      <c r="K46" s="429" t="s">
        <v>22</v>
      </c>
      <c r="L46" s="176" t="s">
        <v>22</v>
      </c>
      <c r="M46" s="429" t="s">
        <v>22</v>
      </c>
      <c r="N46" s="176" t="s">
        <v>22</v>
      </c>
      <c r="O46" s="429" t="s">
        <v>22</v>
      </c>
      <c r="P46" s="174" t="s">
        <v>22</v>
      </c>
    </row>
    <row r="47" spans="1:17" s="203" customFormat="1" ht="13.2">
      <c r="A47" s="774" t="s">
        <v>118</v>
      </c>
      <c r="B47" s="775">
        <v>39999</v>
      </c>
      <c r="C47" s="429" t="s">
        <v>22</v>
      </c>
      <c r="D47" s="176" t="s">
        <v>22</v>
      </c>
      <c r="E47" s="429" t="s">
        <v>22</v>
      </c>
      <c r="F47" s="176" t="s">
        <v>22</v>
      </c>
      <c r="G47" s="429" t="s">
        <v>22</v>
      </c>
      <c r="H47" s="176" t="s">
        <v>22</v>
      </c>
      <c r="I47" s="429" t="s">
        <v>22</v>
      </c>
      <c r="J47" s="176" t="s">
        <v>22</v>
      </c>
      <c r="K47" s="429" t="s">
        <v>22</v>
      </c>
      <c r="L47" s="176" t="s">
        <v>22</v>
      </c>
      <c r="M47" s="429" t="s">
        <v>22</v>
      </c>
      <c r="N47" s="176" t="s">
        <v>22</v>
      </c>
      <c r="O47" s="429" t="s">
        <v>22</v>
      </c>
      <c r="P47" s="174" t="s">
        <v>22</v>
      </c>
    </row>
    <row r="48" spans="1:17" s="203" customFormat="1" ht="13.2">
      <c r="A48" s="774" t="s">
        <v>119</v>
      </c>
      <c r="B48" s="775"/>
      <c r="C48" s="429" t="s">
        <v>22</v>
      </c>
      <c r="D48" s="176" t="s">
        <v>22</v>
      </c>
      <c r="E48" s="429" t="s">
        <v>22</v>
      </c>
      <c r="F48" s="176" t="s">
        <v>22</v>
      </c>
      <c r="G48" s="429" t="s">
        <v>22</v>
      </c>
      <c r="H48" s="176" t="s">
        <v>22</v>
      </c>
      <c r="I48" s="429" t="s">
        <v>22</v>
      </c>
      <c r="J48" s="176" t="s">
        <v>22</v>
      </c>
      <c r="K48" s="429" t="s">
        <v>22</v>
      </c>
      <c r="L48" s="176" t="s">
        <v>22</v>
      </c>
      <c r="M48" s="429" t="s">
        <v>22</v>
      </c>
      <c r="N48" s="176" t="s">
        <v>22</v>
      </c>
      <c r="O48" s="429" t="s">
        <v>22</v>
      </c>
      <c r="P48" s="174" t="s">
        <v>22</v>
      </c>
    </row>
    <row r="49" spans="1:16" s="203" customFormat="1" ht="13.2">
      <c r="A49" s="776" t="s">
        <v>120</v>
      </c>
      <c r="B49" s="775"/>
      <c r="C49" s="429" t="s">
        <v>22</v>
      </c>
      <c r="D49" s="176" t="s">
        <v>22</v>
      </c>
      <c r="E49" s="429" t="s">
        <v>22</v>
      </c>
      <c r="F49" s="176" t="s">
        <v>22</v>
      </c>
      <c r="G49" s="429" t="s">
        <v>22</v>
      </c>
      <c r="H49" s="176" t="s">
        <v>22</v>
      </c>
      <c r="I49" s="429" t="s">
        <v>22</v>
      </c>
      <c r="J49" s="176" t="s">
        <v>22</v>
      </c>
      <c r="K49" s="429" t="s">
        <v>22</v>
      </c>
      <c r="L49" s="176" t="s">
        <v>22</v>
      </c>
      <c r="M49" s="429" t="s">
        <v>22</v>
      </c>
      <c r="N49" s="176" t="s">
        <v>22</v>
      </c>
      <c r="O49" s="429" t="s">
        <v>22</v>
      </c>
      <c r="P49" s="174" t="s">
        <v>22</v>
      </c>
    </row>
    <row r="50" spans="1:16" s="203" customFormat="1" ht="13.2">
      <c r="A50" s="776"/>
      <c r="B50" s="775"/>
      <c r="C50" s="429"/>
      <c r="D50" s="174"/>
      <c r="E50" s="429"/>
      <c r="F50" s="174"/>
      <c r="G50" s="175"/>
      <c r="H50" s="176"/>
      <c r="I50" s="429"/>
      <c r="J50" s="174"/>
      <c r="K50" s="175"/>
      <c r="L50" s="176"/>
      <c r="M50" s="429"/>
      <c r="N50" s="174"/>
      <c r="O50" s="429"/>
      <c r="P50" s="174"/>
    </row>
    <row r="51" spans="1:16" s="203" customFormat="1" ht="13.2">
      <c r="A51" s="776" t="s">
        <v>313</v>
      </c>
      <c r="B51" s="775"/>
      <c r="C51" s="429"/>
      <c r="D51" s="174"/>
      <c r="E51" s="429"/>
      <c r="F51" s="174"/>
      <c r="G51" s="175"/>
      <c r="H51" s="176"/>
      <c r="I51" s="429"/>
      <c r="J51" s="174"/>
      <c r="K51" s="175"/>
      <c r="L51" s="176"/>
      <c r="M51" s="429"/>
      <c r="N51" s="174"/>
      <c r="O51" s="429"/>
      <c r="P51" s="174"/>
    </row>
    <row r="52" spans="1:16" s="203" customFormat="1" ht="13.2">
      <c r="A52" s="778" t="s">
        <v>316</v>
      </c>
      <c r="B52" s="775"/>
      <c r="C52" s="429"/>
      <c r="D52" s="174"/>
      <c r="E52" s="429"/>
      <c r="F52" s="174"/>
      <c r="G52" s="175"/>
      <c r="H52" s="176"/>
      <c r="I52" s="429"/>
      <c r="J52" s="174"/>
      <c r="K52" s="175"/>
      <c r="L52" s="176"/>
      <c r="M52" s="429"/>
      <c r="N52" s="174"/>
      <c r="O52" s="429"/>
      <c r="P52" s="174"/>
    </row>
    <row r="53" spans="1:16" s="203" customFormat="1" ht="12" customHeight="1">
      <c r="A53" s="774" t="s">
        <v>115</v>
      </c>
      <c r="B53" s="775">
        <v>499</v>
      </c>
      <c r="C53" s="429" t="s">
        <v>22</v>
      </c>
      <c r="D53" s="176" t="s">
        <v>22</v>
      </c>
      <c r="E53" s="429" t="s">
        <v>22</v>
      </c>
      <c r="F53" s="176" t="s">
        <v>22</v>
      </c>
      <c r="G53" s="429" t="s">
        <v>22</v>
      </c>
      <c r="H53" s="176" t="s">
        <v>22</v>
      </c>
      <c r="I53" s="429" t="s">
        <v>22</v>
      </c>
      <c r="J53" s="176" t="s">
        <v>22</v>
      </c>
      <c r="K53" s="429">
        <v>3</v>
      </c>
      <c r="L53" s="174">
        <v>0.502</v>
      </c>
      <c r="M53" s="429" t="s">
        <v>22</v>
      </c>
      <c r="N53" s="176" t="s">
        <v>22</v>
      </c>
      <c r="O53" s="429">
        <v>3</v>
      </c>
      <c r="P53" s="174">
        <v>0.502</v>
      </c>
    </row>
    <row r="54" spans="1:16" s="203" customFormat="1" ht="13.2">
      <c r="A54" s="774" t="s">
        <v>116</v>
      </c>
      <c r="B54" s="775">
        <v>1499</v>
      </c>
      <c r="C54" s="429" t="s">
        <v>22</v>
      </c>
      <c r="D54" s="176" t="s">
        <v>22</v>
      </c>
      <c r="E54" s="429" t="s">
        <v>22</v>
      </c>
      <c r="F54" s="176" t="s">
        <v>22</v>
      </c>
      <c r="G54" s="429" t="s">
        <v>22</v>
      </c>
      <c r="H54" s="176" t="s">
        <v>22</v>
      </c>
      <c r="I54" s="429" t="s">
        <v>22</v>
      </c>
      <c r="J54" s="176" t="s">
        <v>22</v>
      </c>
      <c r="K54" s="429" t="s">
        <v>22</v>
      </c>
      <c r="L54" s="176" t="s">
        <v>22</v>
      </c>
      <c r="M54" s="429" t="s">
        <v>22</v>
      </c>
      <c r="N54" s="176" t="s">
        <v>22</v>
      </c>
      <c r="O54" s="429" t="s">
        <v>22</v>
      </c>
      <c r="P54" s="174" t="s">
        <v>22</v>
      </c>
    </row>
    <row r="55" spans="1:16" s="203" customFormat="1" ht="13.2">
      <c r="A55" s="774" t="s">
        <v>117</v>
      </c>
      <c r="B55" s="775">
        <v>4999</v>
      </c>
      <c r="C55" s="429" t="s">
        <v>22</v>
      </c>
      <c r="D55" s="176" t="s">
        <v>22</v>
      </c>
      <c r="E55" s="429" t="s">
        <v>22</v>
      </c>
      <c r="F55" s="176" t="s">
        <v>22</v>
      </c>
      <c r="G55" s="429" t="s">
        <v>22</v>
      </c>
      <c r="H55" s="176" t="s">
        <v>22</v>
      </c>
      <c r="I55" s="429" t="s">
        <v>22</v>
      </c>
      <c r="J55" s="176" t="s">
        <v>22</v>
      </c>
      <c r="K55" s="429" t="s">
        <v>22</v>
      </c>
      <c r="L55" s="176" t="s">
        <v>22</v>
      </c>
      <c r="M55" s="429" t="s">
        <v>22</v>
      </c>
      <c r="N55" s="176" t="s">
        <v>22</v>
      </c>
      <c r="O55" s="429" t="s">
        <v>22</v>
      </c>
      <c r="P55" s="174" t="s">
        <v>22</v>
      </c>
    </row>
    <row r="56" spans="1:16" s="203" customFormat="1" ht="13.2">
      <c r="A56" s="774" t="s">
        <v>118</v>
      </c>
      <c r="B56" s="775">
        <v>39999</v>
      </c>
      <c r="C56" s="429" t="s">
        <v>22</v>
      </c>
      <c r="D56" s="176" t="s">
        <v>22</v>
      </c>
      <c r="E56" s="429" t="s">
        <v>22</v>
      </c>
      <c r="F56" s="176" t="s">
        <v>22</v>
      </c>
      <c r="G56" s="429" t="s">
        <v>22</v>
      </c>
      <c r="H56" s="176" t="s">
        <v>22</v>
      </c>
      <c r="I56" s="429" t="s">
        <v>22</v>
      </c>
      <c r="J56" s="176" t="s">
        <v>22</v>
      </c>
      <c r="K56" s="429" t="s">
        <v>22</v>
      </c>
      <c r="L56" s="176" t="s">
        <v>22</v>
      </c>
      <c r="M56" s="429" t="s">
        <v>22</v>
      </c>
      <c r="N56" s="176" t="s">
        <v>22</v>
      </c>
      <c r="O56" s="429" t="s">
        <v>22</v>
      </c>
      <c r="P56" s="174" t="s">
        <v>22</v>
      </c>
    </row>
    <row r="57" spans="1:16" s="203" customFormat="1" ht="13.2">
      <c r="A57" s="774" t="s">
        <v>119</v>
      </c>
      <c r="B57" s="775"/>
      <c r="C57" s="429" t="s">
        <v>22</v>
      </c>
      <c r="D57" s="176" t="s">
        <v>22</v>
      </c>
      <c r="E57" s="429" t="s">
        <v>22</v>
      </c>
      <c r="F57" s="176" t="s">
        <v>22</v>
      </c>
      <c r="G57" s="429" t="s">
        <v>22</v>
      </c>
      <c r="H57" s="176" t="s">
        <v>22</v>
      </c>
      <c r="I57" s="429" t="s">
        <v>22</v>
      </c>
      <c r="J57" s="176" t="s">
        <v>22</v>
      </c>
      <c r="K57" s="429" t="s">
        <v>22</v>
      </c>
      <c r="L57" s="176" t="s">
        <v>22</v>
      </c>
      <c r="M57" s="429" t="s">
        <v>22</v>
      </c>
      <c r="N57" s="176" t="s">
        <v>22</v>
      </c>
      <c r="O57" s="429" t="s">
        <v>22</v>
      </c>
      <c r="P57" s="174" t="s">
        <v>22</v>
      </c>
    </row>
    <row r="58" spans="1:16" s="203" customFormat="1" ht="13.2">
      <c r="A58" s="776" t="s">
        <v>120</v>
      </c>
      <c r="B58" s="775"/>
      <c r="C58" s="431" t="s">
        <v>22</v>
      </c>
      <c r="D58" s="180" t="s">
        <v>22</v>
      </c>
      <c r="E58" s="431" t="s">
        <v>22</v>
      </c>
      <c r="F58" s="180" t="s">
        <v>22</v>
      </c>
      <c r="G58" s="431" t="s">
        <v>22</v>
      </c>
      <c r="H58" s="180" t="s">
        <v>22</v>
      </c>
      <c r="I58" s="431" t="s">
        <v>22</v>
      </c>
      <c r="J58" s="178" t="s">
        <v>22</v>
      </c>
      <c r="K58" s="179">
        <v>3</v>
      </c>
      <c r="L58" s="180">
        <v>0.502</v>
      </c>
      <c r="M58" s="431" t="s">
        <v>22</v>
      </c>
      <c r="N58" s="180" t="s">
        <v>22</v>
      </c>
      <c r="O58" s="431">
        <v>3</v>
      </c>
      <c r="P58" s="178">
        <v>0.502</v>
      </c>
    </row>
    <row r="59" spans="1:16" s="203" customFormat="1" ht="13.2">
      <c r="A59" s="777"/>
      <c r="B59" s="775"/>
      <c r="C59" s="429"/>
      <c r="D59" s="174"/>
      <c r="E59" s="429"/>
      <c r="F59" s="174"/>
      <c r="G59" s="175"/>
      <c r="H59" s="176"/>
      <c r="I59" s="429"/>
      <c r="J59" s="174"/>
      <c r="K59" s="175"/>
      <c r="L59" s="176"/>
      <c r="M59" s="429"/>
      <c r="N59" s="174"/>
      <c r="O59" s="429"/>
      <c r="P59" s="174"/>
    </row>
    <row r="60" spans="1:16" s="203" customFormat="1" ht="13.2">
      <c r="A60" s="776" t="s">
        <v>123</v>
      </c>
      <c r="B60" s="775"/>
      <c r="C60" s="429"/>
      <c r="D60" s="174"/>
      <c r="E60" s="429"/>
      <c r="F60" s="174"/>
      <c r="G60" s="175"/>
      <c r="H60" s="176"/>
      <c r="I60" s="429"/>
      <c r="J60" s="174"/>
      <c r="K60" s="175"/>
      <c r="L60" s="176"/>
      <c r="M60" s="429"/>
      <c r="N60" s="174"/>
      <c r="O60" s="429"/>
      <c r="P60" s="174"/>
    </row>
    <row r="61" spans="1:16" s="203" customFormat="1" ht="13.2">
      <c r="A61" s="778" t="s">
        <v>124</v>
      </c>
      <c r="B61" s="775"/>
      <c r="C61" s="429"/>
      <c r="D61" s="174"/>
      <c r="E61" s="429"/>
      <c r="F61" s="174"/>
      <c r="G61" s="429"/>
      <c r="H61" s="174"/>
      <c r="I61" s="429"/>
      <c r="J61" s="174"/>
      <c r="K61" s="429"/>
      <c r="L61" s="174"/>
      <c r="M61" s="429"/>
      <c r="N61" s="174"/>
      <c r="O61" s="429"/>
      <c r="P61" s="174"/>
    </row>
    <row r="62" spans="1:16" s="203" customFormat="1" ht="13.2">
      <c r="A62" s="774" t="s">
        <v>115</v>
      </c>
      <c r="B62" s="775">
        <v>499</v>
      </c>
      <c r="C62" s="429" t="s">
        <v>22</v>
      </c>
      <c r="D62" s="176" t="s">
        <v>22</v>
      </c>
      <c r="E62" s="429">
        <v>4</v>
      </c>
      <c r="F62" s="174">
        <v>0.80600000000000005</v>
      </c>
      <c r="G62" s="429">
        <v>7</v>
      </c>
      <c r="H62" s="174">
        <v>1.1460000000000001</v>
      </c>
      <c r="I62" s="429">
        <v>26</v>
      </c>
      <c r="J62" s="174">
        <v>5.431</v>
      </c>
      <c r="K62" s="429">
        <v>22</v>
      </c>
      <c r="L62" s="174">
        <v>3.9960000000000004</v>
      </c>
      <c r="M62" s="429" t="s">
        <v>22</v>
      </c>
      <c r="N62" s="176" t="s">
        <v>22</v>
      </c>
      <c r="O62" s="429">
        <v>59</v>
      </c>
      <c r="P62" s="174">
        <v>11.378999999999998</v>
      </c>
    </row>
    <row r="63" spans="1:16" s="203" customFormat="1" ht="13.2">
      <c r="A63" s="774" t="s">
        <v>116</v>
      </c>
      <c r="B63" s="775">
        <v>1499</v>
      </c>
      <c r="C63" s="429" t="s">
        <v>22</v>
      </c>
      <c r="D63" s="176" t="s">
        <v>22</v>
      </c>
      <c r="E63" s="429" t="s">
        <v>22</v>
      </c>
      <c r="F63" s="176" t="s">
        <v>22</v>
      </c>
      <c r="G63" s="429" t="s">
        <v>22</v>
      </c>
      <c r="H63" s="176" t="s">
        <v>22</v>
      </c>
      <c r="I63" s="429" t="s">
        <v>22</v>
      </c>
      <c r="J63" s="176" t="s">
        <v>22</v>
      </c>
      <c r="K63" s="429" t="s">
        <v>22</v>
      </c>
      <c r="L63" s="176" t="s">
        <v>22</v>
      </c>
      <c r="M63" s="429" t="s">
        <v>22</v>
      </c>
      <c r="N63" s="176" t="s">
        <v>22</v>
      </c>
      <c r="O63" s="429" t="s">
        <v>22</v>
      </c>
      <c r="P63" s="174" t="s">
        <v>22</v>
      </c>
    </row>
    <row r="64" spans="1:16" s="203" customFormat="1" ht="13.2">
      <c r="A64" s="774" t="s">
        <v>117</v>
      </c>
      <c r="B64" s="775">
        <v>4999</v>
      </c>
      <c r="C64" s="429" t="s">
        <v>22</v>
      </c>
      <c r="D64" s="176" t="s">
        <v>22</v>
      </c>
      <c r="E64" s="429" t="s">
        <v>22</v>
      </c>
      <c r="F64" s="176" t="s">
        <v>22</v>
      </c>
      <c r="G64" s="429" t="s">
        <v>22</v>
      </c>
      <c r="H64" s="176" t="s">
        <v>22</v>
      </c>
      <c r="I64" s="429" t="s">
        <v>22</v>
      </c>
      <c r="J64" s="176" t="s">
        <v>22</v>
      </c>
      <c r="K64" s="429" t="s">
        <v>22</v>
      </c>
      <c r="L64" s="176" t="s">
        <v>22</v>
      </c>
      <c r="M64" s="429" t="s">
        <v>22</v>
      </c>
      <c r="N64" s="176" t="s">
        <v>22</v>
      </c>
      <c r="O64" s="429" t="s">
        <v>22</v>
      </c>
      <c r="P64" s="174" t="s">
        <v>22</v>
      </c>
    </row>
    <row r="65" spans="1:18" s="203" customFormat="1" ht="13.2">
      <c r="A65" s="774" t="s">
        <v>118</v>
      </c>
      <c r="B65" s="775">
        <v>39999</v>
      </c>
      <c r="C65" s="429" t="s">
        <v>22</v>
      </c>
      <c r="D65" s="176" t="s">
        <v>22</v>
      </c>
      <c r="E65" s="429" t="s">
        <v>22</v>
      </c>
      <c r="F65" s="176" t="s">
        <v>22</v>
      </c>
      <c r="G65" s="429" t="s">
        <v>22</v>
      </c>
      <c r="H65" s="176" t="s">
        <v>22</v>
      </c>
      <c r="I65" s="429" t="s">
        <v>22</v>
      </c>
      <c r="J65" s="176" t="s">
        <v>22</v>
      </c>
      <c r="K65" s="429" t="s">
        <v>22</v>
      </c>
      <c r="L65" s="176" t="s">
        <v>22</v>
      </c>
      <c r="M65" s="429" t="s">
        <v>22</v>
      </c>
      <c r="N65" s="176" t="s">
        <v>22</v>
      </c>
      <c r="O65" s="429" t="s">
        <v>22</v>
      </c>
      <c r="P65" s="174" t="s">
        <v>22</v>
      </c>
    </row>
    <row r="66" spans="1:18" s="203" customFormat="1" ht="13.2">
      <c r="A66" s="774" t="s">
        <v>119</v>
      </c>
      <c r="B66" s="775"/>
      <c r="C66" s="429" t="s">
        <v>22</v>
      </c>
      <c r="D66" s="176" t="s">
        <v>22</v>
      </c>
      <c r="E66" s="429" t="s">
        <v>22</v>
      </c>
      <c r="F66" s="176" t="s">
        <v>22</v>
      </c>
      <c r="G66" s="429" t="s">
        <v>22</v>
      </c>
      <c r="H66" s="176" t="s">
        <v>22</v>
      </c>
      <c r="I66" s="429" t="s">
        <v>22</v>
      </c>
      <c r="J66" s="176" t="s">
        <v>22</v>
      </c>
      <c r="K66" s="429" t="s">
        <v>22</v>
      </c>
      <c r="L66" s="176" t="s">
        <v>22</v>
      </c>
      <c r="M66" s="429" t="s">
        <v>22</v>
      </c>
      <c r="N66" s="176" t="s">
        <v>22</v>
      </c>
      <c r="O66" s="429" t="s">
        <v>22</v>
      </c>
      <c r="P66" s="174" t="s">
        <v>22</v>
      </c>
    </row>
    <row r="67" spans="1:18" s="203" customFormat="1" ht="13.2">
      <c r="A67" s="776" t="s">
        <v>120</v>
      </c>
      <c r="B67" s="775"/>
      <c r="C67" s="431" t="s">
        <v>22</v>
      </c>
      <c r="D67" s="180" t="s">
        <v>22</v>
      </c>
      <c r="E67" s="431">
        <v>4</v>
      </c>
      <c r="F67" s="178">
        <v>0.80600000000000005</v>
      </c>
      <c r="G67" s="179">
        <v>7</v>
      </c>
      <c r="H67" s="180">
        <v>1.1460000000000001</v>
      </c>
      <c r="I67" s="431">
        <v>26</v>
      </c>
      <c r="J67" s="178">
        <v>5.431</v>
      </c>
      <c r="K67" s="179">
        <v>22</v>
      </c>
      <c r="L67" s="180">
        <v>3.9960000000000004</v>
      </c>
      <c r="M67" s="431" t="s">
        <v>22</v>
      </c>
      <c r="N67" s="180" t="s">
        <v>22</v>
      </c>
      <c r="O67" s="431">
        <v>59</v>
      </c>
      <c r="P67" s="178">
        <v>11.378999999999998</v>
      </c>
      <c r="Q67" s="779"/>
      <c r="R67" s="779"/>
    </row>
    <row r="68" spans="1:18" s="203" customFormat="1" ht="13.2">
      <c r="A68" s="777"/>
      <c r="B68" s="775"/>
      <c r="C68" s="429"/>
      <c r="D68" s="174"/>
      <c r="E68" s="429"/>
      <c r="F68" s="174"/>
      <c r="G68" s="175"/>
      <c r="H68" s="176"/>
      <c r="I68" s="429"/>
      <c r="J68" s="174"/>
      <c r="K68" s="175"/>
      <c r="L68" s="176"/>
      <c r="M68" s="429"/>
      <c r="N68" s="174"/>
      <c r="O68" s="429"/>
      <c r="P68" s="174"/>
    </row>
    <row r="69" spans="1:18" s="203" customFormat="1" ht="13.2">
      <c r="A69" s="776" t="s">
        <v>72</v>
      </c>
      <c r="B69" s="775"/>
      <c r="C69" s="429"/>
      <c r="D69" s="174"/>
      <c r="E69" s="429"/>
      <c r="F69" s="174"/>
      <c r="G69" s="175"/>
      <c r="H69" s="176"/>
      <c r="I69" s="429"/>
      <c r="J69" s="174"/>
      <c r="K69" s="175"/>
      <c r="L69" s="176"/>
      <c r="M69" s="429"/>
      <c r="N69" s="174"/>
      <c r="O69" s="429"/>
      <c r="P69" s="174"/>
    </row>
    <row r="70" spans="1:18" s="203" customFormat="1" ht="13.2">
      <c r="A70" s="778"/>
      <c r="B70" s="775"/>
      <c r="C70" s="429"/>
      <c r="D70" s="174"/>
      <c r="E70" s="429"/>
      <c r="F70" s="174"/>
      <c r="G70" s="429"/>
      <c r="H70" s="174"/>
      <c r="I70" s="429"/>
      <c r="J70" s="174"/>
      <c r="K70" s="429"/>
      <c r="L70" s="174"/>
      <c r="M70" s="429"/>
      <c r="N70" s="174"/>
      <c r="O70" s="429"/>
      <c r="P70" s="174"/>
    </row>
    <row r="71" spans="1:18" s="203" customFormat="1" ht="13.2">
      <c r="A71" s="774" t="s">
        <v>115</v>
      </c>
      <c r="B71" s="775">
        <v>499</v>
      </c>
      <c r="C71" s="429" t="s">
        <v>22</v>
      </c>
      <c r="D71" s="176" t="s">
        <v>22</v>
      </c>
      <c r="E71" s="429" t="s">
        <v>22</v>
      </c>
      <c r="F71" s="176" t="s">
        <v>22</v>
      </c>
      <c r="G71" s="429" t="s">
        <v>22</v>
      </c>
      <c r="H71" s="176" t="s">
        <v>22</v>
      </c>
      <c r="I71" s="429">
        <v>2</v>
      </c>
      <c r="J71" s="176">
        <v>0.65400000000000003</v>
      </c>
      <c r="K71" s="429">
        <v>5</v>
      </c>
      <c r="L71" s="174">
        <v>0.67400000000000004</v>
      </c>
      <c r="M71" s="429" t="s">
        <v>22</v>
      </c>
      <c r="N71" s="176" t="s">
        <v>22</v>
      </c>
      <c r="O71" s="429">
        <v>7</v>
      </c>
      <c r="P71" s="174">
        <v>1.3280000000000003</v>
      </c>
    </row>
    <row r="72" spans="1:18" s="203" customFormat="1" ht="13.2">
      <c r="A72" s="774" t="s">
        <v>116</v>
      </c>
      <c r="B72" s="775">
        <v>1499</v>
      </c>
      <c r="C72" s="429" t="s">
        <v>22</v>
      </c>
      <c r="D72" s="176" t="s">
        <v>22</v>
      </c>
      <c r="E72" s="429" t="s">
        <v>22</v>
      </c>
      <c r="F72" s="176" t="s">
        <v>22</v>
      </c>
      <c r="G72" s="429">
        <v>1</v>
      </c>
      <c r="H72" s="174">
        <v>1.151</v>
      </c>
      <c r="I72" s="429" t="s">
        <v>22</v>
      </c>
      <c r="J72" s="176" t="s">
        <v>22</v>
      </c>
      <c r="K72" s="429">
        <v>1</v>
      </c>
      <c r="L72" s="174">
        <v>0.52600000000000002</v>
      </c>
      <c r="M72" s="429" t="s">
        <v>22</v>
      </c>
      <c r="N72" s="176" t="s">
        <v>22</v>
      </c>
      <c r="O72" s="429">
        <v>2</v>
      </c>
      <c r="P72" s="174">
        <v>1.677</v>
      </c>
    </row>
    <row r="73" spans="1:18" s="203" customFormat="1" ht="13.2">
      <c r="A73" s="774" t="s">
        <v>117</v>
      </c>
      <c r="B73" s="775">
        <v>4999</v>
      </c>
      <c r="C73" s="429" t="s">
        <v>22</v>
      </c>
      <c r="D73" s="176" t="s">
        <v>22</v>
      </c>
      <c r="E73" s="429" t="s">
        <v>22</v>
      </c>
      <c r="F73" s="176" t="s">
        <v>22</v>
      </c>
      <c r="G73" s="429" t="s">
        <v>22</v>
      </c>
      <c r="H73" s="176" t="s">
        <v>22</v>
      </c>
      <c r="I73" s="429" t="s">
        <v>22</v>
      </c>
      <c r="J73" s="176" t="s">
        <v>22</v>
      </c>
      <c r="K73" s="429" t="s">
        <v>22</v>
      </c>
      <c r="L73" s="176" t="s">
        <v>22</v>
      </c>
      <c r="M73" s="429" t="s">
        <v>22</v>
      </c>
      <c r="N73" s="176" t="s">
        <v>22</v>
      </c>
      <c r="O73" s="429" t="s">
        <v>22</v>
      </c>
      <c r="P73" s="174" t="s">
        <v>22</v>
      </c>
    </row>
    <row r="74" spans="1:18" s="203" customFormat="1" ht="13.2">
      <c r="A74" s="774" t="s">
        <v>118</v>
      </c>
      <c r="B74" s="775">
        <v>39999</v>
      </c>
      <c r="C74" s="429" t="s">
        <v>22</v>
      </c>
      <c r="D74" s="176" t="s">
        <v>22</v>
      </c>
      <c r="E74" s="429">
        <v>2</v>
      </c>
      <c r="F74" s="174">
        <v>65</v>
      </c>
      <c r="G74" s="429">
        <v>1</v>
      </c>
      <c r="H74" s="174">
        <v>35.917999999999999</v>
      </c>
      <c r="I74" s="429">
        <v>14</v>
      </c>
      <c r="J74" s="174">
        <v>319.60599999999999</v>
      </c>
      <c r="K74" s="429">
        <v>1</v>
      </c>
      <c r="L74" s="174">
        <v>12.358000000000001</v>
      </c>
      <c r="M74" s="429" t="s">
        <v>22</v>
      </c>
      <c r="N74" s="176" t="s">
        <v>22</v>
      </c>
      <c r="O74" s="429">
        <v>18</v>
      </c>
      <c r="P74" s="174">
        <v>432.77600000000001</v>
      </c>
    </row>
    <row r="75" spans="1:18" s="203" customFormat="1" ht="13.2">
      <c r="A75" s="774" t="s">
        <v>119</v>
      </c>
      <c r="B75" s="775"/>
      <c r="C75" s="429" t="s">
        <v>22</v>
      </c>
      <c r="D75" s="176" t="s">
        <v>22</v>
      </c>
      <c r="E75" s="429" t="s">
        <v>22</v>
      </c>
      <c r="F75" s="176" t="s">
        <v>22</v>
      </c>
      <c r="G75" s="429">
        <v>1</v>
      </c>
      <c r="H75" s="174">
        <v>46.124000000000002</v>
      </c>
      <c r="I75" s="429">
        <v>7</v>
      </c>
      <c r="J75" s="174">
        <v>351.61200000000002</v>
      </c>
      <c r="K75" s="429" t="s">
        <v>22</v>
      </c>
      <c r="L75" s="176" t="s">
        <v>22</v>
      </c>
      <c r="M75" s="429" t="s">
        <v>22</v>
      </c>
      <c r="N75" s="176" t="s">
        <v>22</v>
      </c>
      <c r="O75" s="429">
        <v>8</v>
      </c>
      <c r="P75" s="174">
        <v>397.73600000000005</v>
      </c>
    </row>
    <row r="76" spans="1:18" s="203" customFormat="1" ht="13.2">
      <c r="A76" s="776" t="s">
        <v>120</v>
      </c>
      <c r="B76" s="775"/>
      <c r="C76" s="431" t="s">
        <v>22</v>
      </c>
      <c r="D76" s="180" t="s">
        <v>22</v>
      </c>
      <c r="E76" s="431">
        <v>2</v>
      </c>
      <c r="F76" s="178">
        <v>64.894000000000005</v>
      </c>
      <c r="G76" s="179">
        <v>3</v>
      </c>
      <c r="H76" s="178">
        <v>83.193000000000012</v>
      </c>
      <c r="I76" s="431">
        <v>23</v>
      </c>
      <c r="J76" s="178">
        <v>671.87199999999996</v>
      </c>
      <c r="K76" s="179">
        <v>7</v>
      </c>
      <c r="L76" s="178">
        <v>13.558</v>
      </c>
      <c r="M76" s="431" t="s">
        <v>22</v>
      </c>
      <c r="N76" s="180" t="s">
        <v>22</v>
      </c>
      <c r="O76" s="919">
        <v>35</v>
      </c>
      <c r="P76" s="178">
        <v>833.51700000000005</v>
      </c>
    </row>
    <row r="77" spans="1:18" s="203" customFormat="1" ht="13.2">
      <c r="A77" s="777"/>
      <c r="B77" s="775"/>
      <c r="C77" s="429"/>
      <c r="D77" s="174"/>
      <c r="E77" s="429"/>
      <c r="F77" s="174"/>
      <c r="G77" s="175"/>
      <c r="H77" s="176"/>
      <c r="I77" s="429"/>
      <c r="J77" s="174"/>
      <c r="K77" s="175"/>
      <c r="L77" s="176"/>
      <c r="M77" s="429"/>
      <c r="N77" s="174"/>
      <c r="O77" s="429"/>
      <c r="P77" s="174"/>
    </row>
    <row r="78" spans="1:18" s="203" customFormat="1" ht="13.2">
      <c r="A78" s="776" t="s">
        <v>125</v>
      </c>
      <c r="B78" s="775"/>
      <c r="C78" s="429"/>
      <c r="D78" s="174"/>
      <c r="E78" s="429"/>
      <c r="F78" s="174"/>
      <c r="G78" s="175"/>
      <c r="H78" s="176"/>
      <c r="I78" s="429"/>
      <c r="J78" s="174"/>
      <c r="K78" s="175"/>
      <c r="L78" s="176"/>
      <c r="M78" s="429"/>
      <c r="N78" s="174"/>
      <c r="O78" s="429"/>
      <c r="P78" s="174"/>
    </row>
    <row r="79" spans="1:18" s="203" customFormat="1" ht="13.2">
      <c r="A79" s="778" t="s">
        <v>126</v>
      </c>
      <c r="B79" s="775"/>
      <c r="C79" s="429"/>
      <c r="D79" s="174"/>
      <c r="E79" s="429"/>
      <c r="F79" s="174"/>
      <c r="G79" s="429"/>
      <c r="H79" s="174"/>
      <c r="I79" s="429"/>
      <c r="J79" s="174"/>
      <c r="K79" s="429"/>
      <c r="L79" s="174"/>
      <c r="M79" s="429"/>
      <c r="N79" s="174"/>
      <c r="O79" s="429"/>
      <c r="P79" s="174"/>
    </row>
    <row r="80" spans="1:18" s="203" customFormat="1" ht="13.2">
      <c r="A80" s="774" t="s">
        <v>115</v>
      </c>
      <c r="B80" s="775">
        <v>499</v>
      </c>
      <c r="C80" s="429" t="s">
        <v>22</v>
      </c>
      <c r="D80" s="176" t="s">
        <v>22</v>
      </c>
      <c r="E80" s="429" t="s">
        <v>22</v>
      </c>
      <c r="F80" s="176" t="s">
        <v>22</v>
      </c>
      <c r="G80" s="429" t="s">
        <v>22</v>
      </c>
      <c r="H80" s="176" t="s">
        <v>22</v>
      </c>
      <c r="I80" s="429" t="s">
        <v>22</v>
      </c>
      <c r="J80" s="176" t="s">
        <v>22</v>
      </c>
      <c r="K80" s="429" t="s">
        <v>22</v>
      </c>
      <c r="L80" s="176" t="s">
        <v>22</v>
      </c>
      <c r="M80" s="429" t="s">
        <v>22</v>
      </c>
      <c r="N80" s="176" t="s">
        <v>22</v>
      </c>
      <c r="O80" s="429" t="s">
        <v>22</v>
      </c>
      <c r="P80" s="174" t="s">
        <v>22</v>
      </c>
    </row>
    <row r="81" spans="1:16" s="203" customFormat="1" ht="13.2">
      <c r="A81" s="774" t="s">
        <v>116</v>
      </c>
      <c r="B81" s="775">
        <v>1499</v>
      </c>
      <c r="C81" s="429" t="s">
        <v>22</v>
      </c>
      <c r="D81" s="176" t="s">
        <v>22</v>
      </c>
      <c r="E81" s="429" t="s">
        <v>22</v>
      </c>
      <c r="F81" s="176" t="s">
        <v>22</v>
      </c>
      <c r="G81" s="429" t="s">
        <v>22</v>
      </c>
      <c r="H81" s="176" t="s">
        <v>22</v>
      </c>
      <c r="I81" s="429" t="s">
        <v>22</v>
      </c>
      <c r="J81" s="176" t="s">
        <v>22</v>
      </c>
      <c r="K81" s="429" t="s">
        <v>22</v>
      </c>
      <c r="L81" s="176" t="s">
        <v>22</v>
      </c>
      <c r="M81" s="429" t="s">
        <v>22</v>
      </c>
      <c r="N81" s="176" t="s">
        <v>22</v>
      </c>
      <c r="O81" s="429" t="s">
        <v>22</v>
      </c>
      <c r="P81" s="174" t="s">
        <v>22</v>
      </c>
    </row>
    <row r="82" spans="1:16" s="203" customFormat="1" ht="13.2">
      <c r="A82" s="774" t="s">
        <v>117</v>
      </c>
      <c r="B82" s="775">
        <v>4999</v>
      </c>
      <c r="C82" s="429" t="s">
        <v>22</v>
      </c>
      <c r="D82" s="176" t="s">
        <v>22</v>
      </c>
      <c r="E82" s="429" t="s">
        <v>22</v>
      </c>
      <c r="F82" s="176" t="s">
        <v>22</v>
      </c>
      <c r="G82" s="429" t="s">
        <v>22</v>
      </c>
      <c r="H82" s="176" t="s">
        <v>22</v>
      </c>
      <c r="I82" s="429" t="s">
        <v>22</v>
      </c>
      <c r="J82" s="176" t="s">
        <v>22</v>
      </c>
      <c r="K82" s="429" t="s">
        <v>22</v>
      </c>
      <c r="L82" s="176" t="s">
        <v>22</v>
      </c>
      <c r="M82" s="429" t="s">
        <v>22</v>
      </c>
      <c r="N82" s="176" t="s">
        <v>22</v>
      </c>
      <c r="O82" s="429" t="s">
        <v>22</v>
      </c>
      <c r="P82" s="174" t="s">
        <v>22</v>
      </c>
    </row>
    <row r="83" spans="1:16" s="203" customFormat="1" ht="13.2">
      <c r="A83" s="774" t="s">
        <v>118</v>
      </c>
      <c r="B83" s="775">
        <v>39999</v>
      </c>
      <c r="C83" s="429" t="s">
        <v>22</v>
      </c>
      <c r="D83" s="176" t="s">
        <v>22</v>
      </c>
      <c r="E83" s="429" t="s">
        <v>22</v>
      </c>
      <c r="F83" s="176" t="s">
        <v>22</v>
      </c>
      <c r="G83" s="429" t="s">
        <v>22</v>
      </c>
      <c r="H83" s="176" t="s">
        <v>22</v>
      </c>
      <c r="I83" s="429">
        <v>1</v>
      </c>
      <c r="J83" s="176">
        <v>34.923999999999999</v>
      </c>
      <c r="K83" s="429" t="s">
        <v>22</v>
      </c>
      <c r="L83" s="176" t="s">
        <v>22</v>
      </c>
      <c r="M83" s="429" t="s">
        <v>22</v>
      </c>
      <c r="N83" s="176" t="s">
        <v>22</v>
      </c>
      <c r="O83" s="429">
        <v>1</v>
      </c>
      <c r="P83" s="174">
        <v>35</v>
      </c>
    </row>
    <row r="84" spans="1:16" s="203" customFormat="1" ht="13.2">
      <c r="A84" s="774" t="s">
        <v>119</v>
      </c>
      <c r="B84" s="775"/>
      <c r="C84" s="429" t="s">
        <v>22</v>
      </c>
      <c r="D84" s="176" t="s">
        <v>22</v>
      </c>
      <c r="E84" s="429" t="s">
        <v>22</v>
      </c>
      <c r="F84" s="176" t="s">
        <v>22</v>
      </c>
      <c r="G84" s="429" t="s">
        <v>22</v>
      </c>
      <c r="H84" s="176" t="s">
        <v>22</v>
      </c>
      <c r="I84" s="429" t="s">
        <v>22</v>
      </c>
      <c r="J84" s="176" t="s">
        <v>22</v>
      </c>
      <c r="K84" s="429" t="s">
        <v>22</v>
      </c>
      <c r="L84" s="176" t="s">
        <v>22</v>
      </c>
      <c r="M84" s="429" t="s">
        <v>22</v>
      </c>
      <c r="N84" s="176" t="s">
        <v>22</v>
      </c>
      <c r="O84" s="429" t="s">
        <v>22</v>
      </c>
      <c r="P84" s="174" t="s">
        <v>22</v>
      </c>
    </row>
    <row r="85" spans="1:16" s="203" customFormat="1" ht="13.2">
      <c r="A85" s="776" t="s">
        <v>120</v>
      </c>
      <c r="B85" s="775"/>
      <c r="C85" s="431" t="s">
        <v>22</v>
      </c>
      <c r="D85" s="180" t="s">
        <v>22</v>
      </c>
      <c r="E85" s="431" t="s">
        <v>22</v>
      </c>
      <c r="F85" s="180" t="s">
        <v>22</v>
      </c>
      <c r="G85" s="431" t="s">
        <v>22</v>
      </c>
      <c r="H85" s="180" t="s">
        <v>22</v>
      </c>
      <c r="I85" s="431">
        <v>1</v>
      </c>
      <c r="J85" s="180">
        <v>34.923999999999999</v>
      </c>
      <c r="K85" s="431" t="s">
        <v>22</v>
      </c>
      <c r="L85" s="180" t="s">
        <v>22</v>
      </c>
      <c r="M85" s="431" t="s">
        <v>22</v>
      </c>
      <c r="N85" s="180" t="s">
        <v>22</v>
      </c>
      <c r="O85" s="431">
        <v>1</v>
      </c>
      <c r="P85" s="178">
        <v>35</v>
      </c>
    </row>
    <row r="86" spans="1:16" s="203" customFormat="1" ht="13.2">
      <c r="A86" s="777"/>
      <c r="B86" s="775"/>
      <c r="C86" s="429"/>
      <c r="D86" s="174"/>
      <c r="E86" s="429"/>
      <c r="F86" s="174"/>
      <c r="G86" s="175"/>
      <c r="H86" s="176"/>
      <c r="I86" s="429"/>
      <c r="J86" s="174"/>
      <c r="K86" s="175"/>
      <c r="L86" s="176"/>
      <c r="M86" s="429"/>
      <c r="N86" s="174"/>
      <c r="O86" s="429"/>
      <c r="P86" s="174"/>
    </row>
    <row r="87" spans="1:16" s="203" customFormat="1" ht="13.2">
      <c r="A87" s="776" t="s">
        <v>127</v>
      </c>
      <c r="B87" s="775"/>
      <c r="C87" s="429"/>
      <c r="D87" s="174"/>
      <c r="E87" s="429"/>
      <c r="F87" s="174"/>
      <c r="G87" s="175"/>
      <c r="H87" s="176"/>
      <c r="I87" s="429"/>
      <c r="J87" s="174"/>
      <c r="K87" s="175"/>
      <c r="L87" s="176"/>
      <c r="M87" s="429"/>
      <c r="N87" s="174"/>
      <c r="O87" s="429"/>
      <c r="P87" s="174"/>
    </row>
    <row r="88" spans="1:16" s="203" customFormat="1" ht="13.2">
      <c r="A88" s="778" t="s">
        <v>128</v>
      </c>
      <c r="B88" s="775"/>
      <c r="C88" s="429"/>
      <c r="D88" s="174"/>
      <c r="E88" s="429"/>
      <c r="F88" s="174"/>
      <c r="G88" s="429"/>
      <c r="H88" s="174"/>
      <c r="I88" s="429"/>
      <c r="J88" s="174"/>
      <c r="K88" s="429"/>
      <c r="L88" s="174"/>
      <c r="M88" s="429"/>
      <c r="N88" s="174"/>
      <c r="O88" s="429"/>
      <c r="P88" s="174"/>
    </row>
    <row r="89" spans="1:16" s="203" customFormat="1" ht="13.2">
      <c r="A89" s="774" t="s">
        <v>115</v>
      </c>
      <c r="B89" s="775">
        <v>499</v>
      </c>
      <c r="C89" s="429" t="s">
        <v>22</v>
      </c>
      <c r="D89" s="176" t="s">
        <v>22</v>
      </c>
      <c r="E89" s="429" t="s">
        <v>22</v>
      </c>
      <c r="F89" s="176" t="s">
        <v>22</v>
      </c>
      <c r="G89" s="429">
        <v>5</v>
      </c>
      <c r="H89" s="174">
        <v>1.452</v>
      </c>
      <c r="I89" s="429">
        <v>10</v>
      </c>
      <c r="J89" s="174">
        <v>2.7120000000000002</v>
      </c>
      <c r="K89" s="429">
        <v>74</v>
      </c>
      <c r="L89" s="174">
        <v>14.887999999999998</v>
      </c>
      <c r="M89" s="429">
        <v>1</v>
      </c>
      <c r="N89" s="174">
        <v>0.23200000000000001</v>
      </c>
      <c r="O89" s="429">
        <v>90</v>
      </c>
      <c r="P89" s="174">
        <v>19.284000000000002</v>
      </c>
    </row>
    <row r="90" spans="1:16" s="203" customFormat="1" ht="13.2">
      <c r="A90" s="774" t="s">
        <v>116</v>
      </c>
      <c r="B90" s="775">
        <v>1499</v>
      </c>
      <c r="C90" s="429" t="s">
        <v>22</v>
      </c>
      <c r="D90" s="176" t="s">
        <v>22</v>
      </c>
      <c r="E90" s="429" t="s">
        <v>22</v>
      </c>
      <c r="F90" s="176" t="s">
        <v>22</v>
      </c>
      <c r="G90" s="429" t="s">
        <v>22</v>
      </c>
      <c r="H90" s="176" t="s">
        <v>22</v>
      </c>
      <c r="I90" s="429">
        <v>4</v>
      </c>
      <c r="J90" s="174">
        <v>2.8460000000000001</v>
      </c>
      <c r="K90" s="429">
        <v>5</v>
      </c>
      <c r="L90" s="174">
        <v>4.0220000000000002</v>
      </c>
      <c r="M90" s="429" t="s">
        <v>22</v>
      </c>
      <c r="N90" s="176" t="s">
        <v>22</v>
      </c>
      <c r="O90" s="429">
        <v>9</v>
      </c>
      <c r="P90" s="174">
        <v>6.8680000000000003</v>
      </c>
    </row>
    <row r="91" spans="1:16" s="203" customFormat="1" ht="13.2">
      <c r="A91" s="774" t="s">
        <v>117</v>
      </c>
      <c r="B91" s="775">
        <v>4999</v>
      </c>
      <c r="C91" s="429" t="s">
        <v>22</v>
      </c>
      <c r="D91" s="176" t="s">
        <v>22</v>
      </c>
      <c r="E91" s="429" t="s">
        <v>22</v>
      </c>
      <c r="F91" s="176" t="s">
        <v>22</v>
      </c>
      <c r="G91" s="429" t="s">
        <v>22</v>
      </c>
      <c r="H91" s="176" t="s">
        <v>22</v>
      </c>
      <c r="I91" s="429" t="s">
        <v>22</v>
      </c>
      <c r="J91" s="176" t="s">
        <v>22</v>
      </c>
      <c r="K91" s="429" t="s">
        <v>22</v>
      </c>
      <c r="L91" s="176" t="s">
        <v>22</v>
      </c>
      <c r="M91" s="429" t="s">
        <v>22</v>
      </c>
      <c r="N91" s="176" t="s">
        <v>22</v>
      </c>
      <c r="O91" s="429" t="s">
        <v>22</v>
      </c>
      <c r="P91" s="174" t="s">
        <v>22</v>
      </c>
    </row>
    <row r="92" spans="1:16" s="203" customFormat="1" ht="13.2">
      <c r="A92" s="774" t="s">
        <v>118</v>
      </c>
      <c r="B92" s="775">
        <v>39999</v>
      </c>
      <c r="C92" s="429" t="s">
        <v>22</v>
      </c>
      <c r="D92" s="176" t="s">
        <v>22</v>
      </c>
      <c r="E92" s="429" t="s">
        <v>22</v>
      </c>
      <c r="F92" s="176" t="s">
        <v>22</v>
      </c>
      <c r="G92" s="429" t="s">
        <v>22</v>
      </c>
      <c r="H92" s="176" t="s">
        <v>22</v>
      </c>
      <c r="I92" s="429" t="s">
        <v>22</v>
      </c>
      <c r="J92" s="176" t="s">
        <v>22</v>
      </c>
      <c r="K92" s="429" t="s">
        <v>22</v>
      </c>
      <c r="L92" s="176" t="s">
        <v>22</v>
      </c>
      <c r="M92" s="429" t="s">
        <v>22</v>
      </c>
      <c r="N92" s="176" t="s">
        <v>22</v>
      </c>
      <c r="O92" s="429" t="s">
        <v>22</v>
      </c>
      <c r="P92" s="174" t="s">
        <v>22</v>
      </c>
    </row>
    <row r="93" spans="1:16" s="203" customFormat="1" ht="13.2">
      <c r="A93" s="774" t="s">
        <v>119</v>
      </c>
      <c r="B93" s="775"/>
      <c r="C93" s="429" t="s">
        <v>22</v>
      </c>
      <c r="D93" s="176" t="s">
        <v>22</v>
      </c>
      <c r="E93" s="429" t="s">
        <v>22</v>
      </c>
      <c r="F93" s="176" t="s">
        <v>22</v>
      </c>
      <c r="G93" s="429" t="s">
        <v>22</v>
      </c>
      <c r="H93" s="176" t="s">
        <v>22</v>
      </c>
      <c r="I93" s="429" t="s">
        <v>22</v>
      </c>
      <c r="J93" s="176" t="s">
        <v>22</v>
      </c>
      <c r="K93" s="429" t="s">
        <v>22</v>
      </c>
      <c r="L93" s="176" t="s">
        <v>22</v>
      </c>
      <c r="M93" s="429" t="s">
        <v>22</v>
      </c>
      <c r="N93" s="176" t="s">
        <v>22</v>
      </c>
      <c r="O93" s="429" t="s">
        <v>22</v>
      </c>
      <c r="P93" s="174" t="s">
        <v>22</v>
      </c>
    </row>
    <row r="94" spans="1:16" s="203" customFormat="1" ht="13.2">
      <c r="A94" s="776" t="s">
        <v>120</v>
      </c>
      <c r="B94" s="775"/>
      <c r="C94" s="431" t="s">
        <v>22</v>
      </c>
      <c r="D94" s="180" t="s">
        <v>22</v>
      </c>
      <c r="E94" s="431" t="s">
        <v>22</v>
      </c>
      <c r="F94" s="178" t="s">
        <v>22</v>
      </c>
      <c r="G94" s="179">
        <v>5</v>
      </c>
      <c r="H94" s="180">
        <v>1.452</v>
      </c>
      <c r="I94" s="431">
        <v>14</v>
      </c>
      <c r="J94" s="178">
        <v>5.5580000000000007</v>
      </c>
      <c r="K94" s="179">
        <v>79</v>
      </c>
      <c r="L94" s="180">
        <v>18.909999999999997</v>
      </c>
      <c r="M94" s="431">
        <v>1</v>
      </c>
      <c r="N94" s="178">
        <v>0.23200000000000001</v>
      </c>
      <c r="O94" s="431">
        <v>99</v>
      </c>
      <c r="P94" s="178">
        <v>26.152000000000001</v>
      </c>
    </row>
    <row r="95" spans="1:16" s="203" customFormat="1" ht="13.2">
      <c r="A95" s="777"/>
      <c r="B95" s="775"/>
      <c r="C95" s="429"/>
      <c r="D95" s="174"/>
      <c r="E95" s="429"/>
      <c r="F95" s="174"/>
      <c r="G95" s="175"/>
      <c r="H95" s="176"/>
      <c r="I95" s="429"/>
      <c r="J95" s="174"/>
      <c r="K95" s="175"/>
      <c r="L95" s="176"/>
      <c r="M95" s="429"/>
      <c r="N95" s="174"/>
      <c r="O95" s="429"/>
      <c r="P95" s="174"/>
    </row>
    <row r="96" spans="1:16" s="203" customFormat="1" ht="13.2">
      <c r="A96" s="776" t="s">
        <v>129</v>
      </c>
      <c r="B96" s="775"/>
      <c r="C96" s="429"/>
      <c r="D96" s="174"/>
      <c r="E96" s="429"/>
      <c r="F96" s="174"/>
      <c r="G96" s="175"/>
      <c r="H96" s="176"/>
      <c r="I96" s="429"/>
      <c r="J96" s="174"/>
      <c r="K96" s="175"/>
      <c r="L96" s="176"/>
      <c r="M96" s="429"/>
      <c r="N96" s="174"/>
      <c r="O96" s="429"/>
      <c r="P96" s="174"/>
    </row>
    <row r="97" spans="1:18" s="203" customFormat="1" ht="13.2">
      <c r="A97" s="778" t="s">
        <v>130</v>
      </c>
      <c r="B97" s="775"/>
      <c r="C97" s="429"/>
      <c r="D97" s="174"/>
      <c r="E97" s="429"/>
      <c r="F97" s="174"/>
      <c r="G97" s="429"/>
      <c r="H97" s="174"/>
      <c r="I97" s="429"/>
      <c r="J97" s="174"/>
      <c r="K97" s="429"/>
      <c r="L97" s="174"/>
      <c r="M97" s="429"/>
      <c r="N97" s="174"/>
      <c r="O97" s="429"/>
      <c r="P97" s="174"/>
    </row>
    <row r="98" spans="1:18" s="203" customFormat="1" ht="13.2">
      <c r="A98" s="774" t="s">
        <v>115</v>
      </c>
      <c r="B98" s="775">
        <v>499</v>
      </c>
      <c r="C98" s="431" t="s">
        <v>22</v>
      </c>
      <c r="D98" s="180" t="s">
        <v>22</v>
      </c>
      <c r="E98" s="911">
        <v>5</v>
      </c>
      <c r="F98" s="912">
        <v>1.304</v>
      </c>
      <c r="G98" s="911">
        <v>13</v>
      </c>
      <c r="H98" s="912">
        <v>2.8740000000000001</v>
      </c>
      <c r="I98" s="911">
        <v>40</v>
      </c>
      <c r="J98" s="912">
        <v>9.7650000000000023</v>
      </c>
      <c r="K98" s="911">
        <v>135</v>
      </c>
      <c r="L98" s="912">
        <v>25.662999999999997</v>
      </c>
      <c r="M98" s="911">
        <v>1</v>
      </c>
      <c r="N98" s="912">
        <v>0.23200000000000001</v>
      </c>
      <c r="O98" s="911">
        <v>194</v>
      </c>
      <c r="P98" s="912">
        <v>39.837999999999994</v>
      </c>
      <c r="Q98" s="779"/>
      <c r="R98" s="779"/>
    </row>
    <row r="99" spans="1:18" s="203" customFormat="1" ht="13.2">
      <c r="A99" s="774" t="s">
        <v>116</v>
      </c>
      <c r="B99" s="775">
        <v>1499</v>
      </c>
      <c r="C99" s="431" t="s">
        <v>22</v>
      </c>
      <c r="D99" s="180" t="s">
        <v>22</v>
      </c>
      <c r="E99" s="431" t="s">
        <v>22</v>
      </c>
      <c r="F99" s="180" t="s">
        <v>22</v>
      </c>
      <c r="G99" s="911">
        <v>2</v>
      </c>
      <c r="H99" s="912">
        <v>1.7770000000000001</v>
      </c>
      <c r="I99" s="911">
        <v>8</v>
      </c>
      <c r="J99" s="912">
        <v>7.285000000000001</v>
      </c>
      <c r="K99" s="911">
        <v>8</v>
      </c>
      <c r="L99" s="912">
        <v>6.8770000000000007</v>
      </c>
      <c r="M99" s="429" t="s">
        <v>22</v>
      </c>
      <c r="N99" s="176" t="s">
        <v>22</v>
      </c>
      <c r="O99" s="429">
        <v>18</v>
      </c>
      <c r="P99" s="174">
        <v>15.939000000000002</v>
      </c>
      <c r="Q99" s="779"/>
      <c r="R99" s="779"/>
    </row>
    <row r="100" spans="1:18" s="203" customFormat="1" ht="13.2">
      <c r="A100" s="774" t="s">
        <v>117</v>
      </c>
      <c r="B100" s="775">
        <v>4999</v>
      </c>
      <c r="C100" s="431" t="s">
        <v>22</v>
      </c>
      <c r="D100" s="180" t="s">
        <v>22</v>
      </c>
      <c r="E100" s="911">
        <v>4</v>
      </c>
      <c r="F100" s="912">
        <v>15.65</v>
      </c>
      <c r="G100" s="911">
        <v>3</v>
      </c>
      <c r="H100" s="912">
        <v>12.041</v>
      </c>
      <c r="I100" s="911">
        <v>17</v>
      </c>
      <c r="J100" s="912">
        <v>50.450999999999993</v>
      </c>
      <c r="K100" s="911">
        <v>2</v>
      </c>
      <c r="L100" s="912">
        <v>6.2690000000000001</v>
      </c>
      <c r="M100" s="429" t="s">
        <v>22</v>
      </c>
      <c r="N100" s="176" t="s">
        <v>22</v>
      </c>
      <c r="O100" s="429">
        <v>26</v>
      </c>
      <c r="P100" s="174">
        <v>84.411000000000001</v>
      </c>
      <c r="Q100" s="779"/>
      <c r="R100" s="779"/>
    </row>
    <row r="101" spans="1:18" s="203" customFormat="1" ht="13.2">
      <c r="A101" s="774" t="s">
        <v>118</v>
      </c>
      <c r="B101" s="775">
        <v>39999</v>
      </c>
      <c r="C101" s="911">
        <v>3</v>
      </c>
      <c r="D101" s="912">
        <v>44.161999999999999</v>
      </c>
      <c r="E101" s="911">
        <v>12</v>
      </c>
      <c r="F101" s="912">
        <v>208.04699999999997</v>
      </c>
      <c r="G101" s="911">
        <v>10</v>
      </c>
      <c r="H101" s="912">
        <v>161.09799999999998</v>
      </c>
      <c r="I101" s="911">
        <v>33</v>
      </c>
      <c r="J101" s="912">
        <v>667.35599999999988</v>
      </c>
      <c r="K101" s="911">
        <v>2</v>
      </c>
      <c r="L101" s="912">
        <v>19.812000000000001</v>
      </c>
      <c r="M101" s="429" t="s">
        <v>22</v>
      </c>
      <c r="N101" s="176" t="s">
        <v>22</v>
      </c>
      <c r="O101" s="429">
        <v>60</v>
      </c>
      <c r="P101" s="174">
        <v>1100.4749999999997</v>
      </c>
      <c r="Q101" s="779"/>
      <c r="R101" s="779"/>
    </row>
    <row r="102" spans="1:18" s="203" customFormat="1" ht="13.2">
      <c r="A102" s="774" t="s">
        <v>119</v>
      </c>
      <c r="B102" s="602"/>
      <c r="C102" s="911">
        <v>1</v>
      </c>
      <c r="D102" s="912">
        <v>73.358000000000004</v>
      </c>
      <c r="E102" s="911">
        <v>2</v>
      </c>
      <c r="F102" s="912">
        <v>146.71600000000001</v>
      </c>
      <c r="G102" s="911">
        <v>6</v>
      </c>
      <c r="H102" s="912">
        <v>409.56900000000002</v>
      </c>
      <c r="I102" s="911">
        <v>10</v>
      </c>
      <c r="J102" s="912">
        <v>543.50900000000001</v>
      </c>
      <c r="K102" s="431" t="s">
        <v>22</v>
      </c>
      <c r="L102" s="180" t="s">
        <v>22</v>
      </c>
      <c r="M102" s="429" t="s">
        <v>22</v>
      </c>
      <c r="N102" s="176" t="s">
        <v>22</v>
      </c>
      <c r="O102" s="429">
        <v>19</v>
      </c>
      <c r="P102" s="174">
        <v>1173.152</v>
      </c>
      <c r="Q102" s="779"/>
      <c r="R102" s="779"/>
    </row>
    <row r="103" spans="1:18" s="203" customFormat="1" ht="13.2">
      <c r="A103" s="780" t="s">
        <v>120</v>
      </c>
      <c r="B103" s="781"/>
      <c r="C103" s="183">
        <v>4</v>
      </c>
      <c r="D103" s="184">
        <v>117.52000000000001</v>
      </c>
      <c r="E103" s="183">
        <v>23</v>
      </c>
      <c r="F103" s="184">
        <v>371.61099999999993</v>
      </c>
      <c r="G103" s="782">
        <v>34</v>
      </c>
      <c r="H103" s="783">
        <v>587.35900000000004</v>
      </c>
      <c r="I103" s="183">
        <v>108</v>
      </c>
      <c r="J103" s="184">
        <v>1278.366</v>
      </c>
      <c r="K103" s="782">
        <v>147</v>
      </c>
      <c r="L103" s="783">
        <v>58.621000000000024</v>
      </c>
      <c r="M103" s="183">
        <v>1</v>
      </c>
      <c r="N103" s="184">
        <v>0.23200000000000001</v>
      </c>
      <c r="O103" s="183">
        <v>317</v>
      </c>
      <c r="P103" s="184">
        <v>2413.7089999999998</v>
      </c>
      <c r="Q103" s="779"/>
      <c r="R103" s="779"/>
    </row>
    <row r="104" spans="1:18">
      <c r="C104" s="784"/>
      <c r="D104" s="784"/>
      <c r="E104" s="784"/>
      <c r="F104" s="784"/>
      <c r="G104" s="784"/>
      <c r="H104" s="784"/>
      <c r="I104" s="784"/>
      <c r="J104" s="784"/>
      <c r="K104" s="784"/>
      <c r="L104" s="784"/>
      <c r="M104" s="784"/>
      <c r="N104" s="784"/>
      <c r="O104" s="784"/>
      <c r="P104" s="784"/>
    </row>
    <row r="105" spans="1:18">
      <c r="C105" s="784"/>
    </row>
    <row r="106" spans="1:18" ht="14.4">
      <c r="I106" s="913"/>
      <c r="J106" s="913"/>
    </row>
    <row r="107" spans="1:18" ht="14.4">
      <c r="I107" s="913"/>
      <c r="J107" s="913"/>
    </row>
    <row r="108" spans="1:18" ht="14.4">
      <c r="I108" s="913"/>
      <c r="J108" s="913"/>
    </row>
    <row r="109" spans="1:18" ht="14.4">
      <c r="I109" s="913"/>
      <c r="J109" s="913"/>
      <c r="N109" s="185"/>
      <c r="P109" s="185"/>
    </row>
    <row r="110" spans="1:18" ht="14.4">
      <c r="I110" s="913"/>
      <c r="J110" s="913"/>
    </row>
  </sheetData>
  <mergeCells count="7">
    <mergeCell ref="O3:P3"/>
    <mergeCell ref="C3:D3"/>
    <mergeCell ref="E3:F3"/>
    <mergeCell ref="G3:H3"/>
    <mergeCell ref="I3:J3"/>
    <mergeCell ref="K3:L3"/>
    <mergeCell ref="M3:N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387A-5C35-44A6-8A41-3FE7A2D34B20}">
  <sheetPr>
    <pageSetUpPr fitToPage="1"/>
  </sheetPr>
  <dimension ref="A1:T55"/>
  <sheetViews>
    <sheetView showGridLines="0" zoomScaleNormal="100" workbookViewId="0"/>
  </sheetViews>
  <sheetFormatPr defaultColWidth="9.28515625" defaultRowHeight="10.199999999999999"/>
  <cols>
    <col min="1" max="1" width="29.7109375" style="45" customWidth="1"/>
    <col min="2" max="2" width="9.28515625" style="45" customWidth="1"/>
    <col min="3" max="3" width="11.7109375" style="45" customWidth="1"/>
    <col min="4" max="4" width="12.7109375" style="45" customWidth="1"/>
    <col min="5" max="5" width="11.7109375" style="45" customWidth="1"/>
    <col min="6" max="6" width="12.7109375" style="45" customWidth="1"/>
    <col min="7" max="7" width="11.7109375" style="45" customWidth="1"/>
    <col min="8" max="8" width="12.7109375" style="45" customWidth="1"/>
    <col min="9" max="9" width="11.7109375" style="45" customWidth="1"/>
    <col min="10" max="10" width="12.7109375" style="45" customWidth="1"/>
    <col min="11" max="11" width="11.7109375" style="45" customWidth="1"/>
    <col min="12" max="12" width="2.42578125" style="45" customWidth="1"/>
    <col min="13" max="15" width="12.7109375" style="45" customWidth="1"/>
    <col min="16" max="16" width="11.7109375" style="45" customWidth="1"/>
    <col min="17" max="17" width="2.140625" style="45" customWidth="1"/>
    <col min="18" max="18" width="12.7109375" style="45" customWidth="1"/>
    <col min="19" max="16384" width="9.28515625" style="45"/>
  </cols>
  <sheetData>
    <row r="1" spans="1:18" ht="22.5" customHeight="1">
      <c r="A1" s="3" t="s">
        <v>387</v>
      </c>
      <c r="B1" s="3"/>
      <c r="C1" s="3"/>
      <c r="D1" s="3"/>
      <c r="E1" s="3"/>
      <c r="F1" s="3"/>
      <c r="G1" s="3"/>
      <c r="H1" s="3"/>
      <c r="I1" s="3"/>
      <c r="J1" s="3"/>
    </row>
    <row r="2" spans="1:18" s="62" customFormat="1" ht="17.25" customHeight="1">
      <c r="A2" s="659" t="s">
        <v>388</v>
      </c>
    </row>
    <row r="3" spans="1:18" s="162" customFormat="1" ht="15.75" customHeight="1">
      <c r="A3" s="158" t="s">
        <v>105</v>
      </c>
      <c r="B3" s="159"/>
      <c r="C3" s="1161" t="s">
        <v>106</v>
      </c>
      <c r="D3" s="1162"/>
      <c r="E3" s="1163" t="s">
        <v>107</v>
      </c>
      <c r="F3" s="1163"/>
      <c r="G3" s="1161" t="s">
        <v>108</v>
      </c>
      <c r="H3" s="1162"/>
      <c r="I3" s="1163" t="s">
        <v>109</v>
      </c>
      <c r="J3" s="1163"/>
      <c r="K3" s="1161" t="s">
        <v>110</v>
      </c>
      <c r="L3" s="1163"/>
      <c r="M3" s="1162"/>
      <c r="N3" s="1161" t="s">
        <v>131</v>
      </c>
      <c r="O3" s="1162"/>
      <c r="P3" s="1161" t="s">
        <v>111</v>
      </c>
      <c r="Q3" s="1163"/>
      <c r="R3" s="1162"/>
    </row>
    <row r="4" spans="1:18" s="162" customFormat="1" ht="15" customHeight="1">
      <c r="A4" s="478" t="s">
        <v>112</v>
      </c>
      <c r="B4" s="160"/>
      <c r="C4" s="479" t="s">
        <v>44</v>
      </c>
      <c r="D4" s="480" t="s">
        <v>45</v>
      </c>
      <c r="E4" s="161" t="s">
        <v>44</v>
      </c>
      <c r="F4" s="161" t="s">
        <v>45</v>
      </c>
      <c r="G4" s="479" t="s">
        <v>44</v>
      </c>
      <c r="H4" s="480" t="s">
        <v>45</v>
      </c>
      <c r="I4" s="161" t="s">
        <v>44</v>
      </c>
      <c r="J4" s="161" t="s">
        <v>45</v>
      </c>
      <c r="K4" s="479" t="s">
        <v>44</v>
      </c>
      <c r="L4" s="161"/>
      <c r="M4" s="480" t="s">
        <v>45</v>
      </c>
      <c r="N4" s="479" t="s">
        <v>44</v>
      </c>
      <c r="O4" s="480" t="s">
        <v>45</v>
      </c>
      <c r="P4" s="479" t="s">
        <v>44</v>
      </c>
      <c r="Q4" s="161"/>
      <c r="R4" s="480" t="s">
        <v>45</v>
      </c>
    </row>
    <row r="5" spans="1:18" ht="45.75" customHeight="1">
      <c r="A5" s="163"/>
      <c r="B5" s="164"/>
      <c r="C5" s="165" t="s">
        <v>46</v>
      </c>
      <c r="D5" s="481" t="s">
        <v>47</v>
      </c>
      <c r="E5" s="167" t="s">
        <v>46</v>
      </c>
      <c r="F5" s="481" t="s">
        <v>47</v>
      </c>
      <c r="G5" s="165" t="s">
        <v>46</v>
      </c>
      <c r="H5" s="481" t="s">
        <v>47</v>
      </c>
      <c r="I5" s="165" t="s">
        <v>46</v>
      </c>
      <c r="J5" s="481" t="s">
        <v>47</v>
      </c>
      <c r="K5" s="165" t="s">
        <v>46</v>
      </c>
      <c r="L5" s="773"/>
      <c r="M5" s="481" t="s">
        <v>47</v>
      </c>
      <c r="N5" s="165" t="s">
        <v>46</v>
      </c>
      <c r="O5" s="481" t="s">
        <v>47</v>
      </c>
      <c r="P5" s="165" t="s">
        <v>46</v>
      </c>
      <c r="Q5" s="773"/>
      <c r="R5" s="481" t="s">
        <v>47</v>
      </c>
    </row>
    <row r="6" spans="1:18" ht="13.2">
      <c r="A6" s="168" t="s">
        <v>132</v>
      </c>
      <c r="B6" s="169"/>
      <c r="C6" s="186"/>
      <c r="D6" s="187"/>
      <c r="E6" s="188"/>
      <c r="F6" s="189"/>
      <c r="G6" s="186"/>
      <c r="H6" s="187"/>
      <c r="I6" s="188"/>
      <c r="J6" s="189"/>
      <c r="K6" s="186"/>
      <c r="L6" s="1067"/>
      <c r="M6" s="187"/>
      <c r="N6" s="186"/>
      <c r="O6" s="187"/>
      <c r="P6" s="186"/>
      <c r="Q6" s="177"/>
      <c r="R6" s="174"/>
    </row>
    <row r="7" spans="1:18" ht="13.2">
      <c r="A7" s="482" t="s">
        <v>133</v>
      </c>
      <c r="B7" s="62"/>
      <c r="C7" s="914"/>
      <c r="D7" s="915"/>
      <c r="E7" s="190"/>
      <c r="F7" s="916"/>
      <c r="G7" s="914"/>
      <c r="H7" s="915"/>
      <c r="I7" s="190"/>
      <c r="J7" s="916"/>
      <c r="K7" s="914"/>
      <c r="L7" s="177"/>
      <c r="M7" s="915"/>
      <c r="N7" s="914"/>
      <c r="O7" s="915"/>
      <c r="P7" s="914"/>
      <c r="Q7" s="177"/>
      <c r="R7" s="915"/>
    </row>
    <row r="8" spans="1:18" ht="13.2">
      <c r="A8" s="483" t="s">
        <v>115</v>
      </c>
      <c r="B8" s="177">
        <v>499</v>
      </c>
      <c r="C8" s="429" t="s">
        <v>22</v>
      </c>
      <c r="D8" s="175" t="s">
        <v>22</v>
      </c>
      <c r="E8" s="603">
        <v>8</v>
      </c>
      <c r="F8" s="917">
        <v>1.8520000000000001</v>
      </c>
      <c r="G8" s="603">
        <v>6</v>
      </c>
      <c r="H8" s="917">
        <v>1.1930000000000001</v>
      </c>
      <c r="I8" s="603">
        <v>23</v>
      </c>
      <c r="J8" s="917">
        <v>4.0730000000000004</v>
      </c>
      <c r="K8" s="603">
        <v>53</v>
      </c>
      <c r="L8" s="635"/>
      <c r="M8" s="917">
        <v>11.391999999999998</v>
      </c>
      <c r="N8" s="603">
        <v>12</v>
      </c>
      <c r="O8" s="917">
        <v>2.1790000000000007</v>
      </c>
      <c r="P8" s="603">
        <v>102</v>
      </c>
      <c r="Q8" s="635"/>
      <c r="R8" s="917">
        <v>20.689000000000014</v>
      </c>
    </row>
    <row r="9" spans="1:18" ht="13.2">
      <c r="A9" s="483" t="s">
        <v>116</v>
      </c>
      <c r="B9" s="177">
        <v>1499</v>
      </c>
      <c r="C9" s="429" t="s">
        <v>22</v>
      </c>
      <c r="D9" s="174" t="s">
        <v>22</v>
      </c>
      <c r="E9" s="603" t="s">
        <v>22</v>
      </c>
      <c r="F9" s="917" t="s">
        <v>22</v>
      </c>
      <c r="G9" s="603">
        <v>2</v>
      </c>
      <c r="H9" s="917">
        <v>1.7749999999999999</v>
      </c>
      <c r="I9" s="603">
        <v>4</v>
      </c>
      <c r="J9" s="917">
        <v>3.169</v>
      </c>
      <c r="K9" s="603">
        <v>11</v>
      </c>
      <c r="L9" s="635"/>
      <c r="M9" s="917">
        <v>9.1760000000000002</v>
      </c>
      <c r="N9" s="603">
        <v>2</v>
      </c>
      <c r="O9" s="917">
        <v>1.613</v>
      </c>
      <c r="P9" s="603">
        <v>19</v>
      </c>
      <c r="Q9" s="635"/>
      <c r="R9" s="917">
        <v>15.733000000000001</v>
      </c>
    </row>
    <row r="10" spans="1:18" ht="13.2">
      <c r="A10" s="483" t="s">
        <v>117</v>
      </c>
      <c r="B10" s="177">
        <v>4999</v>
      </c>
      <c r="C10" s="429" t="s">
        <v>22</v>
      </c>
      <c r="D10" s="174" t="s">
        <v>22</v>
      </c>
      <c r="E10" s="603">
        <v>1</v>
      </c>
      <c r="F10" s="917">
        <v>2.601</v>
      </c>
      <c r="G10" s="603">
        <v>1</v>
      </c>
      <c r="H10" s="917">
        <v>3.62</v>
      </c>
      <c r="I10" s="603">
        <v>1</v>
      </c>
      <c r="J10" s="917">
        <v>2.0339999999999998</v>
      </c>
      <c r="K10" s="603">
        <v>11</v>
      </c>
      <c r="L10" s="635"/>
      <c r="M10" s="917">
        <v>30.742999999999999</v>
      </c>
      <c r="N10" s="603">
        <v>1</v>
      </c>
      <c r="O10" s="917">
        <v>2.30940297656384</v>
      </c>
      <c r="P10" s="603">
        <v>15</v>
      </c>
      <c r="Q10" s="635"/>
      <c r="R10" s="917">
        <v>41.307402976563843</v>
      </c>
    </row>
    <row r="11" spans="1:18" ht="13.2">
      <c r="A11" s="483" t="s">
        <v>118</v>
      </c>
      <c r="B11" s="177">
        <v>39999</v>
      </c>
      <c r="C11" s="429" t="s">
        <v>22</v>
      </c>
      <c r="D11" s="174" t="s">
        <v>22</v>
      </c>
      <c r="E11" s="603" t="s">
        <v>22</v>
      </c>
      <c r="F11" s="917" t="s">
        <v>22</v>
      </c>
      <c r="G11" s="603" t="s">
        <v>22</v>
      </c>
      <c r="H11" s="917" t="s">
        <v>22</v>
      </c>
      <c r="I11" s="603">
        <v>2</v>
      </c>
      <c r="J11" s="917">
        <v>16.381999999999998</v>
      </c>
      <c r="K11" s="603">
        <v>1</v>
      </c>
      <c r="L11" s="635"/>
      <c r="M11" s="918">
        <v>6.93</v>
      </c>
      <c r="N11" s="603" t="s">
        <v>22</v>
      </c>
      <c r="O11" s="918" t="s">
        <v>22</v>
      </c>
      <c r="P11" s="603">
        <v>3</v>
      </c>
      <c r="Q11" s="635"/>
      <c r="R11" s="917">
        <v>23.311999999999998</v>
      </c>
    </row>
    <row r="12" spans="1:18" ht="13.2">
      <c r="A12" s="483" t="s">
        <v>119</v>
      </c>
      <c r="B12" s="177"/>
      <c r="C12" s="429" t="s">
        <v>22</v>
      </c>
      <c r="D12" s="174" t="s">
        <v>22</v>
      </c>
      <c r="E12" s="603" t="s">
        <v>22</v>
      </c>
      <c r="F12" s="917" t="s">
        <v>22</v>
      </c>
      <c r="G12" s="603" t="s">
        <v>22</v>
      </c>
      <c r="H12" s="917" t="s">
        <v>22</v>
      </c>
      <c r="I12" s="603" t="s">
        <v>22</v>
      </c>
      <c r="J12" s="917" t="s">
        <v>22</v>
      </c>
      <c r="K12" s="603" t="s">
        <v>22</v>
      </c>
      <c r="L12" s="635"/>
      <c r="M12" s="918" t="s">
        <v>22</v>
      </c>
      <c r="N12" s="603" t="s">
        <v>22</v>
      </c>
      <c r="O12" s="918" t="s">
        <v>22</v>
      </c>
      <c r="P12" s="603" t="s">
        <v>22</v>
      </c>
      <c r="Q12" s="635"/>
      <c r="R12" s="917" t="s">
        <v>22</v>
      </c>
    </row>
    <row r="13" spans="1:18" ht="13.2">
      <c r="A13" s="430" t="s">
        <v>120</v>
      </c>
      <c r="B13" s="177"/>
      <c r="C13" s="431" t="s">
        <v>22</v>
      </c>
      <c r="D13" s="178" t="s">
        <v>22</v>
      </c>
      <c r="E13" s="919">
        <v>9</v>
      </c>
      <c r="F13" s="920">
        <v>4.4530000000000003</v>
      </c>
      <c r="G13" s="921">
        <v>9</v>
      </c>
      <c r="H13" s="922">
        <v>6.5880000000000001</v>
      </c>
      <c r="I13" s="919">
        <v>30</v>
      </c>
      <c r="J13" s="920">
        <v>25.658000000000001</v>
      </c>
      <c r="K13" s="921">
        <v>76</v>
      </c>
      <c r="L13" s="640"/>
      <c r="M13" s="922">
        <v>58.240999999999993</v>
      </c>
      <c r="N13" s="919">
        <v>15</v>
      </c>
      <c r="O13" s="922">
        <v>6.1014029765638407</v>
      </c>
      <c r="P13" s="919">
        <v>139</v>
      </c>
      <c r="Q13" s="640"/>
      <c r="R13" s="920">
        <v>101.04140297656384</v>
      </c>
    </row>
    <row r="14" spans="1:18" ht="13.2">
      <c r="A14" s="428"/>
      <c r="B14" s="177"/>
      <c r="C14" s="923"/>
      <c r="D14" s="924"/>
      <c r="E14" s="191"/>
      <c r="F14" s="925"/>
      <c r="G14" s="923"/>
      <c r="H14" s="924"/>
      <c r="I14" s="191"/>
      <c r="J14" s="925"/>
      <c r="K14" s="923"/>
      <c r="L14" s="1065"/>
      <c r="M14" s="925"/>
      <c r="N14" s="388"/>
      <c r="O14" s="925"/>
      <c r="P14" s="923"/>
      <c r="Q14" s="1065"/>
      <c r="R14" s="924"/>
    </row>
    <row r="15" spans="1:18" ht="13.2">
      <c r="A15" s="430" t="s">
        <v>134</v>
      </c>
      <c r="B15" s="177"/>
      <c r="C15" s="923"/>
      <c r="D15" s="924"/>
      <c r="E15" s="191"/>
      <c r="F15" s="925"/>
      <c r="G15" s="923"/>
      <c r="H15" s="924"/>
      <c r="I15" s="191"/>
      <c r="J15" s="925"/>
      <c r="K15" s="923"/>
      <c r="L15" s="1065"/>
      <c r="M15" s="925"/>
      <c r="N15" s="388"/>
      <c r="O15" s="925"/>
      <c r="P15" s="923"/>
      <c r="Q15" s="1065"/>
      <c r="R15" s="924"/>
    </row>
    <row r="16" spans="1:18" ht="13.2">
      <c r="A16" s="482" t="s">
        <v>135</v>
      </c>
      <c r="B16" s="177"/>
      <c r="C16" s="923"/>
      <c r="D16" s="924"/>
      <c r="E16" s="191"/>
      <c r="F16" s="925"/>
      <c r="G16" s="923"/>
      <c r="H16" s="924"/>
      <c r="I16" s="191"/>
      <c r="J16" s="925"/>
      <c r="K16" s="923"/>
      <c r="L16" s="1065"/>
      <c r="M16" s="925"/>
      <c r="N16" s="388"/>
      <c r="O16" s="925"/>
      <c r="P16" s="923"/>
      <c r="Q16" s="1065"/>
      <c r="R16" s="924"/>
    </row>
    <row r="17" spans="1:18" ht="13.2">
      <c r="A17" s="483" t="s">
        <v>115</v>
      </c>
      <c r="B17" s="177">
        <v>499</v>
      </c>
      <c r="C17" s="429" t="s">
        <v>22</v>
      </c>
      <c r="D17" s="174" t="s">
        <v>22</v>
      </c>
      <c r="E17" s="429" t="s">
        <v>22</v>
      </c>
      <c r="F17" s="174" t="s">
        <v>22</v>
      </c>
      <c r="G17" s="429" t="s">
        <v>22</v>
      </c>
      <c r="H17" s="174" t="s">
        <v>22</v>
      </c>
      <c r="I17" s="429" t="s">
        <v>22</v>
      </c>
      <c r="J17" s="174" t="s">
        <v>22</v>
      </c>
      <c r="K17" s="429" t="s">
        <v>22</v>
      </c>
      <c r="L17" s="1065"/>
      <c r="M17" s="174" t="s">
        <v>22</v>
      </c>
      <c r="N17" s="429" t="s">
        <v>22</v>
      </c>
      <c r="O17" s="174" t="s">
        <v>22</v>
      </c>
      <c r="P17" s="429" t="s">
        <v>22</v>
      </c>
      <c r="Q17" s="1065"/>
      <c r="R17" s="174" t="s">
        <v>22</v>
      </c>
    </row>
    <row r="18" spans="1:18" ht="13.2">
      <c r="A18" s="483" t="s">
        <v>116</v>
      </c>
      <c r="B18" s="177">
        <v>1499</v>
      </c>
      <c r="C18" s="429" t="s">
        <v>22</v>
      </c>
      <c r="D18" s="174" t="s">
        <v>22</v>
      </c>
      <c r="E18" s="429" t="s">
        <v>22</v>
      </c>
      <c r="F18" s="174" t="s">
        <v>22</v>
      </c>
      <c r="G18" s="429" t="s">
        <v>22</v>
      </c>
      <c r="H18" s="174" t="s">
        <v>22</v>
      </c>
      <c r="I18" s="429" t="s">
        <v>22</v>
      </c>
      <c r="J18" s="174" t="s">
        <v>22</v>
      </c>
      <c r="K18" s="429" t="s">
        <v>22</v>
      </c>
      <c r="L18" s="1065"/>
      <c r="M18" s="174" t="s">
        <v>22</v>
      </c>
      <c r="N18" s="429" t="s">
        <v>22</v>
      </c>
      <c r="O18" s="174" t="s">
        <v>22</v>
      </c>
      <c r="P18" s="429" t="s">
        <v>22</v>
      </c>
      <c r="Q18" s="1065"/>
      <c r="R18" s="174" t="s">
        <v>22</v>
      </c>
    </row>
    <row r="19" spans="1:18" ht="13.2">
      <c r="A19" s="483" t="s">
        <v>117</v>
      </c>
      <c r="B19" s="177">
        <v>4999</v>
      </c>
      <c r="C19" s="429" t="s">
        <v>22</v>
      </c>
      <c r="D19" s="174" t="s">
        <v>22</v>
      </c>
      <c r="E19" s="429" t="s">
        <v>22</v>
      </c>
      <c r="F19" s="174" t="s">
        <v>22</v>
      </c>
      <c r="G19" s="429" t="s">
        <v>22</v>
      </c>
      <c r="H19" s="174" t="s">
        <v>22</v>
      </c>
      <c r="I19" s="429" t="s">
        <v>22</v>
      </c>
      <c r="J19" s="174" t="s">
        <v>22</v>
      </c>
      <c r="K19" s="429" t="s">
        <v>22</v>
      </c>
      <c r="L19" s="1065"/>
      <c r="M19" s="174" t="s">
        <v>22</v>
      </c>
      <c r="N19" s="429" t="s">
        <v>22</v>
      </c>
      <c r="O19" s="174" t="s">
        <v>22</v>
      </c>
      <c r="P19" s="429" t="s">
        <v>22</v>
      </c>
      <c r="Q19" s="1065"/>
      <c r="R19" s="174" t="s">
        <v>22</v>
      </c>
    </row>
    <row r="20" spans="1:18" ht="13.2">
      <c r="A20" s="483" t="s">
        <v>118</v>
      </c>
      <c r="B20" s="177">
        <v>39999</v>
      </c>
      <c r="C20" s="429" t="s">
        <v>22</v>
      </c>
      <c r="D20" s="174" t="s">
        <v>22</v>
      </c>
      <c r="E20" s="429" t="s">
        <v>22</v>
      </c>
      <c r="F20" s="174" t="s">
        <v>22</v>
      </c>
      <c r="G20" s="429" t="s">
        <v>22</v>
      </c>
      <c r="H20" s="174" t="s">
        <v>22</v>
      </c>
      <c r="I20" s="429" t="s">
        <v>22</v>
      </c>
      <c r="J20" s="174" t="s">
        <v>22</v>
      </c>
      <c r="K20" s="429" t="s">
        <v>22</v>
      </c>
      <c r="L20" s="1065"/>
      <c r="M20" s="174" t="s">
        <v>22</v>
      </c>
      <c r="N20" s="429" t="s">
        <v>22</v>
      </c>
      <c r="O20" s="174" t="s">
        <v>22</v>
      </c>
      <c r="P20" s="429" t="s">
        <v>22</v>
      </c>
      <c r="Q20" s="1065"/>
      <c r="R20" s="174" t="s">
        <v>22</v>
      </c>
    </row>
    <row r="21" spans="1:18" ht="13.2">
      <c r="A21" s="483" t="s">
        <v>119</v>
      </c>
      <c r="B21" s="177"/>
      <c r="C21" s="429" t="s">
        <v>22</v>
      </c>
      <c r="D21" s="174" t="s">
        <v>22</v>
      </c>
      <c r="E21" s="429" t="s">
        <v>22</v>
      </c>
      <c r="F21" s="174" t="s">
        <v>22</v>
      </c>
      <c r="G21" s="429" t="s">
        <v>22</v>
      </c>
      <c r="H21" s="174" t="s">
        <v>22</v>
      </c>
      <c r="I21" s="429" t="s">
        <v>22</v>
      </c>
      <c r="J21" s="174" t="s">
        <v>22</v>
      </c>
      <c r="K21" s="429" t="s">
        <v>22</v>
      </c>
      <c r="L21" s="1065"/>
      <c r="M21" s="174" t="s">
        <v>22</v>
      </c>
      <c r="N21" s="429" t="s">
        <v>22</v>
      </c>
      <c r="O21" s="174" t="s">
        <v>22</v>
      </c>
      <c r="P21" s="429" t="s">
        <v>22</v>
      </c>
      <c r="Q21" s="1065"/>
      <c r="R21" s="174" t="s">
        <v>22</v>
      </c>
    </row>
    <row r="22" spans="1:18" ht="13.2">
      <c r="A22" s="430" t="s">
        <v>120</v>
      </c>
      <c r="B22" s="177"/>
      <c r="C22" s="429" t="s">
        <v>22</v>
      </c>
      <c r="D22" s="174" t="s">
        <v>22</v>
      </c>
      <c r="E22" s="429" t="s">
        <v>22</v>
      </c>
      <c r="F22" s="174" t="s">
        <v>22</v>
      </c>
      <c r="G22" s="429" t="s">
        <v>22</v>
      </c>
      <c r="H22" s="174" t="s">
        <v>22</v>
      </c>
      <c r="I22" s="429" t="s">
        <v>22</v>
      </c>
      <c r="J22" s="174" t="s">
        <v>22</v>
      </c>
      <c r="K22" s="429" t="s">
        <v>22</v>
      </c>
      <c r="L22" s="1065"/>
      <c r="M22" s="174" t="s">
        <v>22</v>
      </c>
      <c r="N22" s="429" t="s">
        <v>22</v>
      </c>
      <c r="O22" s="174" t="s">
        <v>22</v>
      </c>
      <c r="P22" s="429" t="s">
        <v>22</v>
      </c>
      <c r="Q22" s="1065"/>
      <c r="R22" s="174" t="s">
        <v>22</v>
      </c>
    </row>
    <row r="23" spans="1:18" ht="13.2">
      <c r="A23" s="428"/>
      <c r="B23" s="177"/>
      <c r="C23" s="923"/>
      <c r="D23" s="924"/>
      <c r="E23" s="191"/>
      <c r="F23" s="925"/>
      <c r="G23" s="923"/>
      <c r="H23" s="924"/>
      <c r="I23" s="191"/>
      <c r="J23" s="925"/>
      <c r="K23" s="923"/>
      <c r="L23" s="1065"/>
      <c r="M23" s="925"/>
      <c r="N23" s="923"/>
      <c r="O23" s="925"/>
      <c r="P23" s="923"/>
      <c r="Q23" s="1065"/>
      <c r="R23" s="924"/>
    </row>
    <row r="24" spans="1:18" ht="13.2">
      <c r="A24" s="430" t="s">
        <v>136</v>
      </c>
      <c r="B24" s="177"/>
      <c r="C24" s="923"/>
      <c r="D24" s="924"/>
      <c r="E24" s="191"/>
      <c r="F24" s="925"/>
      <c r="G24" s="923"/>
      <c r="H24" s="924"/>
      <c r="I24" s="191"/>
      <c r="J24" s="925"/>
      <c r="K24" s="923"/>
      <c r="L24" s="1065"/>
      <c r="M24" s="925"/>
      <c r="N24" s="923"/>
      <c r="O24" s="925"/>
      <c r="P24" s="923"/>
      <c r="Q24" s="1065"/>
      <c r="R24" s="924"/>
    </row>
    <row r="25" spans="1:18" ht="13.2">
      <c r="A25" s="482" t="s">
        <v>137</v>
      </c>
      <c r="B25" s="177"/>
      <c r="C25" s="923"/>
      <c r="D25" s="924"/>
      <c r="E25" s="191"/>
      <c r="F25" s="925"/>
      <c r="G25" s="923"/>
      <c r="H25" s="924"/>
      <c r="I25" s="191"/>
      <c r="J25" s="925"/>
      <c r="K25" s="923"/>
      <c r="L25" s="1065"/>
      <c r="M25" s="925"/>
      <c r="N25" s="923"/>
      <c r="O25" s="925"/>
      <c r="P25" s="923"/>
      <c r="Q25" s="1065"/>
      <c r="R25" s="924"/>
    </row>
    <row r="26" spans="1:18" ht="13.2">
      <c r="A26" s="483" t="s">
        <v>115</v>
      </c>
      <c r="B26" s="177">
        <v>499</v>
      </c>
      <c r="C26" s="603" t="s">
        <v>22</v>
      </c>
      <c r="D26" s="917" t="s">
        <v>22</v>
      </c>
      <c r="E26" s="603" t="s">
        <v>22</v>
      </c>
      <c r="F26" s="917" t="s">
        <v>22</v>
      </c>
      <c r="G26" s="603">
        <v>1</v>
      </c>
      <c r="H26" s="917">
        <v>0.441</v>
      </c>
      <c r="I26" s="603">
        <v>6</v>
      </c>
      <c r="J26" s="917">
        <v>1.863</v>
      </c>
      <c r="K26" s="603">
        <v>46</v>
      </c>
      <c r="L26" s="1066" t="s">
        <v>306</v>
      </c>
      <c r="M26" s="918">
        <v>9.5120000000000005</v>
      </c>
      <c r="N26" s="603" t="s">
        <v>22</v>
      </c>
      <c r="O26" s="917" t="s">
        <v>22</v>
      </c>
      <c r="P26" s="603">
        <v>53</v>
      </c>
      <c r="Q26" s="1066" t="s">
        <v>306</v>
      </c>
      <c r="R26" s="917">
        <v>11.815999999999995</v>
      </c>
    </row>
    <row r="27" spans="1:18" ht="13.2">
      <c r="A27" s="483" t="s">
        <v>116</v>
      </c>
      <c r="B27" s="177">
        <v>1499</v>
      </c>
      <c r="C27" s="603" t="s">
        <v>22</v>
      </c>
      <c r="D27" s="917" t="s">
        <v>22</v>
      </c>
      <c r="E27" s="603">
        <v>1</v>
      </c>
      <c r="F27" s="917">
        <v>0.77400000000000002</v>
      </c>
      <c r="G27" s="603" t="s">
        <v>22</v>
      </c>
      <c r="H27" s="917" t="s">
        <v>22</v>
      </c>
      <c r="I27" s="603">
        <v>1</v>
      </c>
      <c r="J27" s="917">
        <v>0.60299999999999998</v>
      </c>
      <c r="K27" s="603">
        <v>1</v>
      </c>
      <c r="L27" s="635"/>
      <c r="M27" s="918">
        <v>0.51900000000000002</v>
      </c>
      <c r="N27" s="603" t="s">
        <v>22</v>
      </c>
      <c r="O27" s="917" t="s">
        <v>22</v>
      </c>
      <c r="P27" s="603">
        <v>3</v>
      </c>
      <c r="Q27" s="635"/>
      <c r="R27" s="917">
        <v>1.8959999999999999</v>
      </c>
    </row>
    <row r="28" spans="1:18" ht="13.2">
      <c r="A28" s="483" t="s">
        <v>117</v>
      </c>
      <c r="B28" s="177">
        <v>4999</v>
      </c>
      <c r="C28" s="603" t="s">
        <v>22</v>
      </c>
      <c r="D28" s="917" t="s">
        <v>22</v>
      </c>
      <c r="E28" s="603" t="s">
        <v>22</v>
      </c>
      <c r="F28" s="917" t="s">
        <v>22</v>
      </c>
      <c r="G28" s="603" t="s">
        <v>22</v>
      </c>
      <c r="H28" s="917" t="s">
        <v>22</v>
      </c>
      <c r="I28" s="603" t="s">
        <v>22</v>
      </c>
      <c r="J28" s="917" t="s">
        <v>22</v>
      </c>
      <c r="K28" s="603">
        <v>2</v>
      </c>
      <c r="L28" s="635"/>
      <c r="M28" s="918">
        <v>4.8959999999999999</v>
      </c>
      <c r="N28" s="603" t="s">
        <v>22</v>
      </c>
      <c r="O28" s="917" t="s">
        <v>22</v>
      </c>
      <c r="P28" s="603">
        <v>2</v>
      </c>
      <c r="Q28" s="635"/>
      <c r="R28" s="917">
        <v>4.8959999999999999</v>
      </c>
    </row>
    <row r="29" spans="1:18" ht="13.2">
      <c r="A29" s="483" t="s">
        <v>118</v>
      </c>
      <c r="B29" s="177">
        <v>39999</v>
      </c>
      <c r="C29" s="603" t="s">
        <v>22</v>
      </c>
      <c r="D29" s="917" t="s">
        <v>22</v>
      </c>
      <c r="E29" s="603" t="s">
        <v>22</v>
      </c>
      <c r="F29" s="917" t="s">
        <v>22</v>
      </c>
      <c r="G29" s="603" t="s">
        <v>22</v>
      </c>
      <c r="H29" s="917" t="s">
        <v>22</v>
      </c>
      <c r="I29" s="603" t="s">
        <v>22</v>
      </c>
      <c r="J29" s="917" t="s">
        <v>22</v>
      </c>
      <c r="K29" s="603" t="s">
        <v>22</v>
      </c>
      <c r="L29" s="635"/>
      <c r="M29" s="918" t="s">
        <v>22</v>
      </c>
      <c r="N29" s="603" t="s">
        <v>22</v>
      </c>
      <c r="O29" s="917" t="s">
        <v>22</v>
      </c>
      <c r="P29" s="603" t="s">
        <v>22</v>
      </c>
      <c r="Q29" s="635"/>
      <c r="R29" s="917" t="s">
        <v>22</v>
      </c>
    </row>
    <row r="30" spans="1:18" ht="13.2">
      <c r="A30" s="483" t="s">
        <v>119</v>
      </c>
      <c r="B30" s="177"/>
      <c r="C30" s="603" t="s">
        <v>22</v>
      </c>
      <c r="D30" s="917" t="s">
        <v>22</v>
      </c>
      <c r="E30" s="603" t="s">
        <v>22</v>
      </c>
      <c r="F30" s="917" t="s">
        <v>22</v>
      </c>
      <c r="G30" s="603" t="s">
        <v>22</v>
      </c>
      <c r="H30" s="917" t="s">
        <v>22</v>
      </c>
      <c r="I30" s="603" t="s">
        <v>22</v>
      </c>
      <c r="J30" s="917" t="s">
        <v>22</v>
      </c>
      <c r="K30" s="603" t="s">
        <v>22</v>
      </c>
      <c r="L30" s="635"/>
      <c r="M30" s="918" t="s">
        <v>22</v>
      </c>
      <c r="N30" s="603" t="s">
        <v>22</v>
      </c>
      <c r="O30" s="917" t="s">
        <v>22</v>
      </c>
      <c r="P30" s="603" t="s">
        <v>22</v>
      </c>
      <c r="Q30" s="635"/>
      <c r="R30" s="917" t="s">
        <v>22</v>
      </c>
    </row>
    <row r="31" spans="1:18" ht="13.2">
      <c r="A31" s="430" t="s">
        <v>120</v>
      </c>
      <c r="B31" s="177"/>
      <c r="C31" s="919" t="s">
        <v>22</v>
      </c>
      <c r="D31" s="920" t="s">
        <v>22</v>
      </c>
      <c r="E31" s="919">
        <v>1</v>
      </c>
      <c r="F31" s="920">
        <v>0.77400000000000002</v>
      </c>
      <c r="G31" s="921">
        <v>1</v>
      </c>
      <c r="H31" s="922">
        <v>0.441</v>
      </c>
      <c r="I31" s="919">
        <v>7</v>
      </c>
      <c r="J31" s="920">
        <v>2.4660000000000002</v>
      </c>
      <c r="K31" s="921">
        <v>49</v>
      </c>
      <c r="L31" s="1066" t="s">
        <v>306</v>
      </c>
      <c r="M31" s="922">
        <v>14.927000000000001</v>
      </c>
      <c r="N31" s="603" t="s">
        <v>22</v>
      </c>
      <c r="O31" s="917" t="s">
        <v>22</v>
      </c>
      <c r="P31" s="919">
        <v>58</v>
      </c>
      <c r="Q31" s="1066" t="s">
        <v>306</v>
      </c>
      <c r="R31" s="920">
        <v>18.607999999999997</v>
      </c>
    </row>
    <row r="32" spans="1:18" ht="13.2">
      <c r="A32" s="428"/>
      <c r="B32" s="177"/>
      <c r="C32" s="923"/>
      <c r="D32" s="924"/>
      <c r="E32" s="191"/>
      <c r="F32" s="925"/>
      <c r="G32" s="923"/>
      <c r="H32" s="924"/>
      <c r="I32" s="191"/>
      <c r="J32" s="925"/>
      <c r="K32" s="923"/>
      <c r="L32" s="1065"/>
      <c r="M32" s="925"/>
      <c r="N32" s="923"/>
      <c r="O32" s="925"/>
      <c r="P32" s="923"/>
      <c r="Q32" s="1065"/>
      <c r="R32" s="924"/>
    </row>
    <row r="33" spans="1:20" ht="13.2">
      <c r="A33" s="430" t="s">
        <v>138</v>
      </c>
      <c r="B33" s="177"/>
      <c r="C33" s="923"/>
      <c r="D33" s="924"/>
      <c r="E33" s="191"/>
      <c r="F33" s="925"/>
      <c r="G33" s="923"/>
      <c r="H33" s="924"/>
      <c r="I33" s="191"/>
      <c r="J33" s="925"/>
      <c r="K33" s="923"/>
      <c r="L33" s="1065"/>
      <c r="M33" s="925"/>
      <c r="N33" s="923"/>
      <c r="O33" s="925"/>
      <c r="P33" s="923"/>
      <c r="Q33" s="1065"/>
      <c r="R33" s="924"/>
    </row>
    <row r="34" spans="1:20" ht="13.2">
      <c r="A34" s="482" t="s">
        <v>139</v>
      </c>
      <c r="B34" s="177"/>
      <c r="C34" s="923"/>
      <c r="D34" s="924"/>
      <c r="E34" s="191"/>
      <c r="F34" s="925"/>
      <c r="G34" s="923"/>
      <c r="H34" s="924"/>
      <c r="I34" s="191"/>
      <c r="J34" s="925"/>
      <c r="K34" s="923"/>
      <c r="L34" s="1065"/>
      <c r="M34" s="925"/>
      <c r="N34" s="923"/>
      <c r="O34" s="925"/>
      <c r="P34" s="923"/>
      <c r="Q34" s="1065"/>
      <c r="R34" s="924"/>
    </row>
    <row r="35" spans="1:20" ht="13.2">
      <c r="A35" s="483" t="s">
        <v>115</v>
      </c>
      <c r="B35" s="177">
        <v>499</v>
      </c>
      <c r="C35" s="603" t="s">
        <v>22</v>
      </c>
      <c r="D35" s="917" t="s">
        <v>22</v>
      </c>
      <c r="E35" s="603" t="s">
        <v>22</v>
      </c>
      <c r="F35" s="917" t="s">
        <v>22</v>
      </c>
      <c r="G35" s="603">
        <v>2</v>
      </c>
      <c r="H35" s="917">
        <v>0.36099999999999999</v>
      </c>
      <c r="I35" s="603">
        <v>3</v>
      </c>
      <c r="J35" s="917">
        <v>0.64900000000000002</v>
      </c>
      <c r="K35" s="603">
        <v>39</v>
      </c>
      <c r="L35" s="635"/>
      <c r="M35" s="918">
        <v>7.3079999999999998</v>
      </c>
      <c r="N35" s="603">
        <v>2</v>
      </c>
      <c r="O35" s="918">
        <v>0.29499999999999998</v>
      </c>
      <c r="P35" s="603">
        <v>46</v>
      </c>
      <c r="Q35" s="635"/>
      <c r="R35" s="917">
        <v>8.6129999999999995</v>
      </c>
    </row>
    <row r="36" spans="1:20" ht="13.2">
      <c r="A36" s="483" t="s">
        <v>116</v>
      </c>
      <c r="B36" s="177">
        <v>1499</v>
      </c>
      <c r="C36" s="603" t="s">
        <v>22</v>
      </c>
      <c r="D36" s="917" t="s">
        <v>22</v>
      </c>
      <c r="E36" s="603">
        <v>1</v>
      </c>
      <c r="F36" s="917">
        <v>0.85</v>
      </c>
      <c r="G36" s="603" t="s">
        <v>22</v>
      </c>
      <c r="H36" s="917" t="s">
        <v>22</v>
      </c>
      <c r="I36" s="603" t="s">
        <v>22</v>
      </c>
      <c r="J36" s="917" t="s">
        <v>22</v>
      </c>
      <c r="K36" s="603">
        <v>6</v>
      </c>
      <c r="L36" s="635"/>
      <c r="M36" s="918">
        <v>4.6130000000000004</v>
      </c>
      <c r="N36" s="603" t="s">
        <v>22</v>
      </c>
      <c r="O36" s="917" t="s">
        <v>22</v>
      </c>
      <c r="P36" s="603">
        <v>7</v>
      </c>
      <c r="Q36" s="635"/>
      <c r="R36" s="917">
        <v>5.4630000000000001</v>
      </c>
    </row>
    <row r="37" spans="1:20" ht="13.2">
      <c r="A37" s="483" t="s">
        <v>117</v>
      </c>
      <c r="B37" s="177">
        <v>4999</v>
      </c>
      <c r="C37" s="603" t="s">
        <v>22</v>
      </c>
      <c r="D37" s="917" t="s">
        <v>22</v>
      </c>
      <c r="E37" s="603" t="s">
        <v>22</v>
      </c>
      <c r="F37" s="917" t="s">
        <v>22</v>
      </c>
      <c r="G37" s="603" t="s">
        <v>22</v>
      </c>
      <c r="H37" s="917" t="s">
        <v>22</v>
      </c>
      <c r="I37" s="603" t="s">
        <v>22</v>
      </c>
      <c r="J37" s="917" t="s">
        <v>22</v>
      </c>
      <c r="K37" s="603">
        <v>2</v>
      </c>
      <c r="L37" s="635"/>
      <c r="M37" s="918">
        <v>3.7359999999999998</v>
      </c>
      <c r="N37" s="603">
        <v>1</v>
      </c>
      <c r="O37" s="918">
        <v>3.8380000000000001</v>
      </c>
      <c r="P37" s="603">
        <v>3</v>
      </c>
      <c r="Q37" s="635"/>
      <c r="R37" s="917">
        <v>7.5739999999999998</v>
      </c>
    </row>
    <row r="38" spans="1:20" ht="13.2">
      <c r="A38" s="483" t="s">
        <v>118</v>
      </c>
      <c r="B38" s="177">
        <v>39999</v>
      </c>
      <c r="C38" s="603" t="s">
        <v>22</v>
      </c>
      <c r="D38" s="917" t="s">
        <v>22</v>
      </c>
      <c r="E38" s="603" t="s">
        <v>22</v>
      </c>
      <c r="F38" s="917" t="s">
        <v>22</v>
      </c>
      <c r="G38" s="603">
        <v>1</v>
      </c>
      <c r="H38" s="917">
        <v>6.694</v>
      </c>
      <c r="I38" s="603" t="s">
        <v>22</v>
      </c>
      <c r="J38" s="917" t="s">
        <v>22</v>
      </c>
      <c r="K38" s="603" t="s">
        <v>22</v>
      </c>
      <c r="L38" s="635"/>
      <c r="M38" s="918" t="s">
        <v>22</v>
      </c>
      <c r="N38" s="603" t="s">
        <v>22</v>
      </c>
      <c r="O38" s="918" t="s">
        <v>22</v>
      </c>
      <c r="P38" s="603">
        <v>1</v>
      </c>
      <c r="Q38" s="635"/>
      <c r="R38" s="917">
        <v>6.694</v>
      </c>
    </row>
    <row r="39" spans="1:20" ht="13.2">
      <c r="A39" s="483" t="s">
        <v>119</v>
      </c>
      <c r="B39" s="177"/>
      <c r="C39" s="603" t="s">
        <v>22</v>
      </c>
      <c r="D39" s="917" t="s">
        <v>22</v>
      </c>
      <c r="E39" s="603" t="s">
        <v>22</v>
      </c>
      <c r="F39" s="917" t="s">
        <v>22</v>
      </c>
      <c r="G39" s="603" t="s">
        <v>22</v>
      </c>
      <c r="H39" s="917" t="s">
        <v>22</v>
      </c>
      <c r="I39" s="603" t="s">
        <v>22</v>
      </c>
      <c r="J39" s="917" t="s">
        <v>22</v>
      </c>
      <c r="K39" s="603" t="s">
        <v>22</v>
      </c>
      <c r="L39" s="635"/>
      <c r="M39" s="918" t="s">
        <v>22</v>
      </c>
      <c r="N39" s="603" t="s">
        <v>22</v>
      </c>
      <c r="O39" s="918" t="s">
        <v>22</v>
      </c>
      <c r="P39" s="603" t="s">
        <v>22</v>
      </c>
      <c r="Q39" s="635"/>
      <c r="R39" s="917" t="s">
        <v>22</v>
      </c>
    </row>
    <row r="40" spans="1:20" ht="13.2">
      <c r="A40" s="430" t="s">
        <v>120</v>
      </c>
      <c r="B40" s="177"/>
      <c r="C40" s="919" t="s">
        <v>22</v>
      </c>
      <c r="D40" s="920" t="s">
        <v>22</v>
      </c>
      <c r="E40" s="919">
        <v>1</v>
      </c>
      <c r="F40" s="920">
        <v>0.85</v>
      </c>
      <c r="G40" s="921">
        <v>3</v>
      </c>
      <c r="H40" s="922">
        <v>7.0549999999999997</v>
      </c>
      <c r="I40" s="919">
        <v>3</v>
      </c>
      <c r="J40" s="920">
        <v>0.64900000000000002</v>
      </c>
      <c r="K40" s="919">
        <v>47</v>
      </c>
      <c r="L40" s="640"/>
      <c r="M40" s="922">
        <v>15.772999999999998</v>
      </c>
      <c r="N40" s="919">
        <v>3</v>
      </c>
      <c r="O40" s="922">
        <v>4.133</v>
      </c>
      <c r="P40" s="919">
        <v>57</v>
      </c>
      <c r="Q40" s="640"/>
      <c r="R40" s="920">
        <v>28.344000000000001</v>
      </c>
      <c r="S40" s="784"/>
    </row>
    <row r="41" spans="1:20" ht="13.2">
      <c r="A41" s="428"/>
      <c r="B41" s="177"/>
      <c r="C41" s="923"/>
      <c r="D41" s="924"/>
      <c r="E41" s="191"/>
      <c r="F41" s="925"/>
      <c r="G41" s="923"/>
      <c r="H41" s="924"/>
      <c r="I41" s="191"/>
      <c r="J41" s="925"/>
      <c r="K41" s="923"/>
      <c r="L41" s="1065"/>
      <c r="M41" s="925"/>
      <c r="N41" s="923"/>
      <c r="O41" s="925"/>
      <c r="P41" s="923"/>
      <c r="Q41" s="1065"/>
      <c r="R41" s="924"/>
    </row>
    <row r="42" spans="1:20" ht="13.2">
      <c r="A42" s="430" t="s">
        <v>140</v>
      </c>
      <c r="B42" s="177"/>
      <c r="C42" s="923"/>
      <c r="D42" s="924"/>
      <c r="E42" s="191"/>
      <c r="F42" s="925"/>
      <c r="G42" s="923"/>
      <c r="H42" s="924"/>
      <c r="I42" s="191"/>
      <c r="J42" s="925"/>
      <c r="K42" s="923"/>
      <c r="L42" s="1065"/>
      <c r="M42" s="925"/>
      <c r="N42" s="923"/>
      <c r="O42" s="925"/>
      <c r="P42" s="923"/>
      <c r="Q42" s="1065"/>
      <c r="R42" s="924"/>
    </row>
    <row r="43" spans="1:20" ht="13.2">
      <c r="A43" s="482" t="s">
        <v>141</v>
      </c>
      <c r="B43" s="177"/>
      <c r="C43" s="923"/>
      <c r="D43" s="924"/>
      <c r="E43" s="191"/>
      <c r="F43" s="925"/>
      <c r="G43" s="923"/>
      <c r="H43" s="924"/>
      <c r="I43" s="191"/>
      <c r="J43" s="925"/>
      <c r="K43" s="923"/>
      <c r="L43" s="1065"/>
      <c r="M43" s="925"/>
      <c r="N43" s="923"/>
      <c r="O43" s="925"/>
      <c r="P43" s="923"/>
      <c r="Q43" s="1065"/>
      <c r="R43" s="924"/>
    </row>
    <row r="44" spans="1:20" ht="13.2">
      <c r="A44" s="483" t="s">
        <v>115</v>
      </c>
      <c r="B44" s="177">
        <v>499</v>
      </c>
      <c r="C44" s="429" t="s">
        <v>22</v>
      </c>
      <c r="D44" s="174" t="s">
        <v>22</v>
      </c>
      <c r="E44" s="429">
        <v>8</v>
      </c>
      <c r="F44" s="174">
        <v>1.8520000000000001</v>
      </c>
      <c r="G44" s="429">
        <v>9</v>
      </c>
      <c r="H44" s="174">
        <v>1.9950000000000001</v>
      </c>
      <c r="I44" s="429">
        <v>32</v>
      </c>
      <c r="J44" s="174">
        <v>6.585</v>
      </c>
      <c r="K44" s="429">
        <v>138</v>
      </c>
      <c r="L44" s="1066" t="s">
        <v>306</v>
      </c>
      <c r="M44" s="174">
        <v>28.211999999999996</v>
      </c>
      <c r="N44" s="429">
        <v>14</v>
      </c>
      <c r="O44" s="174">
        <v>2.4740000000000006</v>
      </c>
      <c r="P44" s="429">
        <v>201</v>
      </c>
      <c r="Q44" s="1066" t="s">
        <v>306</v>
      </c>
      <c r="R44" s="174">
        <v>41.118000000000002</v>
      </c>
      <c r="S44" s="784"/>
      <c r="T44" s="784"/>
    </row>
    <row r="45" spans="1:20" ht="13.2">
      <c r="A45" s="483" t="s">
        <v>116</v>
      </c>
      <c r="B45" s="177">
        <v>1499</v>
      </c>
      <c r="C45" s="429" t="s">
        <v>22</v>
      </c>
      <c r="D45" s="174" t="s">
        <v>22</v>
      </c>
      <c r="E45" s="429">
        <v>2</v>
      </c>
      <c r="F45" s="174">
        <v>1.6240000000000001</v>
      </c>
      <c r="G45" s="429">
        <v>2</v>
      </c>
      <c r="H45" s="174">
        <v>1.7749999999999999</v>
      </c>
      <c r="I45" s="429">
        <v>5</v>
      </c>
      <c r="J45" s="174">
        <v>3.7720000000000002</v>
      </c>
      <c r="K45" s="429">
        <v>18</v>
      </c>
      <c r="L45" s="1065"/>
      <c r="M45" s="174">
        <v>14.308</v>
      </c>
      <c r="N45" s="429">
        <v>2</v>
      </c>
      <c r="O45" s="174">
        <v>1.613</v>
      </c>
      <c r="P45" s="429">
        <v>29</v>
      </c>
      <c r="Q45" s="1065"/>
      <c r="R45" s="174">
        <v>23.091999999999999</v>
      </c>
      <c r="S45" s="784"/>
      <c r="T45" s="784"/>
    </row>
    <row r="46" spans="1:20" ht="13.2">
      <c r="A46" s="483" t="s">
        <v>117</v>
      </c>
      <c r="B46" s="177">
        <v>4999</v>
      </c>
      <c r="C46" s="429" t="s">
        <v>22</v>
      </c>
      <c r="D46" s="174" t="s">
        <v>22</v>
      </c>
      <c r="E46" s="429">
        <v>1</v>
      </c>
      <c r="F46" s="174">
        <v>2.601</v>
      </c>
      <c r="G46" s="429">
        <v>1</v>
      </c>
      <c r="H46" s="174">
        <v>3.62</v>
      </c>
      <c r="I46" s="429">
        <v>1</v>
      </c>
      <c r="J46" s="174">
        <v>2.0339999999999998</v>
      </c>
      <c r="K46" s="429">
        <v>15</v>
      </c>
      <c r="L46" s="1065"/>
      <c r="M46" s="174">
        <v>39.374999999999993</v>
      </c>
      <c r="N46" s="429">
        <v>2</v>
      </c>
      <c r="O46" s="174">
        <v>6.14740297656384</v>
      </c>
      <c r="P46" s="429">
        <v>20</v>
      </c>
      <c r="Q46" s="1065"/>
      <c r="R46" s="174">
        <v>53.777402976563835</v>
      </c>
      <c r="S46" s="784"/>
      <c r="T46" s="784"/>
    </row>
    <row r="47" spans="1:20" ht="13.2">
      <c r="A47" s="483" t="s">
        <v>118</v>
      </c>
      <c r="B47" s="177">
        <v>39999</v>
      </c>
      <c r="C47" s="429" t="s">
        <v>22</v>
      </c>
      <c r="D47" s="174" t="s">
        <v>22</v>
      </c>
      <c r="E47" s="603" t="s">
        <v>22</v>
      </c>
      <c r="F47" s="917" t="s">
        <v>22</v>
      </c>
      <c r="G47" s="429">
        <v>1</v>
      </c>
      <c r="H47" s="174">
        <v>6.694</v>
      </c>
      <c r="I47" s="429">
        <v>2</v>
      </c>
      <c r="J47" s="174">
        <v>16.381999999999998</v>
      </c>
      <c r="K47" s="429">
        <v>1</v>
      </c>
      <c r="L47" s="1065"/>
      <c r="M47" s="174">
        <v>6.93</v>
      </c>
      <c r="N47" s="603" t="s">
        <v>22</v>
      </c>
      <c r="O47" s="917" t="s">
        <v>22</v>
      </c>
      <c r="P47" s="429">
        <v>4</v>
      </c>
      <c r="Q47" s="1065"/>
      <c r="R47" s="174">
        <v>30.005999999999997</v>
      </c>
      <c r="S47" s="784"/>
      <c r="T47" s="784"/>
    </row>
    <row r="48" spans="1:20" ht="13.2">
      <c r="A48" s="483" t="s">
        <v>119</v>
      </c>
      <c r="B48" s="62"/>
      <c r="C48" s="429" t="s">
        <v>22</v>
      </c>
      <c r="D48" s="174" t="s">
        <v>22</v>
      </c>
      <c r="E48" s="603" t="s">
        <v>22</v>
      </c>
      <c r="F48" s="917" t="s">
        <v>22</v>
      </c>
      <c r="G48" s="603" t="s">
        <v>22</v>
      </c>
      <c r="H48" s="917" t="s">
        <v>22</v>
      </c>
      <c r="I48" s="603" t="s">
        <v>22</v>
      </c>
      <c r="J48" s="917" t="s">
        <v>22</v>
      </c>
      <c r="K48" s="603" t="s">
        <v>22</v>
      </c>
      <c r="L48" s="635"/>
      <c r="M48" s="917" t="s">
        <v>22</v>
      </c>
      <c r="N48" s="603" t="s">
        <v>22</v>
      </c>
      <c r="O48" s="917" t="s">
        <v>22</v>
      </c>
      <c r="P48" s="603" t="s">
        <v>22</v>
      </c>
      <c r="Q48" s="635"/>
      <c r="R48" s="917" t="s">
        <v>22</v>
      </c>
      <c r="S48" s="784"/>
      <c r="T48" s="784"/>
    </row>
    <row r="49" spans="1:20" ht="13.2">
      <c r="A49" s="181" t="s">
        <v>120</v>
      </c>
      <c r="B49" s="182"/>
      <c r="C49" s="183" t="s">
        <v>22</v>
      </c>
      <c r="D49" s="184" t="s">
        <v>22</v>
      </c>
      <c r="E49" s="183">
        <v>11</v>
      </c>
      <c r="F49" s="184">
        <v>6.077</v>
      </c>
      <c r="G49" s="183">
        <v>13</v>
      </c>
      <c r="H49" s="184">
        <v>14.084</v>
      </c>
      <c r="I49" s="183">
        <v>40</v>
      </c>
      <c r="J49" s="184">
        <v>28.772999999999996</v>
      </c>
      <c r="K49" s="183">
        <v>172</v>
      </c>
      <c r="L49" s="1069" t="s">
        <v>306</v>
      </c>
      <c r="M49" s="184">
        <v>88.824999999999989</v>
      </c>
      <c r="N49" s="183">
        <v>18</v>
      </c>
      <c r="O49" s="184">
        <v>10.234402976563841</v>
      </c>
      <c r="P49" s="183">
        <v>254</v>
      </c>
      <c r="Q49" s="1069" t="s">
        <v>306</v>
      </c>
      <c r="R49" s="184">
        <v>147.99340297656383</v>
      </c>
      <c r="S49" s="784"/>
      <c r="T49" s="784"/>
    </row>
    <row r="50" spans="1:20">
      <c r="K50" s="784"/>
      <c r="L50" s="784"/>
      <c r="M50" s="784"/>
    </row>
    <row r="52" spans="1:20">
      <c r="P52" s="192"/>
      <c r="Q52" s="192"/>
      <c r="R52" s="192"/>
      <c r="S52" s="192"/>
    </row>
    <row r="55" spans="1:20">
      <c r="R55" s="185"/>
    </row>
  </sheetData>
  <mergeCells count="7">
    <mergeCell ref="P3:R3"/>
    <mergeCell ref="C3:D3"/>
    <mergeCell ref="E3:F3"/>
    <mergeCell ref="G3:H3"/>
    <mergeCell ref="I3:J3"/>
    <mergeCell ref="K3:M3"/>
    <mergeCell ref="N3:O3"/>
  </mergeCells>
  <pageMargins left="0.70866141732283472" right="0.27559055118110237" top="0.74803149606299213" bottom="0.74803149606299213" header="0.31496062992125984" footer="0.31496062992125984"/>
  <pageSetup paperSize="9" scale="5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3D51-5677-4327-B879-FF12DB443902}">
  <dimension ref="A1:U57"/>
  <sheetViews>
    <sheetView showGridLines="0" zoomScaleNormal="100" workbookViewId="0"/>
  </sheetViews>
  <sheetFormatPr defaultColWidth="9.28515625" defaultRowHeight="10.199999999999999"/>
  <cols>
    <col min="1" max="1" width="24.28515625" style="1" customWidth="1"/>
    <col min="2" max="2" width="14.7109375" style="1" customWidth="1"/>
    <col min="3" max="3" width="11.28515625" style="1" customWidth="1"/>
    <col min="4" max="5" width="12.7109375" style="1" customWidth="1"/>
    <col min="6" max="6" width="11.28515625" style="1" customWidth="1"/>
    <col min="7" max="17" width="12.7109375" style="1" customWidth="1"/>
    <col min="18" max="18" width="11.28515625" style="1" customWidth="1"/>
    <col min="19" max="20" width="12.7109375" style="1" customWidth="1"/>
    <col min="21" max="16384" width="9.28515625" style="1"/>
  </cols>
  <sheetData>
    <row r="1" spans="1:21" ht="18" customHeight="1">
      <c r="A1" s="3" t="s">
        <v>389</v>
      </c>
      <c r="B1" s="3"/>
      <c r="C1" s="3"/>
      <c r="D1" s="3"/>
      <c r="E1" s="3"/>
      <c r="F1" s="3"/>
      <c r="G1" s="3"/>
      <c r="H1" s="3"/>
      <c r="I1" s="3"/>
      <c r="J1" s="3"/>
      <c r="K1" s="3"/>
      <c r="L1" s="3"/>
      <c r="M1" s="3"/>
      <c r="N1" s="3"/>
      <c r="O1" s="3"/>
      <c r="P1" s="3"/>
      <c r="Q1" s="3"/>
      <c r="R1" s="3"/>
      <c r="S1" s="3"/>
    </row>
    <row r="2" spans="1:21" ht="13.5" customHeight="1">
      <c r="A2" s="1164" t="s">
        <v>390</v>
      </c>
      <c r="B2" s="1164"/>
      <c r="C2" s="1164"/>
      <c r="D2" s="1164"/>
      <c r="E2" s="1164"/>
      <c r="F2" s="1164"/>
      <c r="G2" s="1164"/>
      <c r="H2" s="1164"/>
      <c r="I2" s="1164"/>
      <c r="J2" s="1164"/>
      <c r="K2" s="1164"/>
      <c r="L2" s="1164"/>
      <c r="M2" s="1164"/>
      <c r="N2" s="1164"/>
      <c r="O2" s="1164"/>
      <c r="P2" s="1164"/>
      <c r="Q2" s="1164"/>
      <c r="R2" s="572"/>
    </row>
    <row r="3" spans="1:21" ht="15" customHeight="1">
      <c r="A3" s="158" t="s">
        <v>142</v>
      </c>
      <c r="B3" s="159"/>
      <c r="C3" s="1165" t="s">
        <v>113</v>
      </c>
      <c r="D3" s="1166"/>
      <c r="E3" s="1167"/>
      <c r="F3" s="1165" t="s">
        <v>121</v>
      </c>
      <c r="G3" s="1166"/>
      <c r="H3" s="1167"/>
      <c r="I3" s="1165" t="s">
        <v>67</v>
      </c>
      <c r="J3" s="1166"/>
      <c r="K3" s="1167"/>
      <c r="L3" s="1165" t="s">
        <v>68</v>
      </c>
      <c r="M3" s="1166"/>
      <c r="N3" s="1167"/>
      <c r="O3" s="1165" t="s">
        <v>69</v>
      </c>
      <c r="P3" s="1166"/>
      <c r="Q3" s="1167"/>
      <c r="R3" s="1165" t="s">
        <v>313</v>
      </c>
      <c r="S3" s="1166"/>
      <c r="T3" s="1167"/>
    </row>
    <row r="4" spans="1:21" ht="15.75" customHeight="1">
      <c r="A4" s="537"/>
      <c r="B4" s="193"/>
      <c r="C4" s="1168" t="s">
        <v>114</v>
      </c>
      <c r="D4" s="1169"/>
      <c r="E4" s="1170"/>
      <c r="F4" s="1168" t="s">
        <v>122</v>
      </c>
      <c r="G4" s="1169"/>
      <c r="H4" s="1170"/>
      <c r="I4" s="1168"/>
      <c r="J4" s="1169"/>
      <c r="K4" s="1170"/>
      <c r="L4" s="1168"/>
      <c r="M4" s="1169"/>
      <c r="N4" s="1170"/>
      <c r="O4" s="1168"/>
      <c r="P4" s="1169"/>
      <c r="Q4" s="1170"/>
      <c r="R4" s="1168" t="s">
        <v>316</v>
      </c>
      <c r="S4" s="1169"/>
      <c r="T4" s="1170"/>
    </row>
    <row r="5" spans="1:21" ht="29.25" customHeight="1">
      <c r="A5" s="1172" t="s">
        <v>143</v>
      </c>
      <c r="B5" s="1173"/>
      <c r="C5" s="604" t="s">
        <v>44</v>
      </c>
      <c r="D5" s="605" t="s">
        <v>45</v>
      </c>
      <c r="E5" s="606" t="s">
        <v>63</v>
      </c>
      <c r="F5" s="604" t="s">
        <v>44</v>
      </c>
      <c r="G5" s="605" t="s">
        <v>45</v>
      </c>
      <c r="H5" s="606" t="s">
        <v>63</v>
      </c>
      <c r="I5" s="604" t="s">
        <v>44</v>
      </c>
      <c r="J5" s="605" t="s">
        <v>45</v>
      </c>
      <c r="K5" s="606" t="s">
        <v>63</v>
      </c>
      <c r="L5" s="604" t="s">
        <v>44</v>
      </c>
      <c r="M5" s="605" t="s">
        <v>45</v>
      </c>
      <c r="N5" s="606" t="s">
        <v>63</v>
      </c>
      <c r="O5" s="604" t="s">
        <v>44</v>
      </c>
      <c r="P5" s="605" t="s">
        <v>45</v>
      </c>
      <c r="Q5" s="606" t="s">
        <v>63</v>
      </c>
      <c r="R5" s="604" t="s">
        <v>44</v>
      </c>
      <c r="S5" s="605" t="s">
        <v>45</v>
      </c>
      <c r="T5" s="606" t="s">
        <v>63</v>
      </c>
    </row>
    <row r="6" spans="1:21" ht="36.75" customHeight="1">
      <c r="A6" s="1174"/>
      <c r="B6" s="1175"/>
      <c r="C6" s="607" t="s">
        <v>46</v>
      </c>
      <c r="D6" s="608" t="s">
        <v>47</v>
      </c>
      <c r="E6" s="609" t="s">
        <v>64</v>
      </c>
      <c r="F6" s="607" t="s">
        <v>46</v>
      </c>
      <c r="G6" s="608" t="s">
        <v>47</v>
      </c>
      <c r="H6" s="609" t="s">
        <v>64</v>
      </c>
      <c r="I6" s="607" t="s">
        <v>46</v>
      </c>
      <c r="J6" s="608" t="s">
        <v>47</v>
      </c>
      <c r="K6" s="609" t="s">
        <v>64</v>
      </c>
      <c r="L6" s="607" t="s">
        <v>46</v>
      </c>
      <c r="M6" s="608" t="s">
        <v>47</v>
      </c>
      <c r="N6" s="609" t="s">
        <v>64</v>
      </c>
      <c r="O6" s="607" t="s">
        <v>46</v>
      </c>
      <c r="P6" s="608" t="s">
        <v>47</v>
      </c>
      <c r="Q6" s="609" t="s">
        <v>64</v>
      </c>
      <c r="R6" s="607" t="s">
        <v>46</v>
      </c>
      <c r="S6" s="608" t="s">
        <v>47</v>
      </c>
      <c r="T6" s="609" t="s">
        <v>64</v>
      </c>
    </row>
    <row r="7" spans="1:21" ht="13.2">
      <c r="A7" s="1176" t="s">
        <v>144</v>
      </c>
      <c r="B7" s="1177"/>
      <c r="C7" s="610"/>
      <c r="D7" s="611"/>
      <c r="E7" s="612"/>
      <c r="F7" s="610"/>
      <c r="G7" s="611"/>
      <c r="H7" s="612"/>
      <c r="I7" s="610"/>
      <c r="J7" s="611"/>
      <c r="K7" s="612"/>
      <c r="L7" s="610"/>
      <c r="M7" s="611"/>
      <c r="N7" s="612"/>
      <c r="O7" s="610"/>
      <c r="P7" s="611"/>
      <c r="Q7" s="612"/>
      <c r="R7" s="610"/>
      <c r="S7" s="611"/>
      <c r="T7" s="612"/>
    </row>
    <row r="8" spans="1:21" ht="13.2">
      <c r="A8" s="499" t="s">
        <v>145</v>
      </c>
      <c r="B8" s="62"/>
      <c r="C8" s="654"/>
      <c r="D8" s="926"/>
      <c r="E8" s="927"/>
      <c r="F8" s="654"/>
      <c r="G8" s="926"/>
      <c r="H8" s="927"/>
      <c r="I8" s="928"/>
      <c r="J8" s="926"/>
      <c r="K8" s="927"/>
      <c r="L8" s="928"/>
      <c r="M8" s="926"/>
      <c r="N8" s="927"/>
      <c r="O8" s="928"/>
      <c r="P8" s="926"/>
      <c r="Q8" s="927"/>
      <c r="R8" s="654"/>
      <c r="S8" s="926"/>
      <c r="T8" s="927"/>
    </row>
    <row r="9" spans="1:21" ht="13.2">
      <c r="A9" s="483" t="s">
        <v>115</v>
      </c>
      <c r="B9" s="177">
        <v>499</v>
      </c>
      <c r="C9" s="654">
        <v>5</v>
      </c>
      <c r="D9" s="926">
        <v>1.6929999999999998</v>
      </c>
      <c r="E9" s="927">
        <v>2.073</v>
      </c>
      <c r="F9" s="654" t="s">
        <v>22</v>
      </c>
      <c r="G9" s="926" t="s">
        <v>22</v>
      </c>
      <c r="H9" s="927" t="s">
        <v>22</v>
      </c>
      <c r="I9" s="928">
        <v>10</v>
      </c>
      <c r="J9" s="926">
        <v>1.8909999999999998</v>
      </c>
      <c r="K9" s="927">
        <v>1.2995676</v>
      </c>
      <c r="L9" s="928">
        <v>20</v>
      </c>
      <c r="M9" s="926">
        <v>3.7610000000000001</v>
      </c>
      <c r="N9" s="927">
        <v>4.5410883999999996</v>
      </c>
      <c r="O9" s="654" t="s">
        <v>22</v>
      </c>
      <c r="P9" s="926" t="s">
        <v>22</v>
      </c>
      <c r="Q9" s="927" t="s">
        <v>22</v>
      </c>
      <c r="R9" s="654">
        <v>3</v>
      </c>
      <c r="S9" s="926">
        <v>0.502</v>
      </c>
      <c r="T9" s="927">
        <v>0.71961920000000001</v>
      </c>
      <c r="U9" s="81"/>
    </row>
    <row r="10" spans="1:21" ht="13.2">
      <c r="A10" s="483" t="s">
        <v>116</v>
      </c>
      <c r="B10" s="177">
        <v>1499</v>
      </c>
      <c r="C10" s="654">
        <v>4</v>
      </c>
      <c r="D10" s="926">
        <v>3.6740000000000004</v>
      </c>
      <c r="E10" s="927">
        <v>4.2170000000000005</v>
      </c>
      <c r="F10" s="654" t="s">
        <v>22</v>
      </c>
      <c r="G10" s="926" t="s">
        <v>22</v>
      </c>
      <c r="H10" s="927" t="s">
        <v>22</v>
      </c>
      <c r="I10" s="654" t="s">
        <v>22</v>
      </c>
      <c r="J10" s="926" t="s">
        <v>22</v>
      </c>
      <c r="K10" s="927" t="s">
        <v>22</v>
      </c>
      <c r="L10" s="928">
        <v>3</v>
      </c>
      <c r="M10" s="926">
        <v>3.7199999999999998</v>
      </c>
      <c r="N10" s="927">
        <v>5.6429999999999998</v>
      </c>
      <c r="O10" s="654" t="s">
        <v>22</v>
      </c>
      <c r="P10" s="926" t="s">
        <v>22</v>
      </c>
      <c r="Q10" s="927" t="s">
        <v>22</v>
      </c>
      <c r="R10" s="654" t="s">
        <v>22</v>
      </c>
      <c r="S10" s="926" t="s">
        <v>22</v>
      </c>
      <c r="T10" s="927" t="s">
        <v>22</v>
      </c>
      <c r="U10" s="81"/>
    </row>
    <row r="11" spans="1:21" ht="13.2">
      <c r="A11" s="483" t="s">
        <v>117</v>
      </c>
      <c r="B11" s="177">
        <v>4999</v>
      </c>
      <c r="C11" s="654">
        <v>10</v>
      </c>
      <c r="D11" s="926">
        <v>36.316999999999993</v>
      </c>
      <c r="E11" s="927">
        <v>51.889000000000003</v>
      </c>
      <c r="F11" s="654">
        <v>2</v>
      </c>
      <c r="G11" s="926">
        <v>8.0969999999999995</v>
      </c>
      <c r="H11" s="927">
        <v>8.1829999999999998</v>
      </c>
      <c r="I11" s="928">
        <v>1</v>
      </c>
      <c r="J11" s="926">
        <v>1.9850000000000001</v>
      </c>
      <c r="K11" s="927">
        <v>2.0659999999999998</v>
      </c>
      <c r="L11" s="928">
        <v>13</v>
      </c>
      <c r="M11" s="926">
        <v>38.011999999999993</v>
      </c>
      <c r="N11" s="927">
        <v>60.32200000000001</v>
      </c>
      <c r="O11" s="654" t="s">
        <v>22</v>
      </c>
      <c r="P11" s="926" t="s">
        <v>22</v>
      </c>
      <c r="Q11" s="927" t="s">
        <v>22</v>
      </c>
      <c r="R11" s="654" t="s">
        <v>22</v>
      </c>
      <c r="S11" s="926" t="s">
        <v>22</v>
      </c>
      <c r="T11" s="927" t="s">
        <v>22</v>
      </c>
      <c r="U11" s="81"/>
    </row>
    <row r="12" spans="1:21" ht="13.2">
      <c r="A12" s="483" t="s">
        <v>118</v>
      </c>
      <c r="B12" s="177">
        <v>39999</v>
      </c>
      <c r="C12" s="654">
        <v>28</v>
      </c>
      <c r="D12" s="926">
        <v>344.84899999999999</v>
      </c>
      <c r="E12" s="927">
        <v>497.38600000000008</v>
      </c>
      <c r="F12" s="654" t="s">
        <v>22</v>
      </c>
      <c r="G12" s="926" t="s">
        <v>22</v>
      </c>
      <c r="H12" s="927" t="s">
        <v>22</v>
      </c>
      <c r="I12" s="928">
        <v>10</v>
      </c>
      <c r="J12" s="926">
        <v>269.71600000000001</v>
      </c>
      <c r="K12" s="927">
        <v>127.93300000000001</v>
      </c>
      <c r="L12" s="928">
        <v>3</v>
      </c>
      <c r="M12" s="926">
        <v>18.103999999999999</v>
      </c>
      <c r="N12" s="927">
        <v>24.4</v>
      </c>
      <c r="O12" s="654" t="s">
        <v>22</v>
      </c>
      <c r="P12" s="926" t="s">
        <v>22</v>
      </c>
      <c r="Q12" s="927" t="s">
        <v>22</v>
      </c>
      <c r="R12" s="654" t="s">
        <v>22</v>
      </c>
      <c r="S12" s="926" t="s">
        <v>22</v>
      </c>
      <c r="T12" s="927" t="s">
        <v>22</v>
      </c>
      <c r="U12" s="81"/>
    </row>
    <row r="13" spans="1:21" ht="13.2">
      <c r="A13" s="483" t="s">
        <v>119</v>
      </c>
      <c r="B13" s="62"/>
      <c r="C13" s="654" t="s">
        <v>22</v>
      </c>
      <c r="D13" s="926" t="s">
        <v>22</v>
      </c>
      <c r="E13" s="927" t="s">
        <v>22</v>
      </c>
      <c r="F13" s="654" t="s">
        <v>22</v>
      </c>
      <c r="G13" s="926" t="s">
        <v>22</v>
      </c>
      <c r="H13" s="927" t="s">
        <v>22</v>
      </c>
      <c r="I13" s="928">
        <v>11</v>
      </c>
      <c r="J13" s="926">
        <v>775.41600000000005</v>
      </c>
      <c r="K13" s="927">
        <v>319.53499999999997</v>
      </c>
      <c r="L13" s="654" t="s">
        <v>22</v>
      </c>
      <c r="M13" s="926" t="s">
        <v>22</v>
      </c>
      <c r="N13" s="927" t="s">
        <v>22</v>
      </c>
      <c r="O13" s="654" t="s">
        <v>22</v>
      </c>
      <c r="P13" s="926" t="s">
        <v>22</v>
      </c>
      <c r="Q13" s="927" t="s">
        <v>22</v>
      </c>
      <c r="R13" s="654" t="s">
        <v>22</v>
      </c>
      <c r="S13" s="926" t="s">
        <v>22</v>
      </c>
      <c r="T13" s="927" t="s">
        <v>22</v>
      </c>
      <c r="U13" s="81"/>
    </row>
    <row r="14" spans="1:21" ht="13.2">
      <c r="A14" s="430" t="s">
        <v>120</v>
      </c>
      <c r="B14" s="62"/>
      <c r="C14" s="929">
        <v>47</v>
      </c>
      <c r="D14" s="930">
        <v>386.5329999999999</v>
      </c>
      <c r="E14" s="931">
        <v>555.56500000000005</v>
      </c>
      <c r="F14" s="929">
        <v>2</v>
      </c>
      <c r="G14" s="930">
        <v>8.0969999999999995</v>
      </c>
      <c r="H14" s="931">
        <v>8.1829999999999998</v>
      </c>
      <c r="I14" s="929">
        <v>32</v>
      </c>
      <c r="J14" s="930">
        <v>1049.008</v>
      </c>
      <c r="K14" s="931">
        <v>450.83356760000004</v>
      </c>
      <c r="L14" s="929">
        <v>39</v>
      </c>
      <c r="M14" s="930">
        <v>63.597000000000008</v>
      </c>
      <c r="N14" s="931">
        <v>94.906088400000016</v>
      </c>
      <c r="O14" s="932" t="s">
        <v>22</v>
      </c>
      <c r="P14" s="930" t="s">
        <v>22</v>
      </c>
      <c r="Q14" s="931" t="s">
        <v>22</v>
      </c>
      <c r="R14" s="929">
        <v>3</v>
      </c>
      <c r="S14" s="930">
        <v>0.502</v>
      </c>
      <c r="T14" s="931">
        <v>0.71961920000000001</v>
      </c>
      <c r="U14" s="81"/>
    </row>
    <row r="15" spans="1:21" ht="13.2">
      <c r="A15" s="428"/>
      <c r="B15" s="62"/>
      <c r="C15" s="654"/>
      <c r="D15" s="926"/>
      <c r="E15" s="927"/>
      <c r="F15" s="654"/>
      <c r="G15" s="926"/>
      <c r="H15" s="927"/>
      <c r="I15" s="928"/>
      <c r="J15" s="926"/>
      <c r="K15" s="927"/>
      <c r="L15" s="928"/>
      <c r="M15" s="926"/>
      <c r="N15" s="927"/>
      <c r="O15" s="928"/>
      <c r="P15" s="926"/>
      <c r="Q15" s="927"/>
      <c r="R15" s="654"/>
      <c r="S15" s="926"/>
      <c r="T15" s="927"/>
    </row>
    <row r="16" spans="1:21" ht="13.2">
      <c r="A16" s="1171" t="s">
        <v>146</v>
      </c>
      <c r="B16" s="1146"/>
      <c r="C16" s="654"/>
      <c r="D16" s="926"/>
      <c r="E16" s="927"/>
      <c r="F16" s="654"/>
      <c r="G16" s="926"/>
      <c r="H16" s="927"/>
      <c r="I16" s="928"/>
      <c r="J16" s="926"/>
      <c r="K16" s="927"/>
      <c r="L16" s="928"/>
      <c r="M16" s="926"/>
      <c r="N16" s="927"/>
      <c r="O16" s="928"/>
      <c r="P16" s="926"/>
      <c r="Q16" s="927"/>
      <c r="R16" s="654"/>
      <c r="S16" s="926"/>
      <c r="T16" s="927"/>
    </row>
    <row r="17" spans="1:20" ht="13.2">
      <c r="A17" s="499" t="s">
        <v>147</v>
      </c>
      <c r="B17" s="62"/>
      <c r="C17" s="654"/>
      <c r="D17" s="926"/>
      <c r="E17" s="927"/>
      <c r="F17" s="654"/>
      <c r="G17" s="926"/>
      <c r="H17" s="927"/>
      <c r="I17" s="928"/>
      <c r="J17" s="926"/>
      <c r="K17" s="927"/>
      <c r="L17" s="928"/>
      <c r="M17" s="926"/>
      <c r="N17" s="927"/>
      <c r="O17" s="928"/>
      <c r="P17" s="926"/>
      <c r="Q17" s="927"/>
      <c r="S17" s="926"/>
      <c r="T17" s="943"/>
    </row>
    <row r="18" spans="1:20" ht="13.2">
      <c r="A18" s="483" t="s">
        <v>320</v>
      </c>
      <c r="B18" s="62"/>
      <c r="C18" s="933" t="s">
        <v>22</v>
      </c>
      <c r="D18" s="926" t="s">
        <v>22</v>
      </c>
      <c r="E18" s="934" t="s">
        <v>22</v>
      </c>
      <c r="F18" s="933" t="s">
        <v>22</v>
      </c>
      <c r="G18" s="926" t="s">
        <v>22</v>
      </c>
      <c r="H18" s="934" t="s">
        <v>22</v>
      </c>
      <c r="I18" s="933" t="s">
        <v>22</v>
      </c>
      <c r="J18" s="926" t="s">
        <v>22</v>
      </c>
      <c r="K18" s="934" t="s">
        <v>22</v>
      </c>
      <c r="L18" s="933" t="s">
        <v>22</v>
      </c>
      <c r="M18" s="926" t="s">
        <v>22</v>
      </c>
      <c r="N18" s="934" t="s">
        <v>22</v>
      </c>
      <c r="O18" s="933" t="s">
        <v>22</v>
      </c>
      <c r="P18" s="926" t="s">
        <v>22</v>
      </c>
      <c r="Q18" s="934" t="s">
        <v>22</v>
      </c>
      <c r="R18" s="933" t="s">
        <v>22</v>
      </c>
      <c r="S18" s="926" t="s">
        <v>22</v>
      </c>
      <c r="T18" s="934" t="s">
        <v>22</v>
      </c>
    </row>
    <row r="19" spans="1:20" ht="13.2">
      <c r="A19" s="483" t="s">
        <v>148</v>
      </c>
      <c r="B19" s="62">
        <v>99</v>
      </c>
      <c r="C19" s="933" t="s">
        <v>22</v>
      </c>
      <c r="D19" s="926" t="s">
        <v>22</v>
      </c>
      <c r="E19" s="934" t="s">
        <v>22</v>
      </c>
      <c r="F19" s="935" t="s">
        <v>22</v>
      </c>
      <c r="G19" s="926" t="s">
        <v>22</v>
      </c>
      <c r="H19" s="934" t="s">
        <v>22</v>
      </c>
      <c r="I19" s="928">
        <v>5</v>
      </c>
      <c r="J19" s="926">
        <v>0.51700000000000002</v>
      </c>
      <c r="K19" s="927">
        <v>0.30655000000000004</v>
      </c>
      <c r="L19" s="935">
        <v>3</v>
      </c>
      <c r="M19" s="926">
        <v>0.51</v>
      </c>
      <c r="N19" s="934">
        <v>0.193</v>
      </c>
      <c r="O19" s="654" t="s">
        <v>22</v>
      </c>
      <c r="P19" s="926" t="s">
        <v>22</v>
      </c>
      <c r="Q19" s="927" t="s">
        <v>22</v>
      </c>
      <c r="R19" s="654" t="s">
        <v>22</v>
      </c>
      <c r="S19" s="926" t="s">
        <v>22</v>
      </c>
      <c r="T19" s="927" t="s">
        <v>22</v>
      </c>
    </row>
    <row r="20" spans="1:20" ht="13.2">
      <c r="A20" s="483" t="s">
        <v>115</v>
      </c>
      <c r="B20" s="177">
        <v>499</v>
      </c>
      <c r="C20" s="654">
        <v>5</v>
      </c>
      <c r="D20" s="926">
        <v>1.821</v>
      </c>
      <c r="E20" s="927">
        <v>1.5680000000000001</v>
      </c>
      <c r="F20" s="654" t="s">
        <v>22</v>
      </c>
      <c r="G20" s="926" t="s">
        <v>22</v>
      </c>
      <c r="H20" s="927" t="s">
        <v>22</v>
      </c>
      <c r="I20" s="928">
        <v>5</v>
      </c>
      <c r="J20" s="926">
        <v>1.3739999999999999</v>
      </c>
      <c r="K20" s="927">
        <v>0.99301760000000006</v>
      </c>
      <c r="L20" s="928">
        <v>17</v>
      </c>
      <c r="M20" s="926">
        <v>3.2509999999999999</v>
      </c>
      <c r="N20" s="927">
        <v>4.3480883999999991</v>
      </c>
      <c r="O20" s="654" t="s">
        <v>22</v>
      </c>
      <c r="P20" s="926" t="s">
        <v>22</v>
      </c>
      <c r="Q20" s="927" t="s">
        <v>22</v>
      </c>
      <c r="R20" s="654">
        <v>3</v>
      </c>
      <c r="S20" s="926">
        <v>0.502</v>
      </c>
      <c r="T20" s="927">
        <v>0.71961920000000001</v>
      </c>
    </row>
    <row r="21" spans="1:20" ht="13.2">
      <c r="A21" s="483" t="s">
        <v>116</v>
      </c>
      <c r="B21" s="177">
        <v>1499</v>
      </c>
      <c r="C21" s="654">
        <v>3</v>
      </c>
      <c r="D21" s="926">
        <v>2.2459999999999996</v>
      </c>
      <c r="E21" s="927">
        <v>2.8600000000000003</v>
      </c>
      <c r="F21" s="654" t="s">
        <v>22</v>
      </c>
      <c r="G21" s="926" t="s">
        <v>22</v>
      </c>
      <c r="H21" s="927" t="s">
        <v>22</v>
      </c>
      <c r="I21" s="654" t="s">
        <v>22</v>
      </c>
      <c r="J21" s="926" t="s">
        <v>22</v>
      </c>
      <c r="K21" s="927" t="s">
        <v>22</v>
      </c>
      <c r="L21" s="654" t="s">
        <v>22</v>
      </c>
      <c r="M21" s="926" t="s">
        <v>22</v>
      </c>
      <c r="N21" s="927" t="s">
        <v>22</v>
      </c>
      <c r="O21" s="654" t="s">
        <v>22</v>
      </c>
      <c r="P21" s="926" t="s">
        <v>22</v>
      </c>
      <c r="Q21" s="927" t="s">
        <v>22</v>
      </c>
      <c r="R21" s="654" t="s">
        <v>22</v>
      </c>
      <c r="S21" s="926" t="s">
        <v>22</v>
      </c>
      <c r="T21" s="927" t="s">
        <v>22</v>
      </c>
    </row>
    <row r="22" spans="1:20" ht="13.2">
      <c r="A22" s="483" t="s">
        <v>117</v>
      </c>
      <c r="B22" s="177">
        <v>4999</v>
      </c>
      <c r="C22" s="654">
        <v>7</v>
      </c>
      <c r="D22" s="926">
        <v>19.247</v>
      </c>
      <c r="E22" s="927">
        <v>24.131</v>
      </c>
      <c r="F22" s="654">
        <v>2</v>
      </c>
      <c r="G22" s="926">
        <v>8.0969999999999995</v>
      </c>
      <c r="H22" s="927">
        <v>8.1829999999999998</v>
      </c>
      <c r="I22" s="928">
        <v>1</v>
      </c>
      <c r="J22" s="926">
        <v>1.9850000000000001</v>
      </c>
      <c r="K22" s="927">
        <v>2.0659999999999998</v>
      </c>
      <c r="L22" s="928">
        <v>13</v>
      </c>
      <c r="M22" s="926">
        <v>31.323999999999998</v>
      </c>
      <c r="N22" s="927">
        <v>47.721000000000004</v>
      </c>
      <c r="O22" s="654" t="s">
        <v>22</v>
      </c>
      <c r="P22" s="926" t="s">
        <v>22</v>
      </c>
      <c r="Q22" s="927" t="s">
        <v>22</v>
      </c>
      <c r="R22" s="654" t="s">
        <v>22</v>
      </c>
      <c r="S22" s="926" t="s">
        <v>22</v>
      </c>
      <c r="T22" s="927" t="s">
        <v>22</v>
      </c>
    </row>
    <row r="23" spans="1:20" ht="13.2">
      <c r="A23" s="483" t="s">
        <v>118</v>
      </c>
      <c r="B23" s="177">
        <v>39999</v>
      </c>
      <c r="C23" s="654">
        <v>30</v>
      </c>
      <c r="D23" s="926">
        <v>303.85700000000003</v>
      </c>
      <c r="E23" s="927">
        <v>427.70600000000007</v>
      </c>
      <c r="F23" s="654" t="s">
        <v>22</v>
      </c>
      <c r="G23" s="926" t="s">
        <v>22</v>
      </c>
      <c r="H23" s="927" t="s">
        <v>22</v>
      </c>
      <c r="I23" s="928">
        <v>20</v>
      </c>
      <c r="J23" s="926">
        <v>987.87700000000007</v>
      </c>
      <c r="K23" s="927">
        <v>395.81999999999994</v>
      </c>
      <c r="L23" s="928">
        <v>6</v>
      </c>
      <c r="M23" s="926">
        <v>28.512</v>
      </c>
      <c r="N23" s="927">
        <v>42.644000000000005</v>
      </c>
      <c r="O23" s="654" t="s">
        <v>22</v>
      </c>
      <c r="P23" s="926" t="s">
        <v>22</v>
      </c>
      <c r="Q23" s="927" t="s">
        <v>22</v>
      </c>
      <c r="R23" s="654" t="s">
        <v>22</v>
      </c>
      <c r="S23" s="926" t="s">
        <v>22</v>
      </c>
      <c r="T23" s="927" t="s">
        <v>22</v>
      </c>
    </row>
    <row r="24" spans="1:20" ht="13.2">
      <c r="A24" s="483" t="s">
        <v>119</v>
      </c>
      <c r="B24" s="62"/>
      <c r="C24" s="654">
        <v>2</v>
      </c>
      <c r="D24" s="926">
        <v>59.362000000000002</v>
      </c>
      <c r="E24" s="927">
        <v>99.3</v>
      </c>
      <c r="F24" s="654" t="s">
        <v>22</v>
      </c>
      <c r="G24" s="926" t="s">
        <v>22</v>
      </c>
      <c r="H24" s="927" t="s">
        <v>22</v>
      </c>
      <c r="I24" s="654">
        <v>1</v>
      </c>
      <c r="J24" s="926">
        <v>57.255000000000003</v>
      </c>
      <c r="K24" s="927">
        <v>51.648000000000003</v>
      </c>
      <c r="L24" s="654" t="s">
        <v>22</v>
      </c>
      <c r="M24" s="926" t="s">
        <v>22</v>
      </c>
      <c r="N24" s="927" t="s">
        <v>22</v>
      </c>
      <c r="O24" s="654" t="s">
        <v>22</v>
      </c>
      <c r="P24" s="926" t="s">
        <v>22</v>
      </c>
      <c r="Q24" s="927" t="s">
        <v>22</v>
      </c>
      <c r="R24" s="654" t="s">
        <v>22</v>
      </c>
      <c r="S24" s="926" t="s">
        <v>22</v>
      </c>
      <c r="T24" s="927" t="s">
        <v>22</v>
      </c>
    </row>
    <row r="25" spans="1:20" ht="13.2">
      <c r="A25" s="181" t="s">
        <v>120</v>
      </c>
      <c r="B25" s="182"/>
      <c r="C25" s="645">
        <v>47</v>
      </c>
      <c r="D25" s="644">
        <v>386.53299999999996</v>
      </c>
      <c r="E25" s="644">
        <v>555.56500000000005</v>
      </c>
      <c r="F25" s="647">
        <v>2</v>
      </c>
      <c r="G25" s="644">
        <v>8.0969999999999995</v>
      </c>
      <c r="H25" s="644">
        <v>8.1829999999999998</v>
      </c>
      <c r="I25" s="645">
        <v>32</v>
      </c>
      <c r="J25" s="644">
        <v>1049.008</v>
      </c>
      <c r="K25" s="644">
        <v>450.83356760000004</v>
      </c>
      <c r="L25" s="645">
        <v>39</v>
      </c>
      <c r="M25" s="644">
        <v>63.597000000000001</v>
      </c>
      <c r="N25" s="644">
        <v>94.906088400000016</v>
      </c>
      <c r="O25" s="645" t="s">
        <v>22</v>
      </c>
      <c r="P25" s="644" t="s">
        <v>22</v>
      </c>
      <c r="Q25" s="646" t="s">
        <v>22</v>
      </c>
      <c r="R25" s="645">
        <v>3</v>
      </c>
      <c r="S25" s="644">
        <v>0.502</v>
      </c>
      <c r="T25" s="646">
        <v>0.71961920000000001</v>
      </c>
    </row>
    <row r="26" spans="1:20" ht="13.2">
      <c r="A26" s="62"/>
      <c r="B26" s="62"/>
      <c r="C26" s="177"/>
      <c r="D26" s="177"/>
      <c r="E26" s="177"/>
      <c r="F26" s="177"/>
      <c r="G26" s="177"/>
      <c r="H26" s="177"/>
      <c r="I26" s="177"/>
      <c r="J26" s="177"/>
      <c r="K26" s="177"/>
      <c r="L26" s="177"/>
      <c r="M26" s="177"/>
      <c r="N26" s="177"/>
      <c r="O26" s="177"/>
      <c r="P26" s="177"/>
      <c r="Q26" s="177"/>
      <c r="R26" s="177"/>
      <c r="S26" s="177"/>
      <c r="T26" s="177"/>
    </row>
    <row r="27" spans="1:20" ht="13.2">
      <c r="A27" s="62"/>
      <c r="B27" s="62"/>
      <c r="C27" s="62"/>
      <c r="D27" s="62"/>
      <c r="E27" s="62"/>
      <c r="F27" s="62"/>
      <c r="G27" s="62"/>
      <c r="H27" s="62"/>
      <c r="I27" s="62"/>
      <c r="J27" s="62"/>
      <c r="K27" s="62"/>
      <c r="L27" s="62"/>
      <c r="M27" s="62"/>
      <c r="N27" s="62"/>
      <c r="O27" s="62"/>
      <c r="P27" s="62"/>
      <c r="Q27" s="62"/>
      <c r="R27" s="62"/>
      <c r="S27" s="62"/>
      <c r="T27" s="62"/>
    </row>
    <row r="28" spans="1:20" ht="15.75" customHeight="1">
      <c r="A28" s="158" t="s">
        <v>142</v>
      </c>
      <c r="B28" s="159"/>
      <c r="C28" s="1165" t="s">
        <v>123</v>
      </c>
      <c r="D28" s="1166"/>
      <c r="E28" s="1167"/>
      <c r="F28" s="1166" t="s">
        <v>72</v>
      </c>
      <c r="G28" s="1166"/>
      <c r="H28" s="1166"/>
      <c r="I28" s="1165" t="s">
        <v>125</v>
      </c>
      <c r="J28" s="1166"/>
      <c r="K28" s="1167"/>
      <c r="L28" s="1166" t="s">
        <v>127</v>
      </c>
      <c r="M28" s="1166"/>
      <c r="N28" s="1166"/>
      <c r="O28" s="1165" t="s">
        <v>39</v>
      </c>
      <c r="P28" s="1166"/>
      <c r="Q28" s="1167"/>
    </row>
    <row r="29" spans="1:20" ht="15" customHeight="1">
      <c r="A29" s="537"/>
      <c r="B29" s="193"/>
      <c r="C29" s="1168" t="s">
        <v>124</v>
      </c>
      <c r="D29" s="1169"/>
      <c r="E29" s="1170"/>
      <c r="F29" s="1169"/>
      <c r="G29" s="1169"/>
      <c r="H29" s="1169"/>
      <c r="I29" s="1178" t="s">
        <v>126</v>
      </c>
      <c r="J29" s="1169"/>
      <c r="K29" s="1170"/>
      <c r="L29" s="1169" t="s">
        <v>149</v>
      </c>
      <c r="M29" s="1169"/>
      <c r="N29" s="1169"/>
      <c r="O29" s="1168" t="s">
        <v>42</v>
      </c>
      <c r="P29" s="1169"/>
      <c r="Q29" s="1170"/>
    </row>
    <row r="30" spans="1:20" ht="29.25" customHeight="1">
      <c r="A30" s="1172" t="s">
        <v>143</v>
      </c>
      <c r="B30" s="1173"/>
      <c r="C30" s="604" t="s">
        <v>44</v>
      </c>
      <c r="D30" s="605" t="s">
        <v>45</v>
      </c>
      <c r="E30" s="606" t="s">
        <v>63</v>
      </c>
      <c r="F30" s="605" t="s">
        <v>44</v>
      </c>
      <c r="G30" s="605" t="s">
        <v>45</v>
      </c>
      <c r="H30" s="616" t="s">
        <v>63</v>
      </c>
      <c r="I30" s="617" t="s">
        <v>44</v>
      </c>
      <c r="J30" s="605" t="s">
        <v>45</v>
      </c>
      <c r="K30" s="606" t="s">
        <v>63</v>
      </c>
      <c r="L30" s="605" t="s">
        <v>44</v>
      </c>
      <c r="M30" s="605" t="s">
        <v>45</v>
      </c>
      <c r="N30" s="606" t="s">
        <v>63</v>
      </c>
      <c r="O30" s="604" t="s">
        <v>44</v>
      </c>
      <c r="P30" s="605" t="s">
        <v>45</v>
      </c>
      <c r="Q30" s="606" t="s">
        <v>63</v>
      </c>
    </row>
    <row r="31" spans="1:20" ht="30.6">
      <c r="A31" s="1174"/>
      <c r="B31" s="1175"/>
      <c r="C31" s="607" t="s">
        <v>46</v>
      </c>
      <c r="D31" s="608" t="s">
        <v>47</v>
      </c>
      <c r="E31" s="609" t="s">
        <v>150</v>
      </c>
      <c r="F31" s="608" t="s">
        <v>46</v>
      </c>
      <c r="G31" s="608" t="s">
        <v>47</v>
      </c>
      <c r="H31" s="608" t="s">
        <v>150</v>
      </c>
      <c r="I31" s="607" t="s">
        <v>46</v>
      </c>
      <c r="J31" s="608" t="s">
        <v>47</v>
      </c>
      <c r="K31" s="609" t="s">
        <v>150</v>
      </c>
      <c r="L31" s="608" t="s">
        <v>46</v>
      </c>
      <c r="M31" s="608" t="s">
        <v>47</v>
      </c>
      <c r="N31" s="608" t="s">
        <v>150</v>
      </c>
      <c r="O31" s="607" t="s">
        <v>46</v>
      </c>
      <c r="P31" s="608" t="s">
        <v>47</v>
      </c>
      <c r="Q31" s="609" t="s">
        <v>150</v>
      </c>
    </row>
    <row r="32" spans="1:20" ht="12.75" customHeight="1">
      <c r="A32" s="1176" t="s">
        <v>144</v>
      </c>
      <c r="B32" s="1177"/>
      <c r="C32" s="610"/>
      <c r="D32" s="611"/>
      <c r="E32" s="612"/>
      <c r="F32" s="936"/>
      <c r="G32" s="611"/>
      <c r="H32" s="937"/>
      <c r="I32" s="610"/>
      <c r="J32" s="611"/>
      <c r="K32" s="612"/>
      <c r="L32" s="936"/>
      <c r="M32" s="611"/>
      <c r="N32" s="937"/>
      <c r="O32" s="610"/>
      <c r="P32" s="611"/>
      <c r="Q32" s="612"/>
    </row>
    <row r="33" spans="1:21" ht="13.2">
      <c r="A33" s="499" t="s">
        <v>145</v>
      </c>
      <c r="B33" s="62"/>
      <c r="C33" s="928"/>
      <c r="D33" s="926"/>
      <c r="E33" s="927"/>
      <c r="F33" s="938"/>
      <c r="G33" s="926"/>
      <c r="H33" s="935"/>
      <c r="I33" s="928"/>
      <c r="J33" s="926"/>
      <c r="K33" s="927"/>
      <c r="L33" s="938"/>
      <c r="M33" s="926"/>
      <c r="N33" s="935"/>
      <c r="O33" s="654"/>
      <c r="P33" s="926"/>
      <c r="Q33" s="927"/>
    </row>
    <row r="34" spans="1:21" ht="13.2">
      <c r="A34" s="483" t="s">
        <v>115</v>
      </c>
      <c r="B34" s="177">
        <v>499</v>
      </c>
      <c r="C34" s="654">
        <v>59</v>
      </c>
      <c r="D34" s="938">
        <v>11.379</v>
      </c>
      <c r="E34" s="939" t="s">
        <v>104</v>
      </c>
      <c r="F34" s="938">
        <v>7</v>
      </c>
      <c r="G34" s="938">
        <v>1.3280000000000003</v>
      </c>
      <c r="H34" s="939" t="s">
        <v>104</v>
      </c>
      <c r="I34" s="654" t="s">
        <v>22</v>
      </c>
      <c r="J34" s="926" t="s">
        <v>22</v>
      </c>
      <c r="K34" s="939" t="s">
        <v>104</v>
      </c>
      <c r="L34" s="938">
        <v>90</v>
      </c>
      <c r="M34" s="938">
        <v>19.284000000000002</v>
      </c>
      <c r="N34" s="939" t="s">
        <v>104</v>
      </c>
      <c r="O34" s="940">
        <v>194</v>
      </c>
      <c r="P34" s="926">
        <v>39.838000000000001</v>
      </c>
      <c r="Q34" s="939" t="s">
        <v>104</v>
      </c>
      <c r="S34" s="81"/>
      <c r="T34" s="81"/>
      <c r="U34" s="81"/>
    </row>
    <row r="35" spans="1:21" ht="13.2">
      <c r="A35" s="483" t="s">
        <v>116</v>
      </c>
      <c r="B35" s="177">
        <v>1499</v>
      </c>
      <c r="C35" s="654" t="s">
        <v>22</v>
      </c>
      <c r="D35" s="938" t="s">
        <v>22</v>
      </c>
      <c r="E35" s="939" t="s">
        <v>104</v>
      </c>
      <c r="F35" s="938">
        <v>2</v>
      </c>
      <c r="G35" s="938">
        <v>1.677</v>
      </c>
      <c r="H35" s="939" t="s">
        <v>104</v>
      </c>
      <c r="I35" s="654" t="s">
        <v>22</v>
      </c>
      <c r="J35" s="926" t="s">
        <v>22</v>
      </c>
      <c r="K35" s="939" t="s">
        <v>104</v>
      </c>
      <c r="L35" s="938">
        <v>9</v>
      </c>
      <c r="M35" s="938">
        <v>6.8680000000000003</v>
      </c>
      <c r="N35" s="939" t="s">
        <v>104</v>
      </c>
      <c r="O35" s="940">
        <v>18</v>
      </c>
      <c r="P35" s="926">
        <v>15.939</v>
      </c>
      <c r="Q35" s="939" t="s">
        <v>104</v>
      </c>
      <c r="S35" s="81"/>
      <c r="T35" s="81"/>
      <c r="U35" s="81"/>
    </row>
    <row r="36" spans="1:21" ht="13.2">
      <c r="A36" s="483" t="s">
        <v>117</v>
      </c>
      <c r="B36" s="177">
        <v>4999</v>
      </c>
      <c r="C36" s="654" t="s">
        <v>22</v>
      </c>
      <c r="D36" s="926" t="s">
        <v>22</v>
      </c>
      <c r="E36" s="927" t="s">
        <v>104</v>
      </c>
      <c r="F36" s="654" t="s">
        <v>22</v>
      </c>
      <c r="G36" s="926" t="s">
        <v>22</v>
      </c>
      <c r="H36" s="927" t="s">
        <v>104</v>
      </c>
      <c r="I36" s="654" t="s">
        <v>22</v>
      </c>
      <c r="J36" s="926" t="s">
        <v>22</v>
      </c>
      <c r="K36" s="927" t="s">
        <v>104</v>
      </c>
      <c r="L36" s="654" t="s">
        <v>22</v>
      </c>
      <c r="M36" s="926" t="s">
        <v>22</v>
      </c>
      <c r="N36" s="927" t="s">
        <v>104</v>
      </c>
      <c r="O36" s="940">
        <v>26</v>
      </c>
      <c r="P36" s="926">
        <v>84.410999999999987</v>
      </c>
      <c r="Q36" s="927" t="s">
        <v>104</v>
      </c>
      <c r="S36" s="81"/>
      <c r="T36" s="81"/>
      <c r="U36" s="81"/>
    </row>
    <row r="37" spans="1:21" ht="13.2">
      <c r="A37" s="483" t="s">
        <v>118</v>
      </c>
      <c r="B37" s="177">
        <v>39999</v>
      </c>
      <c r="C37" s="654" t="s">
        <v>22</v>
      </c>
      <c r="D37" s="926" t="s">
        <v>22</v>
      </c>
      <c r="E37" s="927" t="s">
        <v>104</v>
      </c>
      <c r="F37" s="938">
        <v>18</v>
      </c>
      <c r="G37" s="926">
        <v>432.77600000000001</v>
      </c>
      <c r="H37" s="927" t="s">
        <v>104</v>
      </c>
      <c r="I37" s="928">
        <v>1</v>
      </c>
      <c r="J37" s="926">
        <v>34.923999999999999</v>
      </c>
      <c r="K37" s="927" t="s">
        <v>104</v>
      </c>
      <c r="L37" s="938" t="s">
        <v>22</v>
      </c>
      <c r="M37" s="926" t="s">
        <v>22</v>
      </c>
      <c r="N37" s="927" t="s">
        <v>104</v>
      </c>
      <c r="O37" s="940">
        <v>60</v>
      </c>
      <c r="P37" s="926">
        <v>1100.3690000000001</v>
      </c>
      <c r="Q37" s="927" t="s">
        <v>104</v>
      </c>
      <c r="S37" s="81"/>
      <c r="T37" s="81"/>
      <c r="U37" s="81"/>
    </row>
    <row r="38" spans="1:21" ht="13.2">
      <c r="A38" s="483" t="s">
        <v>119</v>
      </c>
      <c r="B38" s="62"/>
      <c r="C38" s="654" t="s">
        <v>22</v>
      </c>
      <c r="D38" s="926" t="s">
        <v>22</v>
      </c>
      <c r="E38" s="927" t="s">
        <v>104</v>
      </c>
      <c r="F38" s="928">
        <v>8</v>
      </c>
      <c r="G38" s="926">
        <v>397.73600000000005</v>
      </c>
      <c r="H38" s="927" t="s">
        <v>104</v>
      </c>
      <c r="I38" s="654" t="s">
        <v>22</v>
      </c>
      <c r="J38" s="926" t="s">
        <v>22</v>
      </c>
      <c r="K38" s="927" t="s">
        <v>104</v>
      </c>
      <c r="L38" s="654" t="s">
        <v>22</v>
      </c>
      <c r="M38" s="926" t="s">
        <v>22</v>
      </c>
      <c r="N38" s="927" t="s">
        <v>104</v>
      </c>
      <c r="O38" s="940">
        <v>19</v>
      </c>
      <c r="P38" s="926">
        <v>1173.152</v>
      </c>
      <c r="Q38" s="927" t="s">
        <v>104</v>
      </c>
      <c r="S38" s="81"/>
      <c r="T38" s="81"/>
      <c r="U38" s="81"/>
    </row>
    <row r="39" spans="1:21" ht="13.2">
      <c r="A39" s="430" t="s">
        <v>120</v>
      </c>
      <c r="B39" s="62"/>
      <c r="C39" s="929">
        <v>59</v>
      </c>
      <c r="D39" s="930">
        <v>11.379</v>
      </c>
      <c r="E39" s="931" t="s">
        <v>104</v>
      </c>
      <c r="F39" s="929">
        <v>35</v>
      </c>
      <c r="G39" s="930">
        <v>833.51700000000005</v>
      </c>
      <c r="H39" s="931" t="s">
        <v>104</v>
      </c>
      <c r="I39" s="929">
        <v>1</v>
      </c>
      <c r="J39" s="930">
        <v>34.923999999999999</v>
      </c>
      <c r="K39" s="931" t="s">
        <v>104</v>
      </c>
      <c r="L39" s="941">
        <v>99</v>
      </c>
      <c r="M39" s="930">
        <v>26.152000000000001</v>
      </c>
      <c r="N39" s="931" t="s">
        <v>104</v>
      </c>
      <c r="O39" s="929">
        <f>SUM(C14,F14,I14,L14,O14,R14,C39,F39,I39,L39)</f>
        <v>317</v>
      </c>
      <c r="P39" s="930">
        <f>SUM(D14,G14,J14,M14,P14,S14,D39,G39,J39,M39)</f>
        <v>2413.7089999999998</v>
      </c>
      <c r="Q39" s="931" t="s">
        <v>104</v>
      </c>
      <c r="S39" s="81"/>
      <c r="T39" s="81"/>
      <c r="U39" s="81"/>
    </row>
    <row r="40" spans="1:21" ht="13.2">
      <c r="A40" s="428"/>
      <c r="B40" s="62"/>
      <c r="C40" s="654"/>
      <c r="D40" s="926"/>
      <c r="E40" s="927"/>
      <c r="F40" s="938"/>
      <c r="G40" s="926"/>
      <c r="H40" s="935"/>
      <c r="I40" s="928"/>
      <c r="J40" s="926"/>
      <c r="K40" s="927"/>
      <c r="L40" s="938"/>
      <c r="M40" s="926"/>
      <c r="N40" s="935"/>
      <c r="O40" s="654"/>
      <c r="P40" s="926"/>
      <c r="Q40" s="927"/>
    </row>
    <row r="41" spans="1:21" ht="12.75" customHeight="1">
      <c r="A41" s="1171" t="s">
        <v>146</v>
      </c>
      <c r="B41" s="1146"/>
      <c r="C41" s="654"/>
      <c r="D41" s="926"/>
      <c r="E41" s="927"/>
      <c r="F41" s="938"/>
      <c r="G41" s="926"/>
      <c r="H41" s="935"/>
      <c r="I41" s="928"/>
      <c r="J41" s="926"/>
      <c r="K41" s="927"/>
      <c r="L41" s="938"/>
      <c r="M41" s="926"/>
      <c r="N41" s="935"/>
      <c r="O41" s="654"/>
      <c r="P41" s="926"/>
      <c r="Q41" s="927"/>
    </row>
    <row r="42" spans="1:21" ht="13.2">
      <c r="A42" s="499" t="s">
        <v>147</v>
      </c>
      <c r="B42" s="62"/>
      <c r="C42" s="942"/>
      <c r="D42" s="926"/>
      <c r="E42" s="427"/>
      <c r="F42" s="938"/>
      <c r="G42" s="926"/>
      <c r="H42" s="935"/>
      <c r="I42" s="928"/>
      <c r="J42" s="926"/>
      <c r="K42" s="927"/>
      <c r="M42" s="926"/>
      <c r="O42" s="928"/>
      <c r="P42" s="926"/>
      <c r="Q42" s="927"/>
    </row>
    <row r="43" spans="1:21" ht="13.2">
      <c r="A43" s="483" t="s">
        <v>320</v>
      </c>
      <c r="B43" s="62"/>
      <c r="C43" s="933" t="s">
        <v>22</v>
      </c>
      <c r="D43" s="926" t="s">
        <v>22</v>
      </c>
      <c r="E43" s="927" t="s">
        <v>104</v>
      </c>
      <c r="F43" s="933" t="s">
        <v>22</v>
      </c>
      <c r="G43" s="926" t="s">
        <v>22</v>
      </c>
      <c r="H43" s="927" t="s">
        <v>104</v>
      </c>
      <c r="I43" s="933" t="s">
        <v>22</v>
      </c>
      <c r="J43" s="926" t="s">
        <v>22</v>
      </c>
      <c r="K43" s="927" t="s">
        <v>104</v>
      </c>
      <c r="L43" s="933" t="s">
        <v>22</v>
      </c>
      <c r="M43" s="926" t="s">
        <v>22</v>
      </c>
      <c r="N43" s="927" t="s">
        <v>104</v>
      </c>
      <c r="O43" s="933" t="s">
        <v>22</v>
      </c>
      <c r="P43" s="926" t="s">
        <v>22</v>
      </c>
      <c r="Q43" s="927" t="s">
        <v>104</v>
      </c>
    </row>
    <row r="44" spans="1:21" ht="13.2">
      <c r="A44" s="483" t="s">
        <v>148</v>
      </c>
      <c r="B44" s="62">
        <v>99</v>
      </c>
      <c r="C44" s="654">
        <v>55</v>
      </c>
      <c r="D44" s="926">
        <v>10.739999999999998</v>
      </c>
      <c r="E44" s="927" t="s">
        <v>104</v>
      </c>
      <c r="F44" s="938">
        <v>6</v>
      </c>
      <c r="G44" s="926">
        <v>0.90399999999999991</v>
      </c>
      <c r="H44" s="927" t="s">
        <v>104</v>
      </c>
      <c r="I44" s="654" t="s">
        <v>22</v>
      </c>
      <c r="J44" s="926" t="s">
        <v>22</v>
      </c>
      <c r="K44" s="927" t="s">
        <v>104</v>
      </c>
      <c r="L44" s="938">
        <v>71</v>
      </c>
      <c r="M44" s="926">
        <v>16.179000000000002</v>
      </c>
      <c r="N44" s="927" t="s">
        <v>104</v>
      </c>
      <c r="O44" s="654">
        <f t="shared" ref="O44:P50" si="0">SUM(C19,F19,I19,L19,O19,R19,C44,F44,I44,L44)</f>
        <v>140</v>
      </c>
      <c r="P44" s="926">
        <f t="shared" si="0"/>
        <v>28.85</v>
      </c>
      <c r="Q44" s="927" t="s">
        <v>104</v>
      </c>
    </row>
    <row r="45" spans="1:21" ht="13.2">
      <c r="A45" s="483" t="s">
        <v>115</v>
      </c>
      <c r="B45" s="177">
        <v>499</v>
      </c>
      <c r="C45" s="654">
        <v>4</v>
      </c>
      <c r="D45" s="926">
        <v>0.63900000000000001</v>
      </c>
      <c r="E45" s="927" t="s">
        <v>104</v>
      </c>
      <c r="F45" s="938">
        <v>5</v>
      </c>
      <c r="G45" s="926">
        <v>16.363999999999997</v>
      </c>
      <c r="H45" s="927" t="s">
        <v>104</v>
      </c>
      <c r="I45" s="654" t="s">
        <v>22</v>
      </c>
      <c r="J45" s="926" t="s">
        <v>22</v>
      </c>
      <c r="K45" s="927" t="s">
        <v>104</v>
      </c>
      <c r="L45" s="938">
        <v>25</v>
      </c>
      <c r="M45" s="926">
        <v>7.7899999999999991</v>
      </c>
      <c r="N45" s="927" t="s">
        <v>104</v>
      </c>
      <c r="O45" s="654">
        <f t="shared" si="0"/>
        <v>64</v>
      </c>
      <c r="P45" s="926">
        <f t="shared" si="0"/>
        <v>31.740999999999996</v>
      </c>
      <c r="Q45" s="927" t="s">
        <v>104</v>
      </c>
    </row>
    <row r="46" spans="1:21" ht="13.2">
      <c r="A46" s="483" t="s">
        <v>116</v>
      </c>
      <c r="B46" s="177">
        <v>1499</v>
      </c>
      <c r="C46" s="654" t="s">
        <v>22</v>
      </c>
      <c r="D46" s="926" t="s">
        <v>22</v>
      </c>
      <c r="E46" s="927" t="s">
        <v>104</v>
      </c>
      <c r="F46" s="938">
        <v>1</v>
      </c>
      <c r="G46" s="926">
        <v>6.5540000000000003</v>
      </c>
      <c r="H46" s="927" t="s">
        <v>104</v>
      </c>
      <c r="I46" s="654" t="s">
        <v>22</v>
      </c>
      <c r="J46" s="926" t="s">
        <v>22</v>
      </c>
      <c r="K46" s="927" t="s">
        <v>104</v>
      </c>
      <c r="L46" s="938">
        <v>3</v>
      </c>
      <c r="M46" s="926">
        <v>2.1829999999999998</v>
      </c>
      <c r="N46" s="927" t="s">
        <v>104</v>
      </c>
      <c r="O46" s="654">
        <f t="shared" si="0"/>
        <v>7</v>
      </c>
      <c r="P46" s="926">
        <f t="shared" si="0"/>
        <v>10.983000000000001</v>
      </c>
      <c r="Q46" s="927" t="s">
        <v>104</v>
      </c>
    </row>
    <row r="47" spans="1:21" ht="13.2">
      <c r="A47" s="483" t="s">
        <v>117</v>
      </c>
      <c r="B47" s="177">
        <v>4999</v>
      </c>
      <c r="C47" s="654" t="s">
        <v>22</v>
      </c>
      <c r="D47" s="926" t="s">
        <v>22</v>
      </c>
      <c r="E47" s="927" t="s">
        <v>104</v>
      </c>
      <c r="F47" s="938">
        <v>8</v>
      </c>
      <c r="G47" s="926">
        <v>213.23500000000001</v>
      </c>
      <c r="H47" s="927" t="s">
        <v>104</v>
      </c>
      <c r="I47" s="928">
        <v>1</v>
      </c>
      <c r="J47" s="926">
        <v>34.923999999999999</v>
      </c>
      <c r="K47" s="927" t="s">
        <v>104</v>
      </c>
      <c r="L47" s="938" t="s">
        <v>22</v>
      </c>
      <c r="M47" s="926" t="s">
        <v>22</v>
      </c>
      <c r="N47" s="927" t="s">
        <v>104</v>
      </c>
      <c r="O47" s="654">
        <f t="shared" si="0"/>
        <v>32</v>
      </c>
      <c r="P47" s="926">
        <f t="shared" si="0"/>
        <v>308.81200000000001</v>
      </c>
      <c r="Q47" s="927" t="s">
        <v>104</v>
      </c>
    </row>
    <row r="48" spans="1:21" ht="13.2">
      <c r="A48" s="483" t="s">
        <v>118</v>
      </c>
      <c r="B48" s="177">
        <v>39999</v>
      </c>
      <c r="C48" s="654" t="s">
        <v>22</v>
      </c>
      <c r="D48" s="926" t="s">
        <v>22</v>
      </c>
      <c r="E48" s="927" t="s">
        <v>104</v>
      </c>
      <c r="F48" s="928">
        <v>15</v>
      </c>
      <c r="G48" s="926">
        <v>596.46</v>
      </c>
      <c r="H48" s="927" t="s">
        <v>104</v>
      </c>
      <c r="I48" s="654" t="s">
        <v>22</v>
      </c>
      <c r="J48" s="926" t="s">
        <v>22</v>
      </c>
      <c r="K48" s="927" t="s">
        <v>104</v>
      </c>
      <c r="L48" s="938" t="s">
        <v>22</v>
      </c>
      <c r="M48" s="926" t="s">
        <v>22</v>
      </c>
      <c r="N48" s="927" t="s">
        <v>104</v>
      </c>
      <c r="O48" s="654">
        <f t="shared" si="0"/>
        <v>71</v>
      </c>
      <c r="P48" s="926">
        <f t="shared" si="0"/>
        <v>1916.7060000000001</v>
      </c>
      <c r="Q48" s="927" t="s">
        <v>104</v>
      </c>
    </row>
    <row r="49" spans="1:20" ht="13.2">
      <c r="A49" s="483" t="s">
        <v>119</v>
      </c>
      <c r="B49" s="62"/>
      <c r="C49" s="654" t="s">
        <v>22</v>
      </c>
      <c r="D49" s="926" t="s">
        <v>22</v>
      </c>
      <c r="E49" s="927" t="s">
        <v>104</v>
      </c>
      <c r="F49" s="654" t="s">
        <v>22</v>
      </c>
      <c r="G49" s="926" t="s">
        <v>22</v>
      </c>
      <c r="H49" s="927" t="s">
        <v>104</v>
      </c>
      <c r="I49" s="654" t="s">
        <v>22</v>
      </c>
      <c r="J49" s="926" t="s">
        <v>22</v>
      </c>
      <c r="K49" s="927" t="s">
        <v>104</v>
      </c>
      <c r="L49" s="654" t="s">
        <v>22</v>
      </c>
      <c r="M49" s="926" t="s">
        <v>22</v>
      </c>
      <c r="N49" s="927" t="s">
        <v>104</v>
      </c>
      <c r="O49" s="654">
        <f t="shared" si="0"/>
        <v>3</v>
      </c>
      <c r="P49" s="926">
        <f t="shared" si="0"/>
        <v>116.617</v>
      </c>
      <c r="Q49" s="927" t="s">
        <v>104</v>
      </c>
    </row>
    <row r="50" spans="1:20" ht="13.2">
      <c r="A50" s="181" t="s">
        <v>120</v>
      </c>
      <c r="B50" s="182"/>
      <c r="C50" s="645">
        <v>59</v>
      </c>
      <c r="D50" s="644">
        <v>11.379</v>
      </c>
      <c r="E50" s="644" t="s">
        <v>104</v>
      </c>
      <c r="F50" s="645">
        <v>35</v>
      </c>
      <c r="G50" s="644">
        <v>833.51699999999983</v>
      </c>
      <c r="H50" s="644" t="s">
        <v>104</v>
      </c>
      <c r="I50" s="645">
        <v>1</v>
      </c>
      <c r="J50" s="644">
        <v>34.923999999999999</v>
      </c>
      <c r="K50" s="644" t="s">
        <v>104</v>
      </c>
      <c r="L50" s="645">
        <v>99</v>
      </c>
      <c r="M50" s="644">
        <v>26.151999999999994</v>
      </c>
      <c r="N50" s="644" t="s">
        <v>104</v>
      </c>
      <c r="O50" s="645">
        <f t="shared" si="0"/>
        <v>317</v>
      </c>
      <c r="P50" s="644">
        <f t="shared" si="0"/>
        <v>2413.7089999999998</v>
      </c>
      <c r="Q50" s="646" t="s">
        <v>104</v>
      </c>
    </row>
    <row r="54" spans="1:20">
      <c r="R54" s="113"/>
      <c r="S54" s="113"/>
      <c r="T54" s="113"/>
    </row>
    <row r="57" spans="1:20">
      <c r="R57" s="113"/>
      <c r="S57" s="113"/>
      <c r="T57" s="113"/>
    </row>
  </sheetData>
  <mergeCells count="29">
    <mergeCell ref="A7:B7"/>
    <mergeCell ref="A16:B16"/>
    <mergeCell ref="C28:E28"/>
    <mergeCell ref="I3:K3"/>
    <mergeCell ref="I4:K4"/>
    <mergeCell ref="I28:K28"/>
    <mergeCell ref="R3:T3"/>
    <mergeCell ref="C4:E4"/>
    <mergeCell ref="F4:H4"/>
    <mergeCell ref="R4:T4"/>
    <mergeCell ref="A5:B6"/>
    <mergeCell ref="L28:N28"/>
    <mergeCell ref="A41:B41"/>
    <mergeCell ref="C29:E29"/>
    <mergeCell ref="F29:H29"/>
    <mergeCell ref="O29:Q29"/>
    <mergeCell ref="A30:B31"/>
    <mergeCell ref="A32:B32"/>
    <mergeCell ref="L29:N29"/>
    <mergeCell ref="I29:K29"/>
    <mergeCell ref="F28:H28"/>
    <mergeCell ref="O28:Q28"/>
    <mergeCell ref="A2:Q2"/>
    <mergeCell ref="L3:N3"/>
    <mergeCell ref="L4:N4"/>
    <mergeCell ref="O3:Q3"/>
    <mergeCell ref="O4:Q4"/>
    <mergeCell ref="C3:E3"/>
    <mergeCell ref="F3:H3"/>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D5311-104A-4555-91A7-747016F80F87}">
  <sheetPr>
    <pageSetUpPr fitToPage="1"/>
  </sheetPr>
  <dimension ref="A1:E20"/>
  <sheetViews>
    <sheetView zoomScaleNormal="100" workbookViewId="0">
      <selection sqref="A1:C1"/>
    </sheetView>
  </sheetViews>
  <sheetFormatPr defaultColWidth="9.28515625" defaultRowHeight="13.2"/>
  <cols>
    <col min="1" max="1" width="16.42578125" style="2" customWidth="1"/>
    <col min="2" max="2" width="21.7109375" style="2" customWidth="1"/>
    <col min="3" max="3" width="27.42578125" style="2" customWidth="1"/>
    <col min="4" max="16384" width="9.28515625" style="2"/>
  </cols>
  <sheetData>
    <row r="1" spans="1:5" ht="42" customHeight="1">
      <c r="A1" s="1146" t="s">
        <v>391</v>
      </c>
      <c r="B1" s="1146"/>
      <c r="C1" s="1146"/>
      <c r="D1" s="3"/>
      <c r="E1" s="62"/>
    </row>
    <row r="2" spans="1:5" ht="42" customHeight="1">
      <c r="A2" s="1179" t="s">
        <v>392</v>
      </c>
      <c r="B2" s="1179"/>
      <c r="C2" s="1179"/>
      <c r="D2" s="574"/>
      <c r="E2" s="62"/>
    </row>
    <row r="3" spans="1:5" ht="16.5" customHeight="1">
      <c r="A3" s="195" t="s">
        <v>151</v>
      </c>
      <c r="B3" s="841" t="s">
        <v>152</v>
      </c>
      <c r="C3" s="841" t="s">
        <v>153</v>
      </c>
    </row>
    <row r="4" spans="1:5" ht="15" customHeight="1">
      <c r="A4" s="196" t="s">
        <v>154</v>
      </c>
      <c r="B4" s="197" t="s">
        <v>155</v>
      </c>
      <c r="C4" s="197" t="s">
        <v>156</v>
      </c>
    </row>
    <row r="5" spans="1:5">
      <c r="A5" s="2" t="s">
        <v>157</v>
      </c>
      <c r="B5" s="618">
        <v>79</v>
      </c>
      <c r="C5" s="61">
        <v>946.89599999999996</v>
      </c>
    </row>
    <row r="6" spans="1:5">
      <c r="A6" s="2" t="s">
        <v>158</v>
      </c>
      <c r="B6" s="618">
        <v>56</v>
      </c>
      <c r="C6" s="61">
        <v>473.43399999999991</v>
      </c>
    </row>
    <row r="7" spans="1:5">
      <c r="A7" s="2" t="s">
        <v>159</v>
      </c>
      <c r="B7" s="618">
        <v>34</v>
      </c>
      <c r="C7" s="61">
        <v>283.572</v>
      </c>
    </row>
    <row r="8" spans="1:5">
      <c r="A8" s="2" t="s">
        <v>161</v>
      </c>
      <c r="B8" s="618">
        <v>4</v>
      </c>
      <c r="C8" s="61">
        <v>152.505</v>
      </c>
    </row>
    <row r="9" spans="1:5">
      <c r="A9" s="2" t="s">
        <v>160</v>
      </c>
      <c r="B9" s="618">
        <v>6</v>
      </c>
      <c r="C9" s="61">
        <v>147.12200000000001</v>
      </c>
    </row>
    <row r="10" spans="1:5">
      <c r="A10" s="2" t="s">
        <v>162</v>
      </c>
      <c r="B10" s="618">
        <v>5</v>
      </c>
      <c r="C10" s="61">
        <v>106.82600000000001</v>
      </c>
    </row>
    <row r="11" spans="1:5">
      <c r="A11" s="2" t="s">
        <v>163</v>
      </c>
      <c r="B11" s="618">
        <v>12</v>
      </c>
      <c r="C11" s="61">
        <v>102.741</v>
      </c>
    </row>
    <row r="12" spans="1:5">
      <c r="A12" s="2" t="s">
        <v>164</v>
      </c>
      <c r="B12" s="618">
        <v>3</v>
      </c>
      <c r="C12" s="61">
        <v>59.708999999999996</v>
      </c>
    </row>
    <row r="13" spans="1:5">
      <c r="A13" s="2" t="s">
        <v>429</v>
      </c>
      <c r="B13" s="618">
        <v>2</v>
      </c>
      <c r="C13" s="61">
        <v>36.136000000000003</v>
      </c>
    </row>
    <row r="14" spans="1:5">
      <c r="B14" s="618"/>
      <c r="C14" s="109"/>
    </row>
    <row r="15" spans="1:5">
      <c r="A15" s="2" t="s">
        <v>165</v>
      </c>
      <c r="B15" s="618">
        <v>116</v>
      </c>
      <c r="C15" s="61">
        <v>104.76800000000185</v>
      </c>
      <c r="E15" s="79"/>
    </row>
    <row r="16" spans="1:5">
      <c r="B16" s="618"/>
      <c r="C16" s="109"/>
    </row>
    <row r="17" spans="1:3">
      <c r="A17" s="944" t="s">
        <v>166</v>
      </c>
      <c r="B17" s="945">
        <v>317</v>
      </c>
      <c r="C17" s="946">
        <v>2413.7090000000017</v>
      </c>
    </row>
    <row r="20" spans="1:3" ht="13.5" customHeight="1"/>
  </sheetData>
  <mergeCells count="2">
    <mergeCell ref="A1:C1"/>
    <mergeCell ref="A2:C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78B4-F8D3-42A4-B77B-67E06B6A7772}">
  <sheetPr>
    <pageSetUpPr fitToPage="1"/>
  </sheetPr>
  <dimension ref="A1:F20"/>
  <sheetViews>
    <sheetView showGridLines="0" zoomScaleNormal="100" workbookViewId="0">
      <selection sqref="A1:C1"/>
    </sheetView>
  </sheetViews>
  <sheetFormatPr defaultColWidth="9.28515625" defaultRowHeight="13.2"/>
  <cols>
    <col min="1" max="1" width="16.42578125" style="2" customWidth="1"/>
    <col min="2" max="2" width="21.7109375" style="2" customWidth="1"/>
    <col min="3" max="3" width="27.42578125" style="2" customWidth="1"/>
    <col min="4" max="16384" width="9.28515625" style="2"/>
  </cols>
  <sheetData>
    <row r="1" spans="1:6" ht="51.45" customHeight="1">
      <c r="A1" s="1146" t="s">
        <v>393</v>
      </c>
      <c r="B1" s="1146"/>
      <c r="C1" s="1146"/>
      <c r="D1" s="3"/>
      <c r="E1" s="3"/>
    </row>
    <row r="2" spans="1:6" ht="42" customHeight="1">
      <c r="A2" s="1148" t="s">
        <v>532</v>
      </c>
      <c r="B2" s="1148"/>
      <c r="C2" s="1148"/>
      <c r="D2" s="1111"/>
      <c r="E2" s="1111"/>
      <c r="F2" s="62"/>
    </row>
    <row r="3" spans="1:6" ht="15" customHeight="1">
      <c r="A3" s="195" t="s">
        <v>151</v>
      </c>
      <c r="B3" s="841" t="s">
        <v>152</v>
      </c>
      <c r="C3" s="841" t="s">
        <v>153</v>
      </c>
    </row>
    <row r="4" spans="1:6" ht="15" customHeight="1">
      <c r="A4" s="196" t="s">
        <v>154</v>
      </c>
      <c r="B4" s="197" t="s">
        <v>155</v>
      </c>
      <c r="C4" s="197" t="s">
        <v>156</v>
      </c>
    </row>
    <row r="5" spans="1:6">
      <c r="A5" s="2" t="s">
        <v>167</v>
      </c>
      <c r="B5" s="618">
        <v>15</v>
      </c>
      <c r="C5" s="144">
        <v>36.480402976563838</v>
      </c>
    </row>
    <row r="6" spans="1:6">
      <c r="A6" s="2" t="s">
        <v>157</v>
      </c>
      <c r="B6" s="618">
        <v>47</v>
      </c>
      <c r="C6" s="144">
        <v>17.668000000000003</v>
      </c>
    </row>
    <row r="7" spans="1:6">
      <c r="A7" s="2" t="s">
        <v>158</v>
      </c>
      <c r="B7" s="618">
        <v>29</v>
      </c>
      <c r="C7" s="144">
        <v>18.149000000000004</v>
      </c>
    </row>
    <row r="8" spans="1:6">
      <c r="A8" s="2" t="s">
        <v>168</v>
      </c>
      <c r="B8" s="618">
        <v>13</v>
      </c>
      <c r="C8" s="144">
        <v>12.885000000000002</v>
      </c>
    </row>
    <row r="9" spans="1:6" s="574" customFormat="1">
      <c r="A9" s="574" t="s">
        <v>519</v>
      </c>
      <c r="B9" s="1108">
        <v>1</v>
      </c>
      <c r="C9" s="1109">
        <v>9.0679999999999996</v>
      </c>
    </row>
    <row r="10" spans="1:6" s="574" customFormat="1">
      <c r="A10" s="574" t="s">
        <v>518</v>
      </c>
      <c r="B10" s="1108">
        <v>3</v>
      </c>
      <c r="C10" s="1109">
        <v>7.0919999999999996</v>
      </c>
    </row>
    <row r="11" spans="1:6" s="574" customFormat="1">
      <c r="A11" s="574" t="s">
        <v>169</v>
      </c>
      <c r="B11" s="1108">
        <v>2</v>
      </c>
      <c r="C11" s="1109">
        <v>4.9619999999999997</v>
      </c>
    </row>
    <row r="12" spans="1:6" s="574" customFormat="1">
      <c r="A12" s="574" t="s">
        <v>170</v>
      </c>
      <c r="B12" s="1108">
        <v>20</v>
      </c>
      <c r="C12" s="1109">
        <v>3.7330000000000005</v>
      </c>
    </row>
    <row r="13" spans="1:6" s="574" customFormat="1">
      <c r="A13" s="574" t="s">
        <v>160</v>
      </c>
      <c r="B13" s="1108">
        <v>14</v>
      </c>
      <c r="C13" s="1109">
        <v>3.5500000000000003</v>
      </c>
    </row>
    <row r="14" spans="1:6" s="574" customFormat="1">
      <c r="A14" s="574" t="s">
        <v>520</v>
      </c>
      <c r="B14" s="1108">
        <v>2</v>
      </c>
      <c r="C14" s="1109">
        <v>3.11</v>
      </c>
    </row>
    <row r="15" spans="1:6" s="574" customFormat="1">
      <c r="A15" s="574" t="s">
        <v>521</v>
      </c>
      <c r="B15" s="1108">
        <v>3</v>
      </c>
      <c r="C15" s="1109">
        <v>2.7320000000000002</v>
      </c>
      <c r="D15" s="1110"/>
    </row>
    <row r="16" spans="1:6">
      <c r="A16" s="2" t="s">
        <v>171</v>
      </c>
      <c r="B16" s="618">
        <v>7</v>
      </c>
      <c r="C16" s="144">
        <v>2.7149999999999999</v>
      </c>
    </row>
    <row r="17" spans="1:4">
      <c r="B17" s="618"/>
      <c r="C17" s="144"/>
    </row>
    <row r="18" spans="1:4">
      <c r="A18" s="2" t="s">
        <v>165</v>
      </c>
      <c r="B18" s="618">
        <v>98</v>
      </c>
      <c r="C18" s="144">
        <v>26.120000000000019</v>
      </c>
      <c r="D18" s="29"/>
    </row>
    <row r="19" spans="1:4">
      <c r="B19" s="618"/>
      <c r="C19" s="144"/>
    </row>
    <row r="20" spans="1:4">
      <c r="A20" s="198" t="s">
        <v>166</v>
      </c>
      <c r="B20" s="619">
        <v>254</v>
      </c>
      <c r="C20" s="620">
        <v>148.26440297656387</v>
      </c>
    </row>
  </sheetData>
  <mergeCells count="2">
    <mergeCell ref="A1:C1"/>
    <mergeCell ref="A2:C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BD1C-C976-47C7-A5BC-F2A3FB04F3E7}">
  <sheetPr>
    <pageSetUpPr fitToPage="1"/>
  </sheetPr>
  <dimension ref="A1:X35"/>
  <sheetViews>
    <sheetView showGridLines="0" zoomScaleNormal="100" workbookViewId="0"/>
  </sheetViews>
  <sheetFormatPr defaultColWidth="9.28515625" defaultRowHeight="10.199999999999999"/>
  <cols>
    <col min="1" max="1" width="41.7109375" style="1" customWidth="1"/>
    <col min="2" max="7" width="11.7109375" style="1" customWidth="1"/>
    <col min="8" max="10" width="12.28515625" style="1" customWidth="1"/>
    <col min="11" max="16384" width="9.28515625" style="1"/>
  </cols>
  <sheetData>
    <row r="1" spans="1:24" ht="20.25" customHeight="1">
      <c r="A1" s="3" t="s">
        <v>423</v>
      </c>
      <c r="B1" s="3"/>
      <c r="C1" s="3"/>
      <c r="D1" s="3"/>
      <c r="E1" s="3"/>
      <c r="F1" s="36"/>
      <c r="G1" s="36"/>
      <c r="H1" s="36"/>
      <c r="I1" s="36"/>
      <c r="J1" s="36"/>
    </row>
    <row r="2" spans="1:24" ht="15" customHeight="1">
      <c r="A2" s="659" t="s">
        <v>424</v>
      </c>
      <c r="B2" s="3"/>
      <c r="C2" s="3"/>
      <c r="D2" s="3"/>
      <c r="E2" s="3"/>
      <c r="F2" s="36"/>
      <c r="G2" s="36"/>
      <c r="H2" s="36"/>
      <c r="I2" s="36"/>
      <c r="J2" s="36"/>
    </row>
    <row r="3" spans="1:24" s="45" customFormat="1" ht="18" customHeight="1">
      <c r="A3" s="158" t="s">
        <v>36</v>
      </c>
      <c r="B3" s="1161" t="s">
        <v>334</v>
      </c>
      <c r="C3" s="1163"/>
      <c r="D3" s="1162"/>
      <c r="E3" s="1161" t="s">
        <v>335</v>
      </c>
      <c r="F3" s="1163"/>
      <c r="G3" s="1162"/>
      <c r="H3" s="1161" t="s">
        <v>336</v>
      </c>
      <c r="I3" s="1163"/>
      <c r="J3" s="1162"/>
    </row>
    <row r="4" spans="1:24" s="45" customFormat="1" ht="28.5" customHeight="1">
      <c r="A4" s="478" t="s">
        <v>43</v>
      </c>
      <c r="B4" s="479" t="s">
        <v>44</v>
      </c>
      <c r="C4" s="161" t="s">
        <v>45</v>
      </c>
      <c r="D4" s="194" t="s">
        <v>172</v>
      </c>
      <c r="E4" s="479" t="s">
        <v>44</v>
      </c>
      <c r="F4" s="161" t="s">
        <v>45</v>
      </c>
      <c r="G4" s="194" t="s">
        <v>172</v>
      </c>
      <c r="H4" s="1047" t="s">
        <v>44</v>
      </c>
      <c r="I4" s="161" t="s">
        <v>45</v>
      </c>
      <c r="J4" s="851" t="s">
        <v>172</v>
      </c>
    </row>
    <row r="5" spans="1:24" s="45" customFormat="1" ht="30.6">
      <c r="A5" s="822"/>
      <c r="B5" s="165" t="s">
        <v>46</v>
      </c>
      <c r="C5" s="167" t="s">
        <v>47</v>
      </c>
      <c r="D5" s="167" t="s">
        <v>64</v>
      </c>
      <c r="E5" s="165" t="s">
        <v>46</v>
      </c>
      <c r="F5" s="167" t="s">
        <v>47</v>
      </c>
      <c r="G5" s="167" t="s">
        <v>64</v>
      </c>
      <c r="H5" s="165" t="s">
        <v>46</v>
      </c>
      <c r="I5" s="773" t="s">
        <v>47</v>
      </c>
      <c r="J5" s="481" t="s">
        <v>64</v>
      </c>
    </row>
    <row r="6" spans="1:24" s="45" customFormat="1" ht="12.75" customHeight="1">
      <c r="A6" s="428" t="s">
        <v>337</v>
      </c>
      <c r="B6" s="832">
        <v>3</v>
      </c>
      <c r="C6" s="836">
        <v>44.161999999999999</v>
      </c>
      <c r="D6" s="831">
        <v>60.997999999999998</v>
      </c>
      <c r="E6" s="832">
        <v>5</v>
      </c>
      <c r="F6" s="836">
        <v>40.666000000000004</v>
      </c>
      <c r="G6" s="831">
        <v>59.984000000000002</v>
      </c>
      <c r="H6" s="832">
        <v>-2</v>
      </c>
      <c r="I6" s="836">
        <v>3.4959999999999951</v>
      </c>
      <c r="J6" s="1048">
        <v>1.0139999999999958</v>
      </c>
    </row>
    <row r="7" spans="1:24" s="45" customFormat="1" ht="12.75" customHeight="1">
      <c r="A7" s="428" t="s">
        <v>338</v>
      </c>
      <c r="B7" s="833" t="s">
        <v>22</v>
      </c>
      <c r="C7" s="837" t="s">
        <v>22</v>
      </c>
      <c r="D7" s="831" t="s">
        <v>22</v>
      </c>
      <c r="E7" s="833" t="s">
        <v>22</v>
      </c>
      <c r="F7" s="837" t="s">
        <v>22</v>
      </c>
      <c r="G7" s="831" t="s">
        <v>22</v>
      </c>
      <c r="H7" s="1044" t="s">
        <v>22</v>
      </c>
      <c r="I7" s="837" t="s">
        <v>22</v>
      </c>
      <c r="J7" s="1048" t="s">
        <v>22</v>
      </c>
    </row>
    <row r="8" spans="1:24" s="45" customFormat="1" ht="12.75" customHeight="1">
      <c r="A8" s="428" t="s">
        <v>67</v>
      </c>
      <c r="B8" s="833">
        <v>3</v>
      </c>
      <c r="C8" s="837">
        <v>131.10300000000001</v>
      </c>
      <c r="D8" s="831">
        <v>73.442000000000007</v>
      </c>
      <c r="E8" s="833">
        <v>3</v>
      </c>
      <c r="F8" s="837">
        <v>85.140999999999991</v>
      </c>
      <c r="G8" s="831">
        <v>45.213000000000001</v>
      </c>
      <c r="H8" s="1044">
        <v>0</v>
      </c>
      <c r="I8" s="837">
        <v>45.962000000000018</v>
      </c>
      <c r="J8" s="1048">
        <v>28.229000000000006</v>
      </c>
    </row>
    <row r="9" spans="1:24" s="45" customFormat="1" ht="12.75" customHeight="1">
      <c r="A9" s="428" t="s">
        <v>68</v>
      </c>
      <c r="B9" s="833" t="s">
        <v>22</v>
      </c>
      <c r="C9" s="837" t="s">
        <v>22</v>
      </c>
      <c r="D9" s="831" t="s">
        <v>22</v>
      </c>
      <c r="E9" s="833">
        <v>1</v>
      </c>
      <c r="F9" s="837">
        <v>5.9530000000000003</v>
      </c>
      <c r="G9" s="831">
        <v>9.891</v>
      </c>
      <c r="H9" s="1044">
        <v>-1</v>
      </c>
      <c r="I9" s="837">
        <v>-5.9530000000000003</v>
      </c>
      <c r="J9" s="1048">
        <v>-9.891</v>
      </c>
    </row>
    <row r="10" spans="1:24" s="45" customFormat="1" ht="12.75" customHeight="1">
      <c r="A10" s="428" t="s">
        <v>69</v>
      </c>
      <c r="B10" s="833" t="s">
        <v>22</v>
      </c>
      <c r="C10" s="837" t="s">
        <v>22</v>
      </c>
      <c r="D10" s="831" t="s">
        <v>22</v>
      </c>
      <c r="E10" s="833" t="s">
        <v>22</v>
      </c>
      <c r="F10" s="837" t="s">
        <v>22</v>
      </c>
      <c r="G10" s="831" t="s">
        <v>22</v>
      </c>
      <c r="H10" s="1044" t="s">
        <v>22</v>
      </c>
      <c r="I10" s="837" t="s">
        <v>22</v>
      </c>
      <c r="J10" s="1048" t="s">
        <v>22</v>
      </c>
    </row>
    <row r="11" spans="1:24" s="45" customFormat="1" ht="12.75" customHeight="1">
      <c r="A11" s="428" t="s">
        <v>317</v>
      </c>
      <c r="B11" s="833" t="s">
        <v>22</v>
      </c>
      <c r="C11" s="837" t="s">
        <v>22</v>
      </c>
      <c r="D11" s="831" t="s">
        <v>22</v>
      </c>
      <c r="E11" s="833">
        <v>1</v>
      </c>
      <c r="F11" s="837">
        <v>6.694</v>
      </c>
      <c r="G11" s="831">
        <v>2.5299999999999998</v>
      </c>
      <c r="H11" s="1044">
        <v>-1</v>
      </c>
      <c r="I11" s="837">
        <v>-6.694</v>
      </c>
      <c r="J11" s="1048">
        <v>-2.5299999999999998</v>
      </c>
    </row>
    <row r="12" spans="1:24" s="45" customFormat="1" ht="17.25" customHeight="1">
      <c r="A12" s="430" t="s">
        <v>339</v>
      </c>
      <c r="B12" s="845">
        <v>6</v>
      </c>
      <c r="C12" s="846">
        <v>175.26500000000001</v>
      </c>
      <c r="D12" s="847">
        <v>134.44</v>
      </c>
      <c r="E12" s="845">
        <v>10</v>
      </c>
      <c r="F12" s="846">
        <v>138.45399999999998</v>
      </c>
      <c r="G12" s="847">
        <v>117.61800000000001</v>
      </c>
      <c r="H12" s="1045">
        <v>-4</v>
      </c>
      <c r="I12" s="846">
        <v>36.811000000000007</v>
      </c>
      <c r="J12" s="1049">
        <v>16.822000000000003</v>
      </c>
      <c r="K12" s="823"/>
    </row>
    <row r="13" spans="1:24" s="45" customFormat="1" ht="12.75" customHeight="1">
      <c r="A13" s="428"/>
      <c r="B13" s="834"/>
      <c r="C13" s="838"/>
      <c r="D13" s="835"/>
      <c r="E13" s="833"/>
      <c r="F13" s="837"/>
      <c r="G13" s="831"/>
      <c r="H13" s="1044"/>
      <c r="I13" s="837"/>
      <c r="J13" s="1048"/>
    </row>
    <row r="14" spans="1:24" s="45" customFormat="1" ht="12.75" customHeight="1">
      <c r="A14" s="432" t="s">
        <v>340</v>
      </c>
      <c r="B14" s="833">
        <v>3</v>
      </c>
      <c r="C14" s="837">
        <v>0.46100000000000008</v>
      </c>
      <c r="D14" s="831" t="s">
        <v>104</v>
      </c>
      <c r="E14" s="833" t="s">
        <v>22</v>
      </c>
      <c r="F14" s="837" t="s">
        <v>22</v>
      </c>
      <c r="G14" s="831" t="s">
        <v>104</v>
      </c>
      <c r="H14" s="1044">
        <v>3</v>
      </c>
      <c r="I14" s="837">
        <v>0.46100000000000008</v>
      </c>
      <c r="J14" s="1048" t="s">
        <v>104</v>
      </c>
      <c r="K14" s="1055"/>
      <c r="L14" s="1055"/>
      <c r="M14" s="1055"/>
    </row>
    <row r="15" spans="1:24" s="45" customFormat="1" ht="13.2">
      <c r="A15" s="428" t="s">
        <v>72</v>
      </c>
      <c r="B15" s="833">
        <v>1</v>
      </c>
      <c r="C15" s="837">
        <v>37.987000000000002</v>
      </c>
      <c r="D15" s="831" t="s">
        <v>104</v>
      </c>
      <c r="E15" s="833">
        <v>2</v>
      </c>
      <c r="F15" s="837">
        <v>68.936999999999998</v>
      </c>
      <c r="G15" s="831" t="s">
        <v>104</v>
      </c>
      <c r="H15" s="1044">
        <v>-1</v>
      </c>
      <c r="I15" s="837">
        <v>-30.949999999999996</v>
      </c>
      <c r="J15" s="1048" t="s">
        <v>104</v>
      </c>
      <c r="K15" s="1055"/>
      <c r="L15" s="1055"/>
      <c r="M15" s="1055"/>
      <c r="U15" s="784"/>
      <c r="V15" s="625"/>
      <c r="W15" s="784"/>
      <c r="X15" s="830"/>
    </row>
    <row r="16" spans="1:24" s="45" customFormat="1" ht="13.2">
      <c r="A16" s="428" t="s">
        <v>341</v>
      </c>
      <c r="B16" s="833" t="s">
        <v>22</v>
      </c>
      <c r="C16" s="837" t="s">
        <v>22</v>
      </c>
      <c r="D16" s="831" t="s">
        <v>104</v>
      </c>
      <c r="E16" s="833" t="s">
        <v>22</v>
      </c>
      <c r="F16" s="837" t="s">
        <v>22</v>
      </c>
      <c r="G16" s="831" t="s">
        <v>104</v>
      </c>
      <c r="H16" s="1044" t="s">
        <v>22</v>
      </c>
      <c r="I16" s="837" t="s">
        <v>22</v>
      </c>
      <c r="J16" s="1048" t="s">
        <v>104</v>
      </c>
      <c r="K16" s="1055"/>
      <c r="L16" s="1055"/>
      <c r="M16" s="1055"/>
      <c r="U16" s="784"/>
      <c r="V16" s="625"/>
      <c r="W16" s="784"/>
      <c r="X16" s="830"/>
    </row>
    <row r="17" spans="1:13" s="45" customFormat="1" ht="26.4">
      <c r="A17" s="514" t="s">
        <v>342</v>
      </c>
      <c r="B17" s="833">
        <v>3</v>
      </c>
      <c r="C17" s="837">
        <v>0.84</v>
      </c>
      <c r="D17" s="831" t="s">
        <v>104</v>
      </c>
      <c r="E17" s="833">
        <v>1</v>
      </c>
      <c r="F17" s="837">
        <v>0.17100000000000001</v>
      </c>
      <c r="G17" s="831" t="s">
        <v>104</v>
      </c>
      <c r="H17" s="1044">
        <v>2</v>
      </c>
      <c r="I17" s="837">
        <v>0.66899999999999993</v>
      </c>
      <c r="J17" s="1048" t="s">
        <v>104</v>
      </c>
      <c r="K17" s="1055"/>
      <c r="L17" s="1055"/>
      <c r="M17" s="1055"/>
    </row>
    <row r="18" spans="1:13" s="45" customFormat="1" ht="17.25" customHeight="1">
      <c r="A18" s="824" t="s">
        <v>343</v>
      </c>
      <c r="B18" s="845">
        <v>7</v>
      </c>
      <c r="C18" s="846">
        <v>39.288000000000004</v>
      </c>
      <c r="D18" s="847" t="s">
        <v>104</v>
      </c>
      <c r="E18" s="845">
        <v>3</v>
      </c>
      <c r="F18" s="846">
        <v>69.108000000000004</v>
      </c>
      <c r="G18" s="847" t="s">
        <v>104</v>
      </c>
      <c r="H18" s="1045">
        <v>4</v>
      </c>
      <c r="I18" s="846">
        <v>-29.819999999999997</v>
      </c>
      <c r="J18" s="1049" t="s">
        <v>104</v>
      </c>
      <c r="K18" s="1055"/>
      <c r="L18" s="1055"/>
      <c r="M18" s="1055"/>
    </row>
    <row r="19" spans="1:13" s="45" customFormat="1" ht="12.75" customHeight="1">
      <c r="A19" s="825"/>
      <c r="B19" s="848"/>
      <c r="C19" s="849"/>
      <c r="D19" s="850"/>
      <c r="E19" s="845"/>
      <c r="F19" s="846"/>
      <c r="G19" s="847"/>
      <c r="H19" s="1045"/>
      <c r="I19" s="846"/>
      <c r="J19" s="1049"/>
    </row>
    <row r="20" spans="1:13" s="45" customFormat="1" ht="27.75" customHeight="1">
      <c r="A20" s="826" t="s">
        <v>344</v>
      </c>
      <c r="B20" s="839">
        <v>13</v>
      </c>
      <c r="C20" s="840">
        <v>214.55300000000003</v>
      </c>
      <c r="D20" s="844" t="s">
        <v>104</v>
      </c>
      <c r="E20" s="839">
        <v>13</v>
      </c>
      <c r="F20" s="840">
        <v>207.56199999999998</v>
      </c>
      <c r="G20" s="844" t="s">
        <v>104</v>
      </c>
      <c r="H20" s="1046">
        <v>0</v>
      </c>
      <c r="I20" s="840">
        <v>6.9910000000000103</v>
      </c>
      <c r="J20" s="1050" t="s">
        <v>104</v>
      </c>
    </row>
    <row r="21" spans="1:13" s="45" customFormat="1">
      <c r="B21" s="827"/>
      <c r="C21" s="827"/>
      <c r="D21" s="827"/>
      <c r="E21" s="827"/>
      <c r="F21" s="827"/>
      <c r="G21" s="827"/>
      <c r="H21" s="828"/>
      <c r="I21" s="828"/>
      <c r="J21" s="828"/>
    </row>
    <row r="22" spans="1:13" s="45" customFormat="1">
      <c r="C22" s="192"/>
      <c r="D22" s="192"/>
    </row>
    <row r="23" spans="1:13" s="45" customFormat="1">
      <c r="C23" s="192"/>
      <c r="D23" s="192"/>
    </row>
    <row r="24" spans="1:13" s="45" customFormat="1">
      <c r="B24" s="828"/>
    </row>
    <row r="25" spans="1:13" s="45" customFormat="1">
      <c r="A25" s="157"/>
      <c r="B25" s="828"/>
      <c r="G25" s="829"/>
    </row>
    <row r="26" spans="1:13" s="45" customFormat="1">
      <c r="B26" s="828"/>
      <c r="E26" s="828"/>
      <c r="F26" s="828"/>
    </row>
    <row r="27" spans="1:13">
      <c r="B27" s="202"/>
      <c r="C27" s="202"/>
      <c r="D27" s="202"/>
      <c r="F27" s="202"/>
    </row>
    <row r="28" spans="1:13">
      <c r="B28" s="202"/>
      <c r="C28" s="202"/>
      <c r="D28" s="202"/>
      <c r="E28" s="202"/>
      <c r="F28" s="202"/>
      <c r="G28" s="4"/>
    </row>
    <row r="29" spans="1:13">
      <c r="C29" s="202"/>
      <c r="D29" s="202"/>
      <c r="E29" s="202"/>
      <c r="F29" s="202"/>
      <c r="H29" s="20"/>
    </row>
    <row r="30" spans="1:13">
      <c r="C30" s="4"/>
      <c r="D30" s="202"/>
      <c r="E30" s="202"/>
      <c r="F30" s="202"/>
    </row>
    <row r="31" spans="1:13">
      <c r="B31" s="389"/>
      <c r="C31" s="389"/>
      <c r="D31" s="389"/>
      <c r="E31" s="202"/>
      <c r="F31" s="202"/>
      <c r="G31" s="202"/>
    </row>
    <row r="32" spans="1:13">
      <c r="D32" s="202"/>
      <c r="E32" s="202"/>
      <c r="F32" s="202"/>
    </row>
    <row r="33" spans="4:6">
      <c r="D33" s="202"/>
      <c r="E33" s="202"/>
      <c r="F33" s="128"/>
    </row>
    <row r="34" spans="4:6">
      <c r="D34" s="202"/>
      <c r="E34" s="202"/>
      <c r="F34" s="202"/>
    </row>
    <row r="35" spans="4:6">
      <c r="D35" s="202"/>
      <c r="E35" s="202"/>
      <c r="F35" s="202"/>
    </row>
  </sheetData>
  <mergeCells count="3">
    <mergeCell ref="B3:D3"/>
    <mergeCell ref="E3:G3"/>
    <mergeCell ref="H3:J3"/>
  </mergeCells>
  <pageMargins left="0.7" right="0.7" top="0.75" bottom="0.75" header="0.3" footer="0.3"/>
  <pageSetup paperSize="9" scale="7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E05BA-A4FB-43F7-BD36-FFAD87706029}">
  <dimension ref="A1:M35"/>
  <sheetViews>
    <sheetView showGridLines="0" zoomScaleNormal="100" workbookViewId="0"/>
  </sheetViews>
  <sheetFormatPr defaultColWidth="9.28515625" defaultRowHeight="10.199999999999999"/>
  <cols>
    <col min="1" max="1" width="52" style="1" customWidth="1"/>
    <col min="2" max="4" width="14" style="1" customWidth="1"/>
    <col min="5" max="5" width="21" style="1" customWidth="1"/>
    <col min="6" max="7" width="9.28515625" style="1"/>
    <col min="8" max="8" width="16.42578125" style="1" bestFit="1" customWidth="1"/>
    <col min="9" max="16384" width="9.28515625" style="1"/>
  </cols>
  <sheetData>
    <row r="1" spans="1:13" ht="15.75" customHeight="1">
      <c r="A1" s="3" t="s">
        <v>394</v>
      </c>
      <c r="B1" s="3"/>
      <c r="C1" s="3"/>
      <c r="D1" s="3"/>
    </row>
    <row r="2" spans="1:13" ht="21" customHeight="1">
      <c r="A2" s="67" t="s">
        <v>395</v>
      </c>
    </row>
    <row r="3" spans="1:13" ht="34.5" customHeight="1">
      <c r="A3" s="158" t="s">
        <v>173</v>
      </c>
      <c r="B3" s="204" t="s">
        <v>44</v>
      </c>
      <c r="C3" s="205" t="s">
        <v>45</v>
      </c>
      <c r="D3" s="206" t="s">
        <v>172</v>
      </c>
      <c r="K3" s="201"/>
      <c r="L3" s="201"/>
    </row>
    <row r="4" spans="1:13" ht="39.75" customHeight="1">
      <c r="A4" s="207" t="s">
        <v>174</v>
      </c>
      <c r="B4" s="165" t="s">
        <v>46</v>
      </c>
      <c r="C4" s="167" t="s">
        <v>47</v>
      </c>
      <c r="D4" s="166" t="s">
        <v>64</v>
      </c>
    </row>
    <row r="5" spans="1:13" ht="13.2">
      <c r="A5" s="428"/>
      <c r="B5" s="170"/>
      <c r="C5" s="200"/>
      <c r="D5" s="208"/>
      <c r="I5" s="4"/>
      <c r="J5" s="4"/>
    </row>
    <row r="6" spans="1:13" ht="13.2">
      <c r="A6" s="428" t="s">
        <v>175</v>
      </c>
      <c r="B6" s="1017">
        <v>4</v>
      </c>
      <c r="C6" s="1018">
        <v>117.52</v>
      </c>
      <c r="D6" s="1019" t="s">
        <v>104</v>
      </c>
      <c r="E6" s="64"/>
      <c r="K6" s="634"/>
      <c r="L6" s="634"/>
      <c r="M6" s="634"/>
    </row>
    <row r="7" spans="1:13" ht="13.2">
      <c r="A7" s="428" t="s">
        <v>176</v>
      </c>
      <c r="B7" s="1020" t="s">
        <v>22</v>
      </c>
      <c r="C7" s="1021" t="s">
        <v>22</v>
      </c>
      <c r="D7" s="1019" t="s">
        <v>104</v>
      </c>
      <c r="E7" s="55"/>
      <c r="K7" s="635"/>
      <c r="L7" s="635"/>
      <c r="M7" s="635"/>
    </row>
    <row r="8" spans="1:13" ht="26.4">
      <c r="A8" s="484" t="s">
        <v>177</v>
      </c>
      <c r="B8" s="603">
        <v>2</v>
      </c>
      <c r="C8" s="1018">
        <v>0.76300000000000001</v>
      </c>
      <c r="D8" s="934" t="s">
        <v>104</v>
      </c>
      <c r="E8" s="55"/>
      <c r="F8" s="4"/>
      <c r="K8" s="635"/>
      <c r="L8" s="634"/>
      <c r="M8" s="635"/>
    </row>
    <row r="9" spans="1:13" ht="13.2">
      <c r="A9" s="1060" t="s">
        <v>508</v>
      </c>
      <c r="B9" s="1017">
        <v>1</v>
      </c>
      <c r="C9" s="1022">
        <v>37.987000000000002</v>
      </c>
      <c r="D9" s="1019" t="s">
        <v>104</v>
      </c>
      <c r="E9" s="64"/>
      <c r="F9" s="201"/>
      <c r="G9" s="201"/>
      <c r="H9" s="201"/>
      <c r="I9" s="201"/>
      <c r="K9" s="634"/>
      <c r="L9" s="636"/>
      <c r="M9" s="634"/>
    </row>
    <row r="10" spans="1:13" ht="13.2">
      <c r="A10" s="1061" t="s">
        <v>507</v>
      </c>
      <c r="B10" s="1017">
        <v>6</v>
      </c>
      <c r="C10" s="1022">
        <v>58.283000000000001</v>
      </c>
      <c r="D10" s="1019" t="s">
        <v>104</v>
      </c>
      <c r="E10" s="64"/>
      <c r="F10" s="201"/>
      <c r="G10" s="201"/>
      <c r="H10" s="201"/>
      <c r="I10" s="201"/>
      <c r="K10" s="634"/>
      <c r="L10" s="636"/>
      <c r="M10" s="634"/>
    </row>
    <row r="11" spans="1:13" ht="13.2">
      <c r="A11" s="1062" t="s">
        <v>178</v>
      </c>
      <c r="B11" s="1023">
        <v>13</v>
      </c>
      <c r="C11" s="1024">
        <v>214.553</v>
      </c>
      <c r="D11" s="1025" t="s">
        <v>104</v>
      </c>
      <c r="E11" s="1053"/>
      <c r="F11" s="201"/>
      <c r="G11" s="201"/>
      <c r="H11" s="4"/>
      <c r="I11" s="4"/>
      <c r="K11" s="637"/>
      <c r="L11" s="638"/>
      <c r="M11" s="637"/>
    </row>
    <row r="12" spans="1:13" ht="13.2">
      <c r="A12" s="1060"/>
      <c r="B12" s="603"/>
      <c r="C12" s="1022"/>
      <c r="D12" s="934" t="s">
        <v>104</v>
      </c>
      <c r="E12" s="55"/>
      <c r="F12" s="201"/>
      <c r="G12" s="20"/>
      <c r="H12" s="4"/>
      <c r="I12" s="4"/>
      <c r="K12" s="635"/>
      <c r="L12" s="636"/>
      <c r="M12" s="635"/>
    </row>
    <row r="13" spans="1:13" ht="13.2">
      <c r="A13" s="1060" t="s">
        <v>179</v>
      </c>
      <c r="B13" s="603">
        <v>4</v>
      </c>
      <c r="C13" s="1026">
        <v>48.268000000000008</v>
      </c>
      <c r="D13" s="934" t="s">
        <v>104</v>
      </c>
      <c r="E13" s="55"/>
      <c r="H13"/>
      <c r="I13"/>
      <c r="K13" s="635"/>
      <c r="L13" s="639"/>
      <c r="M13" s="635"/>
    </row>
    <row r="14" spans="1:13" ht="13.2">
      <c r="A14" s="1060" t="s">
        <v>509</v>
      </c>
      <c r="B14" s="1017">
        <v>7</v>
      </c>
      <c r="C14" s="1018">
        <v>152.429</v>
      </c>
      <c r="D14" s="1019" t="s">
        <v>104</v>
      </c>
      <c r="E14" s="64"/>
      <c r="H14" s="390"/>
      <c r="I14" s="390"/>
      <c r="J14" s="390"/>
      <c r="K14" s="634"/>
      <c r="L14" s="634"/>
      <c r="M14" s="634"/>
    </row>
    <row r="15" spans="1:13" ht="15.6">
      <c r="A15" s="1060" t="s">
        <v>510</v>
      </c>
      <c r="B15" s="603" t="s">
        <v>22</v>
      </c>
      <c r="C15" s="1018" t="s">
        <v>22</v>
      </c>
      <c r="D15" s="1019" t="s">
        <v>104</v>
      </c>
      <c r="E15" s="55"/>
      <c r="F15" s="4"/>
      <c r="K15" s="635"/>
      <c r="L15" s="634"/>
      <c r="M15" s="635"/>
    </row>
    <row r="16" spans="1:13" ht="13.2">
      <c r="A16" s="1061" t="s">
        <v>507</v>
      </c>
      <c r="B16" s="933">
        <v>2</v>
      </c>
      <c r="C16" s="1018">
        <v>6.8650000000000002</v>
      </c>
      <c r="D16" s="934" t="s">
        <v>104</v>
      </c>
      <c r="E16" s="55"/>
      <c r="F16" s="4"/>
      <c r="K16" s="635"/>
      <c r="L16" s="634"/>
      <c r="M16" s="635"/>
    </row>
    <row r="17" spans="1:13" ht="13.2">
      <c r="A17" s="430" t="s">
        <v>180</v>
      </c>
      <c r="B17" s="1027">
        <v>13</v>
      </c>
      <c r="C17" s="1051">
        <v>207.56200000000001</v>
      </c>
      <c r="D17" s="1052" t="s">
        <v>104</v>
      </c>
      <c r="E17" s="55"/>
      <c r="F17" s="201"/>
      <c r="G17" s="4"/>
      <c r="H17" s="4"/>
      <c r="I17"/>
      <c r="J17"/>
      <c r="K17" s="640"/>
      <c r="L17" s="638"/>
      <c r="M17" s="637"/>
    </row>
    <row r="18" spans="1:13" ht="13.2">
      <c r="A18" s="430"/>
      <c r="B18" s="1027"/>
      <c r="C18" s="1028"/>
      <c r="D18" s="1025" t="s">
        <v>104</v>
      </c>
      <c r="E18" s="1053"/>
      <c r="F18" s="201"/>
      <c r="G18" s="4"/>
      <c r="H18" s="4"/>
      <c r="I18"/>
      <c r="J18"/>
      <c r="K18" s="640"/>
      <c r="L18" s="641"/>
      <c r="M18" s="637"/>
    </row>
    <row r="19" spans="1:13" ht="13.2">
      <c r="A19" s="430" t="s">
        <v>181</v>
      </c>
      <c r="B19" s="1023">
        <v>0</v>
      </c>
      <c r="C19" s="1024">
        <v>6.9909999999999854</v>
      </c>
      <c r="D19" s="1025" t="s">
        <v>104</v>
      </c>
      <c r="E19" s="1053"/>
      <c r="I19"/>
      <c r="J19"/>
      <c r="K19" s="637"/>
      <c r="L19" s="638"/>
      <c r="M19" s="637"/>
    </row>
    <row r="20" spans="1:13" ht="13.2">
      <c r="A20" s="181" t="s">
        <v>182</v>
      </c>
      <c r="B20" s="1029">
        <v>0</v>
      </c>
      <c r="C20" s="1063">
        <v>0.290499209032692</v>
      </c>
      <c r="D20" s="1030" t="s">
        <v>104</v>
      </c>
      <c r="E20" s="1054"/>
      <c r="F20"/>
      <c r="G20"/>
      <c r="H20"/>
      <c r="I20"/>
      <c r="J20"/>
      <c r="K20" s="642"/>
      <c r="L20" s="643"/>
      <c r="M20" s="642"/>
    </row>
    <row r="21" spans="1:13" ht="13.2">
      <c r="A21" s="3"/>
      <c r="B21" s="391"/>
      <c r="C21" s="1099"/>
      <c r="D21" s="393"/>
      <c r="E21"/>
      <c r="F21"/>
      <c r="G21"/>
      <c r="H21" s="395"/>
      <c r="I21"/>
      <c r="J21"/>
    </row>
    <row r="22" spans="1:13" ht="21" customHeight="1">
      <c r="A22" s="45" t="s">
        <v>397</v>
      </c>
      <c r="B22" s="391"/>
      <c r="C22" s="392"/>
      <c r="D22" s="393"/>
      <c r="E22"/>
      <c r="F22"/>
      <c r="G22"/>
      <c r="H22" s="390"/>
      <c r="I22"/>
      <c r="J22"/>
    </row>
    <row r="23" spans="1:13" ht="11.25" customHeight="1">
      <c r="A23" s="157" t="s">
        <v>396</v>
      </c>
      <c r="B23" s="391"/>
      <c r="C23" s="392"/>
      <c r="D23" s="393"/>
      <c r="E23"/>
      <c r="F23"/>
      <c r="G23"/>
      <c r="H23"/>
      <c r="I23"/>
      <c r="J23"/>
    </row>
    <row r="24" spans="1:13" ht="11.25" customHeight="1">
      <c r="A24" t="s">
        <v>533</v>
      </c>
      <c r="B24" s="391"/>
      <c r="C24" s="392"/>
      <c r="D24" s="393"/>
      <c r="E24"/>
      <c r="F24"/>
      <c r="G24"/>
      <c r="H24"/>
      <c r="I24"/>
      <c r="J24"/>
    </row>
    <row r="25" spans="1:13" ht="8.25" customHeight="1">
      <c r="A25" s="157"/>
      <c r="B25" s="209"/>
      <c r="C25" s="210"/>
      <c r="D25" s="209"/>
    </row>
    <row r="26" spans="1:13">
      <c r="B26" s="26"/>
      <c r="C26" s="26"/>
      <c r="D26" s="26"/>
    </row>
    <row r="27" spans="1:13">
      <c r="C27" s="122"/>
      <c r="F27" s="4"/>
      <c r="G27" s="4"/>
      <c r="H27" s="4"/>
      <c r="I27" s="4"/>
    </row>
    <row r="28" spans="1:13">
      <c r="B28" s="201"/>
      <c r="C28" s="201"/>
      <c r="D28" s="124"/>
      <c r="E28" s="124"/>
    </row>
    <row r="30" spans="1:13">
      <c r="B30" s="113"/>
      <c r="C30" s="113"/>
      <c r="D30" s="113"/>
      <c r="E30" s="113"/>
    </row>
    <row r="31" spans="1:13">
      <c r="B31" s="26"/>
      <c r="C31" s="26"/>
      <c r="D31"/>
      <c r="E31"/>
    </row>
    <row r="33" spans="5:6">
      <c r="E33"/>
      <c r="F33"/>
    </row>
    <row r="35" spans="5:6">
      <c r="E35" s="201"/>
      <c r="F35" s="201"/>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36B54-5086-49B4-992B-A3D37CBD994E}">
  <sheetPr>
    <pageSetUpPr fitToPage="1"/>
  </sheetPr>
  <dimension ref="A1:V32"/>
  <sheetViews>
    <sheetView showGridLines="0" zoomScaleNormal="100" workbookViewId="0"/>
  </sheetViews>
  <sheetFormatPr defaultColWidth="9.28515625" defaultRowHeight="10.199999999999999"/>
  <cols>
    <col min="1" max="1" width="11.140625" style="1" customWidth="1"/>
    <col min="2" max="2" width="9.42578125" style="1" bestFit="1" customWidth="1"/>
    <col min="3" max="3" width="8.7109375" style="1" customWidth="1"/>
    <col min="4" max="5" width="11.42578125" style="1" customWidth="1"/>
    <col min="6" max="6" width="13.140625" style="1" customWidth="1"/>
    <col min="7" max="8" width="11.42578125" style="1" customWidth="1"/>
    <col min="9" max="18" width="13.140625" style="1" customWidth="1"/>
    <col min="19" max="20" width="11.42578125" style="1" customWidth="1"/>
    <col min="21" max="21" width="13.140625" style="1" customWidth="1"/>
    <col min="22" max="22" width="9.42578125" style="1" customWidth="1"/>
    <col min="23" max="16384" width="9.28515625" style="1"/>
  </cols>
  <sheetData>
    <row r="1" spans="1:22" ht="18" customHeight="1">
      <c r="A1" s="3" t="s">
        <v>398</v>
      </c>
      <c r="B1" s="3"/>
      <c r="C1" s="3"/>
      <c r="D1" s="3"/>
      <c r="E1" s="3"/>
      <c r="F1" s="3"/>
      <c r="G1" s="3"/>
      <c r="H1" s="3"/>
      <c r="I1" s="3"/>
      <c r="J1" s="3"/>
      <c r="K1" s="3"/>
      <c r="L1" s="3"/>
      <c r="M1" s="3"/>
      <c r="N1" s="3"/>
      <c r="O1" s="3"/>
      <c r="P1" s="3"/>
      <c r="Q1" s="3"/>
      <c r="R1" s="3"/>
      <c r="S1" s="3"/>
      <c r="T1" s="3"/>
      <c r="U1" s="3"/>
    </row>
    <row r="2" spans="1:22" ht="19.5" customHeight="1">
      <c r="A2" s="67" t="s">
        <v>399</v>
      </c>
    </row>
    <row r="3" spans="1:22" ht="16.5" customHeight="1">
      <c r="A3" s="211" t="s">
        <v>36</v>
      </c>
      <c r="B3" s="159"/>
      <c r="C3" s="159"/>
      <c r="D3" s="1165" t="s">
        <v>113</v>
      </c>
      <c r="E3" s="1166"/>
      <c r="F3" s="1167"/>
      <c r="G3" s="1165" t="s">
        <v>121</v>
      </c>
      <c r="H3" s="1166"/>
      <c r="I3" s="1167"/>
      <c r="J3" s="1165" t="s">
        <v>67</v>
      </c>
      <c r="K3" s="1166"/>
      <c r="L3" s="1167"/>
      <c r="M3" s="1165" t="s">
        <v>68</v>
      </c>
      <c r="N3" s="1166"/>
      <c r="O3" s="1167"/>
      <c r="P3" s="1165" t="s">
        <v>69</v>
      </c>
      <c r="Q3" s="1166"/>
      <c r="R3" s="1167"/>
      <c r="S3" s="1165" t="s">
        <v>313</v>
      </c>
      <c r="T3" s="1166"/>
      <c r="U3" s="1167"/>
      <c r="V3" s="45"/>
    </row>
    <row r="4" spans="1:22" ht="16.5" customHeight="1">
      <c r="A4" s="482" t="s">
        <v>43</v>
      </c>
      <c r="B4" s="193"/>
      <c r="C4" s="193"/>
      <c r="D4" s="1178" t="s">
        <v>114</v>
      </c>
      <c r="E4" s="1169"/>
      <c r="F4" s="1170"/>
      <c r="G4" s="1178" t="s">
        <v>122</v>
      </c>
      <c r="H4" s="1169"/>
      <c r="I4" s="1170"/>
      <c r="J4" s="1178"/>
      <c r="K4" s="1169"/>
      <c r="L4" s="1170"/>
      <c r="M4" s="1178"/>
      <c r="N4" s="1169"/>
      <c r="O4" s="1170"/>
      <c r="P4" s="1178"/>
      <c r="Q4" s="1169"/>
      <c r="R4" s="1170"/>
      <c r="S4" s="1178" t="s">
        <v>316</v>
      </c>
      <c r="T4" s="1169"/>
      <c r="U4" s="1170"/>
      <c r="V4" s="45"/>
    </row>
    <row r="5" spans="1:22" ht="26.4">
      <c r="A5" s="482"/>
      <c r="B5" s="212"/>
      <c r="C5" s="212"/>
      <c r="D5" s="648" t="s">
        <v>44</v>
      </c>
      <c r="E5" s="649" t="s">
        <v>183</v>
      </c>
      <c r="F5" s="650" t="s">
        <v>172</v>
      </c>
      <c r="G5" s="648" t="s">
        <v>44</v>
      </c>
      <c r="H5" s="649" t="s">
        <v>183</v>
      </c>
      <c r="I5" s="650" t="s">
        <v>172</v>
      </c>
      <c r="J5" s="648" t="s">
        <v>44</v>
      </c>
      <c r="K5" s="649" t="s">
        <v>183</v>
      </c>
      <c r="L5" s="650" t="s">
        <v>172</v>
      </c>
      <c r="M5" s="648" t="s">
        <v>44</v>
      </c>
      <c r="N5" s="649" t="s">
        <v>183</v>
      </c>
      <c r="O5" s="650" t="s">
        <v>172</v>
      </c>
      <c r="P5" s="648" t="s">
        <v>44</v>
      </c>
      <c r="Q5" s="649" t="s">
        <v>183</v>
      </c>
      <c r="R5" s="650" t="s">
        <v>172</v>
      </c>
      <c r="S5" s="648" t="s">
        <v>44</v>
      </c>
      <c r="T5" s="649" t="s">
        <v>183</v>
      </c>
      <c r="U5" s="650" t="s">
        <v>172</v>
      </c>
      <c r="V5" s="45"/>
    </row>
    <row r="6" spans="1:22" ht="20.399999999999999">
      <c r="A6" s="163"/>
      <c r="B6" s="164"/>
      <c r="C6" s="164"/>
      <c r="D6" s="651" t="s">
        <v>46</v>
      </c>
      <c r="E6" s="652" t="s">
        <v>184</v>
      </c>
      <c r="F6" s="653" t="s">
        <v>64</v>
      </c>
      <c r="G6" s="651" t="s">
        <v>46</v>
      </c>
      <c r="H6" s="652" t="s">
        <v>184</v>
      </c>
      <c r="I6" s="653" t="s">
        <v>64</v>
      </c>
      <c r="J6" s="651" t="s">
        <v>46</v>
      </c>
      <c r="K6" s="652" t="s">
        <v>184</v>
      </c>
      <c r="L6" s="653" t="s">
        <v>64</v>
      </c>
      <c r="M6" s="651" t="s">
        <v>46</v>
      </c>
      <c r="N6" s="652" t="s">
        <v>184</v>
      </c>
      <c r="O6" s="653" t="s">
        <v>64</v>
      </c>
      <c r="P6" s="651" t="s">
        <v>46</v>
      </c>
      <c r="Q6" s="652" t="s">
        <v>184</v>
      </c>
      <c r="R6" s="653" t="s">
        <v>64</v>
      </c>
      <c r="S6" s="651" t="s">
        <v>46</v>
      </c>
      <c r="T6" s="652" t="s">
        <v>184</v>
      </c>
      <c r="U6" s="653" t="s">
        <v>64</v>
      </c>
      <c r="V6" s="45"/>
    </row>
    <row r="7" spans="1:22" ht="13.2">
      <c r="A7" s="1176" t="s">
        <v>146</v>
      </c>
      <c r="B7" s="1177"/>
      <c r="C7" s="1177"/>
      <c r="D7" s="610"/>
      <c r="E7" s="611"/>
      <c r="F7" s="612"/>
      <c r="G7" s="610"/>
      <c r="H7" s="611"/>
      <c r="I7" s="612"/>
      <c r="J7" s="610"/>
      <c r="K7" s="611"/>
      <c r="L7" s="612"/>
      <c r="M7" s="610"/>
      <c r="N7" s="611"/>
      <c r="O7" s="612"/>
      <c r="P7" s="610"/>
      <c r="Q7" s="611"/>
      <c r="R7" s="612"/>
      <c r="S7" s="610"/>
      <c r="T7" s="611"/>
      <c r="U7" s="612"/>
      <c r="V7" s="45"/>
    </row>
    <row r="8" spans="1:22" ht="13.2">
      <c r="A8" s="482" t="s">
        <v>147</v>
      </c>
      <c r="B8" s="62"/>
      <c r="C8" s="62"/>
      <c r="D8" s="615"/>
      <c r="E8" s="633"/>
      <c r="F8" s="614"/>
      <c r="G8" s="615"/>
      <c r="H8" s="633"/>
      <c r="I8" s="614"/>
      <c r="J8" s="615"/>
      <c r="K8" s="633"/>
      <c r="L8" s="614"/>
      <c r="M8" s="615"/>
      <c r="N8" s="633"/>
      <c r="O8" s="614"/>
      <c r="P8" s="615"/>
      <c r="Q8" s="633"/>
      <c r="R8" s="614"/>
      <c r="S8" s="615"/>
      <c r="T8" s="633"/>
      <c r="U8" s="614"/>
      <c r="V8" s="45"/>
    </row>
    <row r="9" spans="1:22" ht="13.2">
      <c r="A9" s="432" t="s">
        <v>320</v>
      </c>
      <c r="B9" s="62"/>
      <c r="C9" s="62"/>
      <c r="D9" s="615" t="s">
        <v>22</v>
      </c>
      <c r="E9" s="633" t="s">
        <v>22</v>
      </c>
      <c r="F9" s="614" t="s">
        <v>22</v>
      </c>
      <c r="G9" s="615" t="s">
        <v>22</v>
      </c>
      <c r="H9" s="633" t="s">
        <v>22</v>
      </c>
      <c r="I9" s="614" t="s">
        <v>22</v>
      </c>
      <c r="J9" s="615" t="s">
        <v>22</v>
      </c>
      <c r="K9" s="633" t="s">
        <v>22</v>
      </c>
      <c r="L9" s="614" t="s">
        <v>22</v>
      </c>
      <c r="M9" s="615" t="s">
        <v>22</v>
      </c>
      <c r="N9" s="633" t="s">
        <v>22</v>
      </c>
      <c r="O9" s="614" t="s">
        <v>22</v>
      </c>
      <c r="P9" s="615" t="s">
        <v>22</v>
      </c>
      <c r="Q9" s="633" t="s">
        <v>22</v>
      </c>
      <c r="R9" s="614" t="s">
        <v>22</v>
      </c>
      <c r="S9" s="615" t="s">
        <v>22</v>
      </c>
      <c r="T9" s="633" t="s">
        <v>22</v>
      </c>
      <c r="U9" s="614" t="s">
        <v>22</v>
      </c>
      <c r="V9" s="45"/>
    </row>
    <row r="10" spans="1:22" ht="13.2">
      <c r="A10" s="483" t="s">
        <v>148</v>
      </c>
      <c r="B10" s="62">
        <v>99</v>
      </c>
      <c r="C10" s="62"/>
      <c r="D10" s="615" t="s">
        <v>22</v>
      </c>
      <c r="E10" s="633" t="s">
        <v>22</v>
      </c>
      <c r="F10" s="614" t="s">
        <v>22</v>
      </c>
      <c r="G10" s="615" t="s">
        <v>22</v>
      </c>
      <c r="H10" s="633" t="s">
        <v>22</v>
      </c>
      <c r="I10" s="614" t="s">
        <v>22</v>
      </c>
      <c r="J10" s="615">
        <v>5</v>
      </c>
      <c r="K10" s="633">
        <v>64.8</v>
      </c>
      <c r="L10" s="614">
        <v>0.30655000000000004</v>
      </c>
      <c r="M10" s="615">
        <v>3</v>
      </c>
      <c r="N10" s="633">
        <v>62.333333333333336</v>
      </c>
      <c r="O10" s="614">
        <v>0.193</v>
      </c>
      <c r="P10" s="615" t="s">
        <v>22</v>
      </c>
      <c r="Q10" s="633" t="s">
        <v>22</v>
      </c>
      <c r="R10" s="614" t="s">
        <v>22</v>
      </c>
      <c r="S10" s="615" t="s">
        <v>22</v>
      </c>
      <c r="T10" s="633" t="s">
        <v>22</v>
      </c>
      <c r="U10" s="614" t="s">
        <v>22</v>
      </c>
      <c r="V10" s="45"/>
    </row>
    <row r="11" spans="1:22" ht="13.2">
      <c r="A11" s="483" t="s">
        <v>115</v>
      </c>
      <c r="B11" s="177">
        <v>499</v>
      </c>
      <c r="C11" s="62"/>
      <c r="D11" s="615">
        <v>5</v>
      </c>
      <c r="E11" s="633">
        <v>57</v>
      </c>
      <c r="F11" s="614">
        <v>1.5680000000000001</v>
      </c>
      <c r="G11" s="615" t="s">
        <v>22</v>
      </c>
      <c r="H11" s="633" t="s">
        <v>22</v>
      </c>
      <c r="I11" s="614" t="s">
        <v>22</v>
      </c>
      <c r="J11" s="615">
        <v>5</v>
      </c>
      <c r="K11" s="633">
        <v>41.4</v>
      </c>
      <c r="L11" s="614">
        <v>0.99301760000000006</v>
      </c>
      <c r="M11" s="615">
        <v>17</v>
      </c>
      <c r="N11" s="633">
        <v>96.352941176470594</v>
      </c>
      <c r="O11" s="614">
        <v>4.3480883999999991</v>
      </c>
      <c r="P11" s="615" t="s">
        <v>22</v>
      </c>
      <c r="Q11" s="633" t="s">
        <v>22</v>
      </c>
      <c r="R11" s="614" t="s">
        <v>22</v>
      </c>
      <c r="S11" s="615">
        <v>3</v>
      </c>
      <c r="T11" s="633">
        <v>78.666666666666671</v>
      </c>
      <c r="U11" s="614">
        <v>0.71961920000000001</v>
      </c>
      <c r="V11" s="45"/>
    </row>
    <row r="12" spans="1:22" ht="13.2">
      <c r="A12" s="483" t="s">
        <v>116</v>
      </c>
      <c r="B12" s="177">
        <v>1499</v>
      </c>
      <c r="C12" s="213"/>
      <c r="D12" s="615">
        <v>3</v>
      </c>
      <c r="E12" s="613">
        <v>20</v>
      </c>
      <c r="F12" s="614">
        <v>2.8600000000000003</v>
      </c>
      <c r="G12" s="615" t="s">
        <v>22</v>
      </c>
      <c r="H12" s="633" t="s">
        <v>22</v>
      </c>
      <c r="I12" s="614" t="s">
        <v>22</v>
      </c>
      <c r="J12" s="615" t="s">
        <v>22</v>
      </c>
      <c r="K12" s="633" t="s">
        <v>22</v>
      </c>
      <c r="L12" s="614" t="s">
        <v>22</v>
      </c>
      <c r="M12" s="615" t="s">
        <v>22</v>
      </c>
      <c r="N12" s="633" t="s">
        <v>22</v>
      </c>
      <c r="O12" s="614" t="s">
        <v>22</v>
      </c>
      <c r="P12" s="615" t="s">
        <v>22</v>
      </c>
      <c r="Q12" s="633" t="s">
        <v>22</v>
      </c>
      <c r="R12" s="614" t="s">
        <v>22</v>
      </c>
      <c r="S12" s="615" t="s">
        <v>22</v>
      </c>
      <c r="T12" s="633" t="s">
        <v>22</v>
      </c>
      <c r="U12" s="614" t="s">
        <v>22</v>
      </c>
      <c r="V12" s="45"/>
    </row>
    <row r="13" spans="1:22" ht="13.2">
      <c r="A13" s="483" t="s">
        <v>117</v>
      </c>
      <c r="B13" s="177">
        <v>4999</v>
      </c>
      <c r="C13" s="213"/>
      <c r="D13" s="654">
        <v>7</v>
      </c>
      <c r="E13" s="613">
        <v>14</v>
      </c>
      <c r="F13" s="614">
        <v>24.131</v>
      </c>
      <c r="G13" s="615">
        <v>2</v>
      </c>
      <c r="H13" s="613">
        <v>21</v>
      </c>
      <c r="I13" s="614">
        <v>8.1829999999999998</v>
      </c>
      <c r="J13" s="615">
        <v>1</v>
      </c>
      <c r="K13" s="613">
        <v>32</v>
      </c>
      <c r="L13" s="614">
        <v>2.0659999999999998</v>
      </c>
      <c r="M13" s="615">
        <v>13</v>
      </c>
      <c r="N13" s="613">
        <v>34.53846153846154</v>
      </c>
      <c r="O13" s="614">
        <v>47.721000000000004</v>
      </c>
      <c r="P13" s="615" t="s">
        <v>22</v>
      </c>
      <c r="Q13" s="633" t="s">
        <v>22</v>
      </c>
      <c r="R13" s="614" t="s">
        <v>22</v>
      </c>
      <c r="S13" s="615" t="s">
        <v>22</v>
      </c>
      <c r="T13" s="633" t="s">
        <v>22</v>
      </c>
      <c r="U13" s="614" t="s">
        <v>22</v>
      </c>
      <c r="V13" s="45"/>
    </row>
    <row r="14" spans="1:22" ht="13.2">
      <c r="A14" s="483" t="s">
        <v>118</v>
      </c>
      <c r="B14" s="177">
        <v>39999</v>
      </c>
      <c r="C14" s="213"/>
      <c r="D14" s="654">
        <v>30</v>
      </c>
      <c r="E14" s="613">
        <v>9.8000000000000007</v>
      </c>
      <c r="F14" s="614">
        <v>427.70600000000007</v>
      </c>
      <c r="G14" s="615" t="s">
        <v>22</v>
      </c>
      <c r="H14" s="633" t="s">
        <v>22</v>
      </c>
      <c r="I14" s="614" t="s">
        <v>22</v>
      </c>
      <c r="J14" s="615">
        <v>20</v>
      </c>
      <c r="K14" s="633">
        <v>14.3</v>
      </c>
      <c r="L14" s="614">
        <v>395.81999999999994</v>
      </c>
      <c r="M14" s="615">
        <v>6</v>
      </c>
      <c r="N14" s="633">
        <v>19.5</v>
      </c>
      <c r="O14" s="614">
        <v>42.644000000000005</v>
      </c>
      <c r="P14" s="615" t="s">
        <v>22</v>
      </c>
      <c r="Q14" s="633" t="s">
        <v>22</v>
      </c>
      <c r="R14" s="614" t="s">
        <v>22</v>
      </c>
      <c r="S14" s="615" t="s">
        <v>22</v>
      </c>
      <c r="T14" s="633" t="s">
        <v>22</v>
      </c>
      <c r="U14" s="614" t="s">
        <v>22</v>
      </c>
      <c r="V14" s="45"/>
    </row>
    <row r="15" spans="1:22" ht="13.2">
      <c r="A15" s="483" t="s">
        <v>119</v>
      </c>
      <c r="B15" s="62"/>
      <c r="C15" s="62"/>
      <c r="D15" s="654">
        <v>2</v>
      </c>
      <c r="E15" s="613">
        <v>4</v>
      </c>
      <c r="F15" s="614">
        <v>99.3</v>
      </c>
      <c r="G15" s="615" t="s">
        <v>22</v>
      </c>
      <c r="H15" s="633" t="s">
        <v>22</v>
      </c>
      <c r="I15" s="614" t="s">
        <v>22</v>
      </c>
      <c r="J15" s="615">
        <v>1</v>
      </c>
      <c r="K15" s="633">
        <v>37</v>
      </c>
      <c r="L15" s="614">
        <v>51.648000000000003</v>
      </c>
      <c r="M15" s="615" t="s">
        <v>22</v>
      </c>
      <c r="N15" s="633" t="s">
        <v>22</v>
      </c>
      <c r="O15" s="614" t="s">
        <v>22</v>
      </c>
      <c r="P15" s="615" t="s">
        <v>22</v>
      </c>
      <c r="Q15" s="633" t="s">
        <v>22</v>
      </c>
      <c r="R15" s="614" t="s">
        <v>22</v>
      </c>
      <c r="S15" s="615" t="s">
        <v>22</v>
      </c>
      <c r="T15" s="633" t="s">
        <v>22</v>
      </c>
      <c r="U15" s="614" t="s">
        <v>22</v>
      </c>
      <c r="V15" s="45"/>
    </row>
    <row r="16" spans="1:22" ht="13.2">
      <c r="A16" s="181" t="s">
        <v>120</v>
      </c>
      <c r="B16" s="182"/>
      <c r="C16" s="182"/>
      <c r="D16" s="645">
        <v>47</v>
      </c>
      <c r="E16" s="660">
        <v>15.851063829787234</v>
      </c>
      <c r="F16" s="646">
        <v>555.56500000000005</v>
      </c>
      <c r="G16" s="645">
        <v>2</v>
      </c>
      <c r="H16" s="660">
        <v>21</v>
      </c>
      <c r="I16" s="646">
        <v>8.1829999999999998</v>
      </c>
      <c r="J16" s="645">
        <v>32</v>
      </c>
      <c r="K16" s="660">
        <v>27.6875</v>
      </c>
      <c r="L16" s="646">
        <v>450.83356760000004</v>
      </c>
      <c r="M16" s="645">
        <v>39</v>
      </c>
      <c r="N16" s="660">
        <v>61.307692307692307</v>
      </c>
      <c r="O16" s="646">
        <v>94.906088400000016</v>
      </c>
      <c r="P16" s="645" t="s">
        <v>22</v>
      </c>
      <c r="Q16" s="660" t="s">
        <v>22</v>
      </c>
      <c r="R16" s="646" t="s">
        <v>22</v>
      </c>
      <c r="S16" s="645">
        <v>3</v>
      </c>
      <c r="T16" s="660">
        <v>78.666666666666671</v>
      </c>
      <c r="U16" s="646">
        <v>0.71961920000000001</v>
      </c>
      <c r="V16" s="45"/>
    </row>
    <row r="17" spans="1:22" ht="13.2">
      <c r="A17" s="62"/>
      <c r="B17" s="62"/>
      <c r="C17" s="62"/>
      <c r="D17" s="602"/>
      <c r="E17" s="602"/>
      <c r="F17" s="602"/>
      <c r="G17" s="602"/>
      <c r="H17" s="602"/>
      <c r="I17" s="602"/>
      <c r="J17" s="602"/>
      <c r="K17" s="602"/>
      <c r="L17" s="602"/>
      <c r="M17" s="602"/>
      <c r="N17" s="602"/>
      <c r="O17" s="602"/>
      <c r="P17" s="602"/>
      <c r="Q17" s="602"/>
      <c r="R17" s="602"/>
      <c r="S17" s="62"/>
      <c r="T17" s="62"/>
      <c r="U17" s="62"/>
      <c r="V17" s="45"/>
    </row>
    <row r="18" spans="1:22" ht="13.2">
      <c r="A18" s="62"/>
      <c r="B18" s="62"/>
      <c r="C18" s="62"/>
      <c r="D18" s="602"/>
      <c r="E18" s="602"/>
      <c r="F18" s="602"/>
      <c r="G18" s="602"/>
      <c r="H18" s="602"/>
      <c r="I18" s="602"/>
      <c r="J18" s="602"/>
      <c r="K18" s="602"/>
      <c r="L18" s="602"/>
      <c r="M18" s="602"/>
      <c r="N18" s="602"/>
      <c r="O18" s="602"/>
      <c r="P18" s="602"/>
      <c r="Q18" s="602"/>
      <c r="R18" s="602"/>
      <c r="S18" s="62"/>
      <c r="T18" s="62"/>
      <c r="U18" s="62"/>
      <c r="V18" s="45"/>
    </row>
    <row r="19" spans="1:22" ht="16.5" customHeight="1">
      <c r="A19" s="158" t="s">
        <v>36</v>
      </c>
      <c r="B19" s="159"/>
      <c r="C19" s="159"/>
      <c r="D19" s="1165" t="s">
        <v>123</v>
      </c>
      <c r="E19" s="1166"/>
      <c r="F19" s="1167"/>
      <c r="G19" s="1165" t="s">
        <v>72</v>
      </c>
      <c r="H19" s="1166"/>
      <c r="I19" s="1167"/>
      <c r="J19" s="1165" t="s">
        <v>125</v>
      </c>
      <c r="K19" s="1166"/>
      <c r="L19" s="1167"/>
      <c r="M19" s="1166" t="s">
        <v>127</v>
      </c>
      <c r="N19" s="1166"/>
      <c r="O19" s="1166"/>
      <c r="P19" s="1165" t="s">
        <v>39</v>
      </c>
      <c r="Q19" s="1166"/>
      <c r="R19" s="1167"/>
      <c r="S19" s="45"/>
    </row>
    <row r="20" spans="1:22" ht="16.5" customHeight="1">
      <c r="A20" s="478" t="s">
        <v>43</v>
      </c>
      <c r="B20" s="193"/>
      <c r="C20" s="193"/>
      <c r="D20" s="1178" t="s">
        <v>124</v>
      </c>
      <c r="E20" s="1180"/>
      <c r="F20" s="1181"/>
      <c r="G20" s="1182"/>
      <c r="H20" s="1180"/>
      <c r="I20" s="1183"/>
      <c r="J20" s="1168" t="s">
        <v>126</v>
      </c>
      <c r="K20" s="1169"/>
      <c r="L20" s="1184"/>
      <c r="M20" s="1169" t="s">
        <v>149</v>
      </c>
      <c r="N20" s="1180"/>
      <c r="O20" s="1180"/>
      <c r="P20" s="1178" t="s">
        <v>42</v>
      </c>
      <c r="Q20" s="1180"/>
      <c r="R20" s="1181"/>
      <c r="S20" s="45"/>
    </row>
    <row r="21" spans="1:22" s="97" customFormat="1" ht="26.25" customHeight="1">
      <c r="A21" s="478"/>
      <c r="B21" s="160"/>
      <c r="C21" s="160"/>
      <c r="D21" s="617" t="s">
        <v>44</v>
      </c>
      <c r="E21" s="605" t="s">
        <v>183</v>
      </c>
      <c r="F21" s="650" t="s">
        <v>172</v>
      </c>
      <c r="G21" s="605" t="s">
        <v>44</v>
      </c>
      <c r="H21" s="605" t="s">
        <v>183</v>
      </c>
      <c r="I21" s="650" t="s">
        <v>172</v>
      </c>
      <c r="J21" s="605" t="s">
        <v>44</v>
      </c>
      <c r="K21" s="605" t="s">
        <v>183</v>
      </c>
      <c r="L21" s="650" t="s">
        <v>172</v>
      </c>
      <c r="M21" s="605" t="s">
        <v>44</v>
      </c>
      <c r="N21" s="605" t="s">
        <v>183</v>
      </c>
      <c r="O21" s="650" t="s">
        <v>172</v>
      </c>
      <c r="P21" s="617" t="s">
        <v>44</v>
      </c>
      <c r="Q21" s="605" t="s">
        <v>183</v>
      </c>
      <c r="R21" s="650" t="s">
        <v>172</v>
      </c>
      <c r="S21" s="45"/>
    </row>
    <row r="22" spans="1:22" ht="20.399999999999999">
      <c r="A22" s="163"/>
      <c r="B22" s="214"/>
      <c r="C22" s="214"/>
      <c r="D22" s="607" t="s">
        <v>46</v>
      </c>
      <c r="E22" s="608" t="s">
        <v>184</v>
      </c>
      <c r="F22" s="653" t="s">
        <v>64</v>
      </c>
      <c r="G22" s="608" t="s">
        <v>46</v>
      </c>
      <c r="H22" s="608" t="s">
        <v>184</v>
      </c>
      <c r="I22" s="653" t="s">
        <v>64</v>
      </c>
      <c r="J22" s="608" t="s">
        <v>46</v>
      </c>
      <c r="K22" s="608" t="s">
        <v>184</v>
      </c>
      <c r="L22" s="653" t="s">
        <v>64</v>
      </c>
      <c r="M22" s="608" t="s">
        <v>46</v>
      </c>
      <c r="N22" s="608" t="s">
        <v>184</v>
      </c>
      <c r="O22" s="653" t="s">
        <v>64</v>
      </c>
      <c r="P22" s="607" t="s">
        <v>46</v>
      </c>
      <c r="Q22" s="608" t="s">
        <v>184</v>
      </c>
      <c r="R22" s="653" t="s">
        <v>64</v>
      </c>
      <c r="S22" s="45"/>
    </row>
    <row r="23" spans="1:22" ht="13.2">
      <c r="A23" s="1176" t="s">
        <v>146</v>
      </c>
      <c r="B23" s="1177"/>
      <c r="C23" s="1177"/>
      <c r="D23" s="610"/>
      <c r="E23" s="611"/>
      <c r="F23" s="612"/>
      <c r="G23" s="610"/>
      <c r="H23" s="611"/>
      <c r="I23" s="612"/>
      <c r="J23" s="610"/>
      <c r="K23" s="611"/>
      <c r="L23" s="612"/>
      <c r="M23" s="610"/>
      <c r="N23" s="611"/>
      <c r="O23" s="612"/>
      <c r="P23" s="610"/>
      <c r="Q23" s="611"/>
      <c r="R23" s="612"/>
      <c r="S23" s="45"/>
    </row>
    <row r="24" spans="1:22" ht="13.2">
      <c r="A24" s="482" t="s">
        <v>147</v>
      </c>
      <c r="B24" s="62"/>
      <c r="C24" s="62"/>
      <c r="D24" s="615"/>
      <c r="E24" s="633"/>
      <c r="F24" s="614"/>
      <c r="G24" s="615"/>
      <c r="H24" s="633"/>
      <c r="I24" s="614"/>
      <c r="J24" s="615"/>
      <c r="K24" s="633"/>
      <c r="L24" s="614"/>
      <c r="M24" s="615"/>
      <c r="N24" s="633"/>
      <c r="O24" s="614"/>
      <c r="P24" s="615"/>
      <c r="Q24" s="633"/>
      <c r="R24" s="614"/>
      <c r="S24" s="45"/>
    </row>
    <row r="25" spans="1:22" ht="14.4">
      <c r="A25" s="432" t="s">
        <v>320</v>
      </c>
      <c r="B25" s="62"/>
      <c r="C25" s="62"/>
      <c r="D25" s="615" t="s">
        <v>22</v>
      </c>
      <c r="E25" s="633" t="s">
        <v>22</v>
      </c>
      <c r="F25" s="614" t="s">
        <v>104</v>
      </c>
      <c r="G25" s="615" t="s">
        <v>22</v>
      </c>
      <c r="H25" s="633" t="s">
        <v>22</v>
      </c>
      <c r="I25" s="614" t="s">
        <v>104</v>
      </c>
      <c r="J25" s="615" t="s">
        <v>22</v>
      </c>
      <c r="K25" s="633" t="s">
        <v>22</v>
      </c>
      <c r="L25" s="614" t="s">
        <v>104</v>
      </c>
      <c r="M25" s="615" t="s">
        <v>22</v>
      </c>
      <c r="N25" s="633" t="s">
        <v>22</v>
      </c>
      <c r="O25" s="614" t="s">
        <v>104</v>
      </c>
      <c r="P25" s="615" t="s">
        <v>22</v>
      </c>
      <c r="Q25" s="633" t="s">
        <v>22</v>
      </c>
      <c r="R25" s="614" t="s">
        <v>104</v>
      </c>
      <c r="S25" s="45"/>
      <c r="T25" s="621"/>
    </row>
    <row r="26" spans="1:22" ht="14.4">
      <c r="A26" s="483" t="s">
        <v>148</v>
      </c>
      <c r="B26" s="62">
        <v>99</v>
      </c>
      <c r="C26" s="62"/>
      <c r="D26" s="615">
        <v>55</v>
      </c>
      <c r="E26" s="633">
        <v>31.654545454545456</v>
      </c>
      <c r="F26" s="614" t="s">
        <v>104</v>
      </c>
      <c r="G26" s="615">
        <v>6</v>
      </c>
      <c r="H26" s="633">
        <v>56.666666666666664</v>
      </c>
      <c r="I26" s="614" t="s">
        <v>104</v>
      </c>
      <c r="J26" s="615" t="s">
        <v>22</v>
      </c>
      <c r="K26" s="633" t="s">
        <v>22</v>
      </c>
      <c r="L26" s="614" t="s">
        <v>104</v>
      </c>
      <c r="M26" s="615">
        <v>71</v>
      </c>
      <c r="N26" s="633">
        <v>73.457142857142856</v>
      </c>
      <c r="O26" s="614" t="s">
        <v>104</v>
      </c>
      <c r="P26" s="615">
        <v>140</v>
      </c>
      <c r="Q26" s="633">
        <v>55.640287769784173</v>
      </c>
      <c r="R26" s="614" t="s">
        <v>104</v>
      </c>
      <c r="S26" s="45"/>
      <c r="T26" s="621"/>
    </row>
    <row r="27" spans="1:22" ht="14.4">
      <c r="A27" s="483" t="s">
        <v>115</v>
      </c>
      <c r="B27" s="177">
        <v>499</v>
      </c>
      <c r="C27" s="62"/>
      <c r="D27" s="615">
        <v>4</v>
      </c>
      <c r="E27" s="633">
        <v>28.25</v>
      </c>
      <c r="F27" s="614" t="s">
        <v>104</v>
      </c>
      <c r="G27" s="615">
        <v>5</v>
      </c>
      <c r="H27" s="633">
        <v>27.6</v>
      </c>
      <c r="I27" s="614" t="s">
        <v>104</v>
      </c>
      <c r="J27" s="615" t="s">
        <v>22</v>
      </c>
      <c r="K27" s="633" t="s">
        <v>22</v>
      </c>
      <c r="L27" s="614" t="s">
        <v>104</v>
      </c>
      <c r="M27" s="615">
        <v>25</v>
      </c>
      <c r="N27" s="633">
        <v>72.959999999999994</v>
      </c>
      <c r="O27" s="614" t="s">
        <v>104</v>
      </c>
      <c r="P27" s="615">
        <v>64</v>
      </c>
      <c r="Q27" s="633">
        <v>69.390625</v>
      </c>
      <c r="R27" s="614" t="s">
        <v>104</v>
      </c>
      <c r="S27" s="45"/>
      <c r="T27" s="621"/>
    </row>
    <row r="28" spans="1:22" ht="14.4">
      <c r="A28" s="483" t="s">
        <v>116</v>
      </c>
      <c r="B28" s="177">
        <v>1499</v>
      </c>
      <c r="C28" s="213"/>
      <c r="D28" s="615" t="s">
        <v>22</v>
      </c>
      <c r="E28" s="633" t="s">
        <v>22</v>
      </c>
      <c r="F28" s="614" t="s">
        <v>104</v>
      </c>
      <c r="G28" s="615">
        <v>1</v>
      </c>
      <c r="H28" s="613">
        <v>15</v>
      </c>
      <c r="I28" s="614" t="s">
        <v>104</v>
      </c>
      <c r="J28" s="615" t="s">
        <v>22</v>
      </c>
      <c r="K28" s="633" t="s">
        <v>22</v>
      </c>
      <c r="L28" s="614" t="s">
        <v>104</v>
      </c>
      <c r="M28" s="615">
        <v>3</v>
      </c>
      <c r="N28" s="613">
        <v>74.333333333333329</v>
      </c>
      <c r="O28" s="614" t="s">
        <v>104</v>
      </c>
      <c r="P28" s="615">
        <v>7</v>
      </c>
      <c r="Q28" s="613">
        <v>42.571428571428569</v>
      </c>
      <c r="R28" s="614" t="s">
        <v>104</v>
      </c>
      <c r="S28" s="45"/>
      <c r="T28" s="621"/>
    </row>
    <row r="29" spans="1:22" ht="14.4">
      <c r="A29" s="483" t="s">
        <v>117</v>
      </c>
      <c r="B29" s="177">
        <v>4999</v>
      </c>
      <c r="C29" s="213"/>
      <c r="D29" s="615" t="s">
        <v>22</v>
      </c>
      <c r="E29" s="633" t="s">
        <v>22</v>
      </c>
      <c r="F29" s="614" t="s">
        <v>104</v>
      </c>
      <c r="G29" s="654">
        <v>8</v>
      </c>
      <c r="H29" s="613">
        <v>25</v>
      </c>
      <c r="I29" s="614" t="s">
        <v>104</v>
      </c>
      <c r="J29" s="654">
        <v>1</v>
      </c>
      <c r="K29" s="613">
        <v>17</v>
      </c>
      <c r="L29" s="614" t="s">
        <v>104</v>
      </c>
      <c r="M29" s="615" t="s">
        <v>22</v>
      </c>
      <c r="N29" s="633" t="s">
        <v>22</v>
      </c>
      <c r="O29" s="614" t="s">
        <v>104</v>
      </c>
      <c r="P29" s="654">
        <v>32</v>
      </c>
      <c r="Q29" s="613">
        <v>26.1875</v>
      </c>
      <c r="R29" s="614" t="s">
        <v>104</v>
      </c>
      <c r="S29" s="45"/>
      <c r="T29" s="621"/>
    </row>
    <row r="30" spans="1:22" ht="14.4">
      <c r="A30" s="483" t="s">
        <v>118</v>
      </c>
      <c r="B30" s="177">
        <v>39999</v>
      </c>
      <c r="C30" s="213"/>
      <c r="D30" s="615" t="s">
        <v>22</v>
      </c>
      <c r="E30" s="633" t="s">
        <v>22</v>
      </c>
      <c r="F30" s="614" t="s">
        <v>104</v>
      </c>
      <c r="G30" s="654">
        <v>15</v>
      </c>
      <c r="H30" s="613">
        <v>21.733333333333334</v>
      </c>
      <c r="I30" s="614" t="s">
        <v>104</v>
      </c>
      <c r="J30" s="615" t="s">
        <v>22</v>
      </c>
      <c r="K30" s="633" t="s">
        <v>22</v>
      </c>
      <c r="L30" s="614" t="s">
        <v>104</v>
      </c>
      <c r="M30" s="615" t="s">
        <v>22</v>
      </c>
      <c r="N30" s="633" t="s">
        <v>22</v>
      </c>
      <c r="O30" s="614" t="s">
        <v>104</v>
      </c>
      <c r="P30" s="654">
        <v>71</v>
      </c>
      <c r="Q30" s="613">
        <v>14.408450704225352</v>
      </c>
      <c r="R30" s="614" t="s">
        <v>104</v>
      </c>
      <c r="S30" s="45"/>
      <c r="T30" s="621"/>
    </row>
    <row r="31" spans="1:22" ht="14.4">
      <c r="A31" s="483" t="s">
        <v>119</v>
      </c>
      <c r="B31" s="62"/>
      <c r="C31" s="62"/>
      <c r="D31" s="615" t="s">
        <v>22</v>
      </c>
      <c r="E31" s="633" t="s">
        <v>22</v>
      </c>
      <c r="F31" s="614" t="s">
        <v>104</v>
      </c>
      <c r="G31" s="615" t="s">
        <v>22</v>
      </c>
      <c r="H31" s="633" t="s">
        <v>22</v>
      </c>
      <c r="I31" s="614" t="s">
        <v>104</v>
      </c>
      <c r="J31" s="615" t="s">
        <v>22</v>
      </c>
      <c r="K31" s="633" t="s">
        <v>22</v>
      </c>
      <c r="L31" s="614" t="s">
        <v>104</v>
      </c>
      <c r="M31" s="615" t="s">
        <v>22</v>
      </c>
      <c r="N31" s="633" t="s">
        <v>22</v>
      </c>
      <c r="O31" s="614" t="s">
        <v>104</v>
      </c>
      <c r="P31" s="654">
        <v>3</v>
      </c>
      <c r="Q31" s="613">
        <v>15</v>
      </c>
      <c r="R31" s="614" t="s">
        <v>104</v>
      </c>
      <c r="S31" s="45"/>
      <c r="T31" s="621"/>
    </row>
    <row r="32" spans="1:22" ht="14.4">
      <c r="A32" s="181" t="s">
        <v>120</v>
      </c>
      <c r="B32" s="182"/>
      <c r="C32" s="182"/>
      <c r="D32" s="645">
        <v>59</v>
      </c>
      <c r="E32" s="660">
        <v>31.423728813559322</v>
      </c>
      <c r="F32" s="646" t="s">
        <v>104</v>
      </c>
      <c r="G32" s="645">
        <v>35</v>
      </c>
      <c r="H32" s="660">
        <v>29.114285714285714</v>
      </c>
      <c r="I32" s="646" t="s">
        <v>104</v>
      </c>
      <c r="J32" s="645">
        <v>1</v>
      </c>
      <c r="K32" s="660">
        <v>17</v>
      </c>
      <c r="L32" s="646" t="s">
        <v>104</v>
      </c>
      <c r="M32" s="645">
        <v>99</v>
      </c>
      <c r="N32" s="660">
        <v>73.357142857142861</v>
      </c>
      <c r="O32" s="646" t="s">
        <v>104</v>
      </c>
      <c r="P32" s="645">
        <v>317</v>
      </c>
      <c r="Q32" s="660">
        <v>45.503164556962027</v>
      </c>
      <c r="R32" s="646" t="s">
        <v>104</v>
      </c>
      <c r="S32" s="45"/>
      <c r="T32" s="622"/>
    </row>
  </sheetData>
  <mergeCells count="24">
    <mergeCell ref="D3:F3"/>
    <mergeCell ref="G3:I3"/>
    <mergeCell ref="S3:U3"/>
    <mergeCell ref="D4:F4"/>
    <mergeCell ref="G4:I4"/>
    <mergeCell ref="S4:U4"/>
    <mergeCell ref="J3:L3"/>
    <mergeCell ref="J4:L4"/>
    <mergeCell ref="M3:O3"/>
    <mergeCell ref="M4:O4"/>
    <mergeCell ref="P3:R3"/>
    <mergeCell ref="P4:R4"/>
    <mergeCell ref="A23:C23"/>
    <mergeCell ref="A7:C7"/>
    <mergeCell ref="D19:F19"/>
    <mergeCell ref="G19:I19"/>
    <mergeCell ref="P19:R19"/>
    <mergeCell ref="D20:F20"/>
    <mergeCell ref="G20:I20"/>
    <mergeCell ref="P20:R20"/>
    <mergeCell ref="M19:O19"/>
    <mergeCell ref="M20:O20"/>
    <mergeCell ref="J19:L19"/>
    <mergeCell ref="J20:L20"/>
  </mergeCells>
  <pageMargins left="0.7" right="0.7" top="0.75" bottom="0.75" header="0.3" footer="0.3"/>
  <pageSetup paperSize="9" scale="4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8137-56E9-4F7A-9EA9-45C5BE055C7E}">
  <dimension ref="A1:G22"/>
  <sheetViews>
    <sheetView showGridLines="0" zoomScaleNormal="100" workbookViewId="0">
      <selection sqref="A1:F1"/>
    </sheetView>
  </sheetViews>
  <sheetFormatPr defaultColWidth="9.28515625" defaultRowHeight="10.199999999999999"/>
  <cols>
    <col min="1" max="1" width="30.140625" style="1" customWidth="1"/>
    <col min="2" max="2" width="18.7109375" style="1" customWidth="1"/>
    <col min="3" max="3" width="2.7109375" style="1" customWidth="1"/>
    <col min="4" max="4" width="25.42578125" style="1" bestFit="1" customWidth="1"/>
    <col min="5" max="5" width="3.42578125" style="1" customWidth="1"/>
    <col min="6" max="6" width="23" style="1" bestFit="1" customWidth="1"/>
    <col min="7" max="16384" width="9.28515625" style="1"/>
  </cols>
  <sheetData>
    <row r="1" spans="1:7" ht="40.049999999999997" customHeight="1">
      <c r="A1" s="1146" t="s">
        <v>400</v>
      </c>
      <c r="B1" s="1146"/>
      <c r="C1" s="1146"/>
      <c r="D1" s="1146"/>
      <c r="E1" s="1146"/>
      <c r="F1" s="1146"/>
    </row>
    <row r="2" spans="1:7" ht="15" customHeight="1">
      <c r="A2" s="1164" t="s">
        <v>401</v>
      </c>
      <c r="B2" s="1185"/>
      <c r="C2" s="1185"/>
      <c r="D2" s="1185"/>
      <c r="E2" s="1185"/>
      <c r="F2" s="1185"/>
    </row>
    <row r="3" spans="1:7" ht="19.5" customHeight="1">
      <c r="A3" s="1186"/>
      <c r="B3" s="1186"/>
      <c r="C3" s="1187"/>
      <c r="D3" s="1186"/>
      <c r="E3" s="1187"/>
      <c r="F3" s="1186"/>
    </row>
    <row r="4" spans="1:7" ht="13.2">
      <c r="A4" s="215"/>
      <c r="B4" s="215"/>
      <c r="C4" s="215"/>
      <c r="D4" s="215"/>
      <c r="E4" s="215"/>
      <c r="F4" s="215"/>
    </row>
    <row r="5" spans="1:7" ht="30.75" customHeight="1">
      <c r="A5" s="216" t="s">
        <v>185</v>
      </c>
      <c r="B5" s="217" t="s">
        <v>152</v>
      </c>
      <c r="C5" s="217"/>
      <c r="D5" s="217" t="s">
        <v>45</v>
      </c>
      <c r="E5" s="217"/>
      <c r="F5" s="217" t="s">
        <v>186</v>
      </c>
    </row>
    <row r="6" spans="1:7" ht="33" customHeight="1">
      <c r="A6" s="218" t="s">
        <v>187</v>
      </c>
      <c r="B6" s="219" t="s">
        <v>155</v>
      </c>
      <c r="C6" s="1112"/>
      <c r="D6" s="220" t="s">
        <v>47</v>
      </c>
      <c r="E6" s="1113"/>
      <c r="F6" s="220" t="s">
        <v>188</v>
      </c>
    </row>
    <row r="7" spans="1:7" ht="13.2">
      <c r="A7" s="221" t="s">
        <v>189</v>
      </c>
      <c r="B7" s="199">
        <v>96</v>
      </c>
      <c r="C7" s="199"/>
      <c r="D7" s="199">
        <v>75.44599999999997</v>
      </c>
      <c r="E7" s="199"/>
      <c r="F7" s="199" t="s">
        <v>104</v>
      </c>
    </row>
    <row r="8" spans="1:7" ht="13.2">
      <c r="A8" s="221">
        <v>1</v>
      </c>
      <c r="B8" s="199">
        <v>71</v>
      </c>
      <c r="C8" s="1115" t="s">
        <v>306</v>
      </c>
      <c r="D8" s="199">
        <v>235.35799999999989</v>
      </c>
      <c r="E8" s="1115" t="s">
        <v>306</v>
      </c>
      <c r="F8" s="199" t="s">
        <v>104</v>
      </c>
    </row>
    <row r="9" spans="1:7" ht="13.2">
      <c r="A9" s="221">
        <v>2</v>
      </c>
      <c r="B9" s="199">
        <v>26</v>
      </c>
      <c r="C9" s="199"/>
      <c r="D9" s="199">
        <v>341.19400000000007</v>
      </c>
      <c r="E9" s="199"/>
      <c r="F9" s="199" t="s">
        <v>104</v>
      </c>
    </row>
    <row r="10" spans="1:7" ht="13.2">
      <c r="A10" s="221">
        <v>3</v>
      </c>
      <c r="B10" s="199">
        <v>18</v>
      </c>
      <c r="C10" s="199"/>
      <c r="D10" s="199">
        <v>416.58300000000003</v>
      </c>
      <c r="E10" s="199"/>
      <c r="F10" s="199" t="s">
        <v>104</v>
      </c>
    </row>
    <row r="11" spans="1:7" ht="13.2">
      <c r="A11" s="221">
        <v>4</v>
      </c>
      <c r="B11" s="199">
        <v>8</v>
      </c>
      <c r="C11" s="1115" t="s">
        <v>306</v>
      </c>
      <c r="D11" s="199">
        <v>111.04599999999999</v>
      </c>
      <c r="E11" s="1115" t="s">
        <v>306</v>
      </c>
      <c r="F11" s="199" t="s">
        <v>104</v>
      </c>
    </row>
    <row r="12" spans="1:7" ht="13.2">
      <c r="A12" s="221">
        <v>5</v>
      </c>
      <c r="B12" s="199">
        <v>20</v>
      </c>
      <c r="C12" s="199"/>
      <c r="D12" s="199">
        <v>158.64099999999999</v>
      </c>
      <c r="E12" s="199"/>
      <c r="F12" s="199" t="s">
        <v>104</v>
      </c>
    </row>
    <row r="13" spans="1:7" ht="13.2">
      <c r="A13" s="221">
        <v>6</v>
      </c>
      <c r="B13" s="199" t="s">
        <v>22</v>
      </c>
      <c r="C13" s="199"/>
      <c r="D13" s="199" t="s">
        <v>22</v>
      </c>
      <c r="E13" s="199"/>
      <c r="F13" s="199" t="s">
        <v>104</v>
      </c>
    </row>
    <row r="14" spans="1:7" ht="13.2">
      <c r="A14" s="221">
        <v>7</v>
      </c>
      <c r="B14" s="199" t="s">
        <v>22</v>
      </c>
      <c r="C14" s="199"/>
      <c r="D14" s="199" t="s">
        <v>22</v>
      </c>
      <c r="E14" s="199"/>
      <c r="F14" s="199" t="s">
        <v>104</v>
      </c>
    </row>
    <row r="15" spans="1:7" ht="13.2">
      <c r="A15" s="222" t="s">
        <v>190</v>
      </c>
      <c r="B15" s="223">
        <v>78</v>
      </c>
      <c r="C15" s="1114" t="s">
        <v>306</v>
      </c>
      <c r="D15" s="224">
        <v>1075.441</v>
      </c>
      <c r="E15" s="1114" t="s">
        <v>306</v>
      </c>
      <c r="F15" s="223" t="s">
        <v>104</v>
      </c>
      <c r="G15" s="44"/>
    </row>
    <row r="16" spans="1:7" ht="13.2">
      <c r="A16" s="3" t="s">
        <v>42</v>
      </c>
      <c r="B16" s="225">
        <v>317</v>
      </c>
      <c r="C16" s="225"/>
      <c r="D16" s="156">
        <v>2413.7089999999989</v>
      </c>
      <c r="E16" s="156"/>
      <c r="F16" s="156" t="s">
        <v>104</v>
      </c>
    </row>
    <row r="17" spans="1:6" ht="13.2">
      <c r="A17" s="226"/>
      <c r="B17" s="226"/>
      <c r="C17" s="226"/>
      <c r="D17" s="226"/>
      <c r="E17" s="226"/>
      <c r="F17" s="226"/>
    </row>
    <row r="18" spans="1:6" ht="13.2">
      <c r="A18" s="226"/>
      <c r="B18" s="226"/>
      <c r="C18" s="226"/>
      <c r="D18" s="226"/>
      <c r="E18" s="226"/>
      <c r="F18" s="226"/>
    </row>
    <row r="19" spans="1:6" ht="13.2">
      <c r="A19" s="2"/>
      <c r="B19" s="2"/>
      <c r="C19" s="2"/>
      <c r="D19" s="2"/>
      <c r="E19" s="2"/>
      <c r="F19" s="2"/>
    </row>
    <row r="22" spans="1:6" ht="13.2">
      <c r="F22" s="2"/>
    </row>
  </sheetData>
  <mergeCells count="2">
    <mergeCell ref="A2:F3"/>
    <mergeCell ref="A1:F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9B25A-3EFE-4DFA-BCF2-F6B14D41DF20}">
  <dimension ref="A1:P98"/>
  <sheetViews>
    <sheetView workbookViewId="0">
      <selection sqref="A1:N1"/>
    </sheetView>
  </sheetViews>
  <sheetFormatPr defaultColWidth="9.28515625" defaultRowHeight="10.199999999999999"/>
  <cols>
    <col min="1" max="1" width="12.7109375" style="417" bestFit="1" customWidth="1"/>
    <col min="2" max="16384" width="9.28515625" style="417"/>
  </cols>
  <sheetData>
    <row r="1" spans="1:14" ht="20.399999999999999">
      <c r="A1" s="1126" t="s">
        <v>319</v>
      </c>
      <c r="B1" s="1126"/>
      <c r="C1" s="1126"/>
      <c r="D1" s="1126"/>
      <c r="E1" s="1126"/>
      <c r="F1" s="1126"/>
      <c r="G1" s="1126"/>
      <c r="H1" s="1126"/>
      <c r="I1" s="1126"/>
      <c r="J1" s="1126"/>
      <c r="K1" s="1126"/>
      <c r="L1" s="1126"/>
      <c r="M1" s="1126"/>
      <c r="N1" s="1126"/>
    </row>
    <row r="3" spans="1:14" ht="10.199999999999999" customHeight="1">
      <c r="A3" s="866" t="s">
        <v>529</v>
      </c>
      <c r="B3" s="1104"/>
      <c r="C3" s="1104"/>
      <c r="D3" s="1104"/>
      <c r="E3" s="1104"/>
      <c r="F3" s="1104"/>
      <c r="G3" s="1104"/>
      <c r="H3" s="1104"/>
      <c r="I3" s="1104"/>
      <c r="J3" s="1104"/>
      <c r="K3" s="1104"/>
      <c r="L3" s="1104"/>
      <c r="M3" s="1104"/>
      <c r="N3" s="1104"/>
    </row>
    <row r="4" spans="1:14" ht="10.199999999999999" customHeight="1">
      <c r="A4" s="866" t="s">
        <v>530</v>
      </c>
      <c r="B4" s="1104"/>
      <c r="C4" s="1104"/>
      <c r="D4" s="1104"/>
      <c r="E4" s="1104"/>
      <c r="F4" s="1104"/>
      <c r="G4" s="1104"/>
      <c r="H4" s="1104"/>
      <c r="I4" s="1104"/>
      <c r="J4" s="1104"/>
      <c r="K4" s="1104"/>
      <c r="L4" s="1104"/>
      <c r="M4" s="1104"/>
      <c r="N4" s="1104"/>
    </row>
    <row r="5" spans="1:14" ht="10.199999999999999" customHeight="1">
      <c r="A5" s="866"/>
      <c r="B5" s="1104"/>
      <c r="C5" s="1104"/>
      <c r="D5" s="1104"/>
      <c r="E5" s="1104"/>
      <c r="F5" s="1104"/>
      <c r="G5" s="1104"/>
      <c r="H5" s="1104"/>
      <c r="I5" s="1104"/>
      <c r="J5" s="1104"/>
      <c r="K5" s="1104"/>
      <c r="L5" s="1104"/>
      <c r="M5" s="1104"/>
      <c r="N5" s="1104"/>
    </row>
    <row r="6" spans="1:14" ht="10.199999999999999" customHeight="1">
      <c r="A6" s="866" t="s">
        <v>531</v>
      </c>
      <c r="B6" s="1104"/>
      <c r="C6" s="1104"/>
      <c r="D6" s="1104"/>
      <c r="E6" s="1104"/>
      <c r="F6" s="1104"/>
      <c r="G6" s="1104"/>
      <c r="H6" s="1104"/>
      <c r="I6" s="1104"/>
      <c r="J6" s="1104"/>
      <c r="K6" s="1104"/>
      <c r="L6" s="1104"/>
      <c r="M6" s="1104"/>
      <c r="N6" s="1104"/>
    </row>
    <row r="7" spans="1:14" ht="10.199999999999999" customHeight="1">
      <c r="A7" s="866"/>
      <c r="B7" s="1104"/>
      <c r="C7" s="1104"/>
      <c r="D7" s="1104"/>
      <c r="E7" s="1104"/>
      <c r="F7" s="1104"/>
      <c r="G7" s="1104"/>
      <c r="H7" s="1104"/>
      <c r="I7" s="1104"/>
      <c r="J7" s="1104"/>
      <c r="K7" s="1104"/>
      <c r="L7" s="1104"/>
      <c r="M7" s="1104"/>
      <c r="N7" s="1104"/>
    </row>
    <row r="8" spans="1:14" ht="10.199999999999999" customHeight="1">
      <c r="A8" s="866" t="s">
        <v>329</v>
      </c>
      <c r="B8" s="1104"/>
      <c r="C8" s="1104"/>
      <c r="D8" s="1104"/>
      <c r="E8" s="1104"/>
      <c r="F8" s="1104"/>
      <c r="G8" s="1104"/>
      <c r="H8" s="1104"/>
      <c r="I8" s="1104"/>
      <c r="J8" s="1104"/>
      <c r="K8" s="1104"/>
      <c r="L8" s="1104"/>
      <c r="M8" s="1104"/>
      <c r="N8" s="1104"/>
    </row>
    <row r="9" spans="1:14" ht="10.199999999999999" customHeight="1">
      <c r="A9" s="866"/>
      <c r="B9" s="1104"/>
      <c r="C9" s="1104"/>
      <c r="D9" s="1104"/>
      <c r="E9" s="1104"/>
      <c r="F9" s="1104"/>
      <c r="G9" s="1104"/>
      <c r="H9" s="1104"/>
      <c r="I9" s="1104"/>
      <c r="J9" s="1104"/>
      <c r="K9" s="1104"/>
      <c r="L9" s="1104"/>
      <c r="M9" s="1104"/>
      <c r="N9" s="1104"/>
    </row>
    <row r="10" spans="1:14">
      <c r="A10" s="866" t="str">
        <f>'Tabell 1.1–1.2'!A1</f>
        <v>Tabell 1.1. Svenskregistrerade handels- och specialfartyg den 31 december 2021.</v>
      </c>
    </row>
    <row r="11" spans="1:14" s="419" customFormat="1">
      <c r="A11" s="866" t="s">
        <v>451</v>
      </c>
      <c r="G11" s="417"/>
    </row>
    <row r="13" spans="1:14">
      <c r="A13" s="866" t="s">
        <v>450</v>
      </c>
    </row>
    <row r="14" spans="1:14" s="419" customFormat="1">
      <c r="A14" s="866" t="s">
        <v>449</v>
      </c>
      <c r="G14" s="417"/>
    </row>
    <row r="16" spans="1:14">
      <c r="A16" s="866" t="s">
        <v>448</v>
      </c>
    </row>
    <row r="17" spans="1:12" s="419" customFormat="1">
      <c r="A17" s="866" t="s">
        <v>452</v>
      </c>
      <c r="K17" s="417"/>
    </row>
    <row r="19" spans="1:12">
      <c r="A19" s="866" t="s">
        <v>453</v>
      </c>
    </row>
    <row r="20" spans="1:12" s="419" customFormat="1">
      <c r="A20" s="866" t="s">
        <v>454</v>
      </c>
      <c r="J20" s="417"/>
    </row>
    <row r="22" spans="1:12">
      <c r="A22" s="866" t="s">
        <v>455</v>
      </c>
      <c r="L22" s="882"/>
    </row>
    <row r="23" spans="1:12">
      <c r="A23" s="866" t="s">
        <v>456</v>
      </c>
    </row>
    <row r="25" spans="1:12">
      <c r="A25" s="866" t="s">
        <v>457</v>
      </c>
      <c r="L25" s="882"/>
    </row>
    <row r="26" spans="1:12">
      <c r="A26" s="866" t="s">
        <v>458</v>
      </c>
      <c r="L26" s="882"/>
    </row>
    <row r="27" spans="1:12">
      <c r="A27" s="421"/>
    </row>
    <row r="28" spans="1:12">
      <c r="A28" s="866" t="s">
        <v>459</v>
      </c>
    </row>
    <row r="29" spans="1:12" s="419" customFormat="1">
      <c r="A29" s="866" t="s">
        <v>460</v>
      </c>
      <c r="L29" s="417"/>
    </row>
    <row r="31" spans="1:12">
      <c r="A31" s="866" t="s">
        <v>461</v>
      </c>
    </row>
    <row r="32" spans="1:12" s="419" customFormat="1">
      <c r="A32" s="866" t="s">
        <v>462</v>
      </c>
      <c r="L32" s="417"/>
    </row>
    <row r="34" spans="1:16">
      <c r="A34" s="866" t="s">
        <v>463</v>
      </c>
    </row>
    <row r="35" spans="1:16" s="419" customFormat="1">
      <c r="A35" s="866" t="s">
        <v>490</v>
      </c>
      <c r="P35" s="417"/>
    </row>
    <row r="37" spans="1:16">
      <c r="A37" s="866" t="s">
        <v>464</v>
      </c>
    </row>
    <row r="38" spans="1:16" s="419" customFormat="1">
      <c r="A38" s="866" t="s">
        <v>465</v>
      </c>
      <c r="P38" s="417"/>
    </row>
    <row r="40" spans="1:16">
      <c r="A40" s="866" t="s">
        <v>466</v>
      </c>
    </row>
    <row r="41" spans="1:16" s="419" customFormat="1">
      <c r="A41" s="866" t="s">
        <v>467</v>
      </c>
      <c r="P41" s="417"/>
    </row>
    <row r="43" spans="1:16">
      <c r="A43" s="866" t="s">
        <v>468</v>
      </c>
    </row>
    <row r="44" spans="1:16" s="419" customFormat="1">
      <c r="A44" s="866" t="s">
        <v>469</v>
      </c>
      <c r="P44" s="417"/>
    </row>
    <row r="46" spans="1:16">
      <c r="A46" s="879" t="s">
        <v>470</v>
      </c>
    </row>
    <row r="47" spans="1:16" s="419" customFormat="1">
      <c r="A47" s="879" t="s">
        <v>471</v>
      </c>
      <c r="P47" s="417"/>
    </row>
    <row r="49" spans="1:16">
      <c r="A49" s="879" t="s">
        <v>472</v>
      </c>
    </row>
    <row r="50" spans="1:16" s="419" customFormat="1">
      <c r="A50" s="879" t="s">
        <v>473</v>
      </c>
      <c r="P50" s="417"/>
    </row>
    <row r="52" spans="1:16">
      <c r="A52" s="866" t="s">
        <v>474</v>
      </c>
    </row>
    <row r="53" spans="1:16" s="419" customFormat="1">
      <c r="A53" s="866" t="s">
        <v>475</v>
      </c>
      <c r="P53" s="417"/>
    </row>
    <row r="55" spans="1:16">
      <c r="A55" s="866" t="s">
        <v>476</v>
      </c>
    </row>
    <row r="56" spans="1:16" s="419" customFormat="1">
      <c r="A56" s="866" t="s">
        <v>4</v>
      </c>
      <c r="P56" s="417"/>
    </row>
    <row r="58" spans="1:16">
      <c r="A58" s="866" t="s">
        <v>477</v>
      </c>
    </row>
    <row r="59" spans="1:16" s="419" customFormat="1">
      <c r="A59" s="866" t="s">
        <v>478</v>
      </c>
      <c r="P59" s="417"/>
    </row>
    <row r="61" spans="1:16">
      <c r="A61" s="866" t="s">
        <v>479</v>
      </c>
    </row>
    <row r="62" spans="1:16" s="419" customFormat="1">
      <c r="A62" s="866" t="s">
        <v>480</v>
      </c>
      <c r="P62" s="417"/>
    </row>
    <row r="64" spans="1:16">
      <c r="A64" s="880" t="s">
        <v>481</v>
      </c>
    </row>
    <row r="65" spans="1:16" s="419" customFormat="1">
      <c r="A65" s="880" t="s">
        <v>482</v>
      </c>
      <c r="P65" s="417"/>
    </row>
    <row r="67" spans="1:16">
      <c r="A67" s="866" t="s">
        <v>483</v>
      </c>
    </row>
    <row r="68" spans="1:16" s="419" customFormat="1">
      <c r="A68" s="866" t="s">
        <v>5</v>
      </c>
      <c r="P68" s="417"/>
    </row>
    <row r="70" spans="1:16" ht="11.25" customHeight="1">
      <c r="A70" s="880" t="s">
        <v>484</v>
      </c>
    </row>
    <row r="71" spans="1:16" s="419" customFormat="1" ht="11.25" customHeight="1">
      <c r="A71" s="880" t="s">
        <v>485</v>
      </c>
    </row>
    <row r="73" spans="1:16">
      <c r="A73" s="866" t="s">
        <v>486</v>
      </c>
    </row>
    <row r="74" spans="1:16" s="419" customFormat="1">
      <c r="A74" s="866" t="s">
        <v>487</v>
      </c>
    </row>
    <row r="76" spans="1:16">
      <c r="A76" s="866" t="s">
        <v>488</v>
      </c>
    </row>
    <row r="77" spans="1:16">
      <c r="A77" s="866" t="s">
        <v>489</v>
      </c>
    </row>
    <row r="79" spans="1:16">
      <c r="A79" s="866" t="s">
        <v>492</v>
      </c>
    </row>
    <row r="80" spans="1:16" s="419" customFormat="1">
      <c r="A80" s="866" t="s">
        <v>493</v>
      </c>
    </row>
    <row r="82" spans="1:15" ht="10.5" customHeight="1">
      <c r="A82" s="866" t="s">
        <v>494</v>
      </c>
    </row>
    <row r="83" spans="1:15" s="419" customFormat="1">
      <c r="A83" s="866" t="s">
        <v>495</v>
      </c>
    </row>
    <row r="84" spans="1:15">
      <c r="O84" s="420"/>
    </row>
    <row r="85" spans="1:15">
      <c r="A85" s="866" t="s">
        <v>496</v>
      </c>
      <c r="O85" s="419"/>
    </row>
    <row r="86" spans="1:15" s="419" customFormat="1">
      <c r="A86" s="866" t="s">
        <v>497</v>
      </c>
    </row>
    <row r="88" spans="1:15">
      <c r="A88" s="866" t="s">
        <v>498</v>
      </c>
    </row>
    <row r="89" spans="1:15" s="419" customFormat="1">
      <c r="A89" s="866" t="s">
        <v>499</v>
      </c>
    </row>
    <row r="91" spans="1:15">
      <c r="A91" s="866" t="s">
        <v>500</v>
      </c>
    </row>
    <row r="92" spans="1:15" s="419" customFormat="1">
      <c r="A92" s="866" t="s">
        <v>501</v>
      </c>
    </row>
    <row r="93" spans="1:15" s="419" customFormat="1">
      <c r="A93" s="418"/>
    </row>
    <row r="94" spans="1:15">
      <c r="A94" s="423" t="s">
        <v>502</v>
      </c>
    </row>
    <row r="95" spans="1:15" s="419" customFormat="1">
      <c r="A95" s="866" t="s">
        <v>6</v>
      </c>
    </row>
    <row r="97" spans="1:1">
      <c r="A97" s="423" t="s">
        <v>503</v>
      </c>
    </row>
    <row r="98" spans="1:1" s="419" customFormat="1">
      <c r="A98" s="423" t="s">
        <v>7</v>
      </c>
    </row>
  </sheetData>
  <mergeCells count="1">
    <mergeCell ref="A1:N1"/>
  </mergeCells>
  <hyperlinks>
    <hyperlink ref="A10" location="'Tabell 1.1–1.2'!A1" display="1.1. Svenskregistrerade handels- och specialfartyg den 31 december 2020." xr:uid="{AA5606D4-9B8A-43F3-8E49-F8B8D11DB46B}"/>
    <hyperlink ref="A11" location="'Tabell 1.1–1.2'!A1" display="1.1. Swedish merchant and special vessels on 31st December 2020." xr:uid="{75658617-63AD-4AEC-8D3F-2A1DAE491537}"/>
    <hyperlink ref="A94" location="'Tab24'!A1" display="24. Användning av svenskregistrerade och utlandsregistrerade fartyg i svensk regi 2008–2018. Antal fartyg. Fartyg med en bruttodräktighet om minst 100. " xr:uid="{FF49F17A-3F7F-4AC9-B829-FA7061C07F84}"/>
    <hyperlink ref="A95" location="'Tab24'!A1" display="24. Merchant vessels in Swedish register and in foreign register in Swedish service 2008–2018. Number of ships. Vessels with a gross tonnage of 100 and above.  " xr:uid="{52A04071-BDE1-4618-96C7-35CD57968E75}"/>
    <hyperlink ref="A97" location="'Tab25'!A1" display="25. Användning av svenskregistrerade och utlandsregistrerade fartyg i svensk regi 2008–2018. Miljoner bruttodräktighetsdagar. Fartyg med en bruttodräktighet om minst 100. " xr:uid="{758B6EAA-F4FF-4AE7-8772-30042B175B6A}"/>
    <hyperlink ref="A98" location="'Tab25'!A1" display="25. Merchant vessels in Swedish register and in foreign register in Swedish service 2008–2019. Millions of gross tonnage days. Vessels with a gross tonnage of 100 and above." xr:uid="{25D8E3EF-77B0-4059-8186-380DFCAEBDF6}"/>
    <hyperlink ref="A13" location="'Tabell 1.1–1.2'!A1" display="1.2. Svenskregistrerade handels- och specialfartyg den 31 december 2019." xr:uid="{7AA36B02-01D2-4735-B11A-E819B2E04F74}"/>
    <hyperlink ref="A14" location="'Tabell 1.1–1.2'!A1" display="1.2. Swedish merchant and special vessels on 31st December 2019." xr:uid="{D1833812-6D54-4D98-8ACE-EE3ACEFAB45B}"/>
    <hyperlink ref="A16" location="'Tabell 2.1–2.2'!A1" display="2.1. Svenskregistrerade handelsfartyg fördelade efter typ den 31 december 2020. Fartyg med en bruttodräktighet om minst 100. " xr:uid="{8C284BAA-A957-48C3-B79B-DB461F8DA634}"/>
    <hyperlink ref="A17" location="'Tabell 2.1–2.2'!A1" display="2.1. Swedish merchant vessels classified by type on 31st December 2020. Vessels with a gross tonnage of 100 and above. " xr:uid="{4640D31E-C3B4-4A99-8303-210299E6BFD6}"/>
    <hyperlink ref="A19" location="'Tabell 2.1–2.2'!A1" display="2.2. Svenskregistrerade handelsfartyg den 31 december 2019. Fartyg med en bruttodräktighet om minst 100. " xr:uid="{625D9845-D86A-41F7-8897-644BB3B17196}"/>
    <hyperlink ref="A20" location="'Tabell 2.1–2.2'!A1" display="2.2. Swedish merchant vessels classified by type on 31st December 2019. Vessels with a gross tonnage of 100 and above. " xr:uid="{1E97F570-C9AA-4649-90B6-561B1483A6F6}"/>
    <hyperlink ref="A28" location="'Tabell 4.1–4.2'!A1" display="4.1. Svenskregistrerade specialfartyg fördelade efter typ den 31 december 2020." xr:uid="{7CFE7163-F525-4C87-BBE5-D945F5D2F158}"/>
    <hyperlink ref="A29" location="'Tabell 4.1–4.2'!A1" display="4.1. Swedish special vessels classified by type on 31st December 2020." xr:uid="{9B2E794B-00A4-4764-BD16-36D583D9134B}"/>
    <hyperlink ref="A31" location="'Tabell 4.1–4.2'!A1" display="4.2. Svenskregistrerade specialfartyg fördelade efter typ den 31 december 2019." xr:uid="{9AFDFECA-7296-4479-A3A7-C03B6542E17F}"/>
    <hyperlink ref="A32" location="'Innehåll_ Contents'!A1" display="4.2. Swedish special vessels classified by type on 31st December 2019." xr:uid="{577A8DD1-44B4-4949-8762-8351EB55BA52}"/>
    <hyperlink ref="A34" location="'Tabell 5'!A1" display="5. Svenskregistrerade och inhyrda utlandsregistrerade handelsfartyg fördelade efter typ av fartyg den 31 december 2020. Fartyg med en bruttodräktighet om minst 100." xr:uid="{F60716D8-F54F-4ED9-A439-5057A3A0EB99}"/>
    <hyperlink ref="A35" location="'Tabell 5'!A1" display="5. Swedish merchant vessels and merchant vessels chartered from abroad classified by type on 31st December 2020. Vessels with a gross tonnage of 100 and above." xr:uid="{8A6F83EF-F83D-4A26-99F5-17CF18568751}"/>
    <hyperlink ref="A37" location="'Tabell 6'!A1" display="6. Storleks- och åldersfördelning av den svenskregistrerade handelsflottan den 31 december 2020." xr:uid="{114799FE-3DDE-4ACB-90E7-5F9C3905CC5F}"/>
    <hyperlink ref="A38" location="'Tabell 6'!A1" display="6. The Swedish merchant fleet classified by age and size on 31st December 2020." xr:uid="{4CA831C9-72C0-4ADF-89FA-B2E030F901CD}"/>
    <hyperlink ref="A40" location="'Tabell 7'!A1" display="7. Storleks- och åldersfördelning av svenskregistrerade specialfartyg den 31 december 2020. Fartyg med en bruttodräktighet om minst 100." xr:uid="{C8CC36D4-0684-4404-862B-FEC198E64A5B}"/>
    <hyperlink ref="A41" location="'Tabell 7'!A1" display="7. Swedish special vessels classified by size and age on 31st December 2020. Vessels with a gross tonnage of 100 and above." xr:uid="{31392F67-2A05-4E48-AC2B-491622713607}"/>
    <hyperlink ref="A43" location="'Tabell 8'!A1" display="8. Dödviktskapacitet och bruttodräktighet på svenskregistrerade handelsfartyg den 31 december 2020. Fartyg med en bruttodräktighet om minst 100." xr:uid="{0B606239-0F39-4EC8-896A-A9F200DCE6C1}"/>
    <hyperlink ref="A44" location="'Tabell 8'!A1" display="8. Deadweight capacity and gross tonnage on Swedish merchant vessels on 31st December 2020. Vessels with a gross tonnage of 100 and above." xr:uid="{54837BD5-DEE2-4BDA-8C6F-55F917B7144C}"/>
    <hyperlink ref="A52" location="'Tabell 11'!A1" display="11. Nettoförändringar för respektive typ av handelsfartyg år 2020. Fartyg med en bruttodräktighet om minst 100" xr:uid="{BBF40A57-11B9-43DF-96F4-BD5CC1CA4018}"/>
    <hyperlink ref="A53" location="'Tabell 11'!A1" display="11. Net changes by each type of merchant ships 2020. Vessels with a gross tonnage of 100 and above." xr:uid="{C98DE6EB-B234-410A-BFE9-A77E71D5AA0D}"/>
    <hyperlink ref="A55" location="'Tabell 12'!A1" display="12. Orsaker till förändringar av den svenska handelsflottan år 2020. " xr:uid="{C8598594-E361-493B-BBCD-4DDCA327A080}"/>
    <hyperlink ref="A56" location="'Tabell 12'!A1" display="12. Reasons of change in the Swedish merchant fleet 2020." xr:uid="{62F3A20D-A990-4B5B-BFA7-6B95902CC2B4}"/>
    <hyperlink ref="A58" location="'Tabell 13'!A1" display="13. Dödviktskapaciteten och genomsnittsåldern på svenskregistrerade handelsfartyg den 31 december 2020. Fartyg med en bruttodräktighet om minst 100." xr:uid="{113E46BC-CB6C-406D-87ED-809CF7A32393}"/>
    <hyperlink ref="A59" location="'Tabell 13'!A1" display="13. Deadweight capacity and average age on Swedish merchant vessels on 31st December 2020. Vessels with a gross tonnage of 100 and above." xr:uid="{BF2D229B-2335-483F-B421-E1F9F1A8CE80}"/>
    <hyperlink ref="A61" location="'Tabell 14'!A1" display="14. Svenskregistrerade handelsfartyg den 31 december 2020 med en bruttodräktighet om minst 100, fördelat på operatörernas storlek i antal kontrollerade fartyg." xr:uid="{52AAA777-0058-49AF-B8FF-16D843ACDEA1}"/>
    <hyperlink ref="A62" location="'Tabell 14'!A1" display="14. Swedish merchant vessels on 31st December 2020, by operator size in number of controlled ships. Vessels with a gross tonnage of 100 and above.  " xr:uid="{CF1D06B3-FCF2-4911-A450-FDD499D1520F}"/>
    <hyperlink ref="A64" location="'Tabell 15'!A1" display="15. Antalet svenskregistrerade handelsfartyg den 31 december 1970–2020 fördelade efter typ av fartyg. Fartyg med bruttodräktighet om minst 100." xr:uid="{931C97DC-E652-493C-AA70-5ADFBDCD325D}"/>
    <hyperlink ref="A65" location="'Tabell 15'!A1" display="15. Number of Swedish merchant vessels 1970–2020 classified by type. Vessels with a gross tonnage of 100 and above." xr:uid="{74018556-5596-4213-A3B4-AD0EA094A28B}"/>
    <hyperlink ref="A67" location="'Tabell 16'!A1" display="16. Fartyg i svensk regi, fartyg uthyrda till utlandet samt disponerat tonnage 2020. Fartyg med en bruttodräktighet om minst 100." xr:uid="{080D4A2B-6A23-4419-8054-993BC8FDC052}"/>
    <hyperlink ref="A68" location="'Tabell 16'!A1" display="16. Vessels in Swedish service, vessels chartered to foreign countries and tonnage at Swedish disposal 2020. Vessels with a gross tonnage of 100 and above." xr:uid="{057CF53F-AEC3-4038-B3AC-195513077EDC}"/>
    <hyperlink ref="A70" location="'Tabell 17'!A1" display="17. Den svenskregistrerade handelsflottans fartyg fördelade efter användning 2014–2020. Fartyg med en bruttodräktighet om minst 100." xr:uid="{2921D719-94A9-40DF-97A9-4B9864CA72AF}"/>
    <hyperlink ref="A71" location="'Tabell 17'!A1" display="17. The Swedish merchant fleet classified by different routes 2014–2020. Vessels with a gross tonnage of 100 and above." xr:uid="{1629B8C1-ED8C-4B0D-8E3E-1E61378854C0}"/>
    <hyperlink ref="A73" location="'Tabell 18'!A1" display="18. Den svenskregistrerade handelsflottans fartyg fördelade efter användning och fartygstyp 2020. Fartyg med en bruttodräktighet om minst 100." xr:uid="{3DE0EB14-6C42-438D-853F-329834D4C7EC}"/>
    <hyperlink ref="A74" location="'Tabell 18'!A1" display="18. The Swedish merchant fleet classified by different routes and by type 2020. Vessels with a gross tonnage of 100 and above." xr:uid="{281A178E-C593-4369-9F70-70EA08A6DF34}"/>
    <hyperlink ref="A80" location="'Tabell 20'!A1" display="20. Vessels chartered from abroad classified by type and by size 2020. Vessels with a gross tonnage of 100 and above." xr:uid="{2FF7F87E-FC04-4479-AD7B-3287C0B6E7A1}"/>
    <hyperlink ref="A82" location="'Tabell 21.1'!A1" display="21.1. Antal utförda sjödagar per yrkeskategori för män och kvinnor med svenskt respektive utländskt medborgarskap, svenskregistrerade handelsfartyg med en bruttodräktighet om minst 100, 2011–2020. " xr:uid="{49A41515-5B7B-4F90-B561-D8D3D8F0EEE5}"/>
    <hyperlink ref="A83" location="'Innehåll_ Contents'!A1" display="21.1. Number of days worked at sea by profession, men and women with Swedish or foreign citizenship, Swedish merchant vessels with a gross tonnage of 100 and above, 2011–2020." xr:uid="{5202DAB6-7585-464C-A4E5-5EE8300CA385}"/>
    <hyperlink ref="A85" location="'Tabell 21.2'!A1" display="21.2. Genomsnittligt antal ombordanställda per dag och yrkeskategori, för män och kvinnor med svenskt respektive utländskt medborgarskap, svenskregistrerade handelsfartyg med en bruttodräktighet om minst 100, 2011–2020." xr:uid="{CD638113-1C5B-415D-8AD2-5530253BE80C}"/>
    <hyperlink ref="A86" location="'Tabell 21.2'!A1" display="21.2. Average number of employees per day and profession, men and women with Swedish or foreign citizenship, Swedish merchant vessels with a gross tonnage of 100 and above, 2011–2020." xr:uid="{2542C2A3-0DA2-48CC-BA83-7A792B249D46}"/>
    <hyperlink ref="A88" location="'Tabell 22'!A1" display="22. Världshandelsflottan den 31 december 2020. Fartyg med en bruttodräktighet om minst 100." xr:uid="{CAB0A439-5614-4527-85C8-239FA03621C6}"/>
    <hyperlink ref="A89" location="'Tabell 22'!A1" display="22. World merchant fleet by type on 31st December 2020. Vessels with a gross tonnage of 100 and above.  " xr:uid="{967715B0-CC92-4726-8642-9DA3B488B365}"/>
    <hyperlink ref="A91" location="'Tabell 23'!A1" display="23. Världshandelsflottans utveckling den 31 december 1990–2020, per register, brd i 1 000. Fartyg med en bruttodräktighet om minst 100." xr:uid="{C230D838-B8FF-47E2-9928-A0975BA234BA}"/>
    <hyperlink ref="A92" location="'Tabell 23'!A1" display="23. World merchant fleet development on 31st December 1990–2020, by register, gross tonnage in 1 000. Vessels with a gross tonnage of 100 and above." xr:uid="{BC45EF41-52A2-41F2-920A-A8E8D18D2B5B}"/>
    <hyperlink ref="A76" location="'Tabell 19'!A1" display="19. Fartyg inhyrda från utlandet fördelade efter användning och fartygstyp 2020. Fartyg med en bruttodräktighet om minst 100." xr:uid="{EE67440C-7408-4860-912F-040060734997}"/>
    <hyperlink ref="A77" location="'Tabell 19'!A1" display="19. Vessels chartered from abroad classified by different routes and by type 2020. Vessels with a gross tonnage of 100 and above." xr:uid="{CD0711D9-2571-4C3A-9CFF-293A91D55FBB}"/>
    <hyperlink ref="A22" location="'Tabell 3.1–3.2'!A1" display="3.1. Svenskregistrerade handelsfartyg fördelade efter typ den 31 december 2020. Fartyg med en bruttodräktighet om minst 500. " xr:uid="{F626F516-94D0-4344-98B8-970898C5C5EE}"/>
    <hyperlink ref="A23" location="'Tabell 3.1–3.2'!A1" display="3.1. Swedish merchant vessels classified by type on 31st December 2020. Vessels with a gross tonnage of 500 and above. " xr:uid="{B96E3FB7-8B60-4DCF-A976-2B93BE8E6780}"/>
    <hyperlink ref="A25" location="'Tabell 3.1–3.2'!A1" display="3.2. Svenskregistrerade handelsfartyg den 31 december 2019. Fartyg med en bruttodräktighet om minst 500. " xr:uid="{38230DD5-0E11-426B-BE53-93DA25924277}"/>
    <hyperlink ref="A26" location="'Tabell 3.1–3.2'!A1" display="3.2. Swedish merchant vessels classified by type on 31st December 2019. Vessels with a gross tonnage of 500 and above. " xr:uid="{B849627D-2B49-4166-9843-DA300A7385C7}"/>
    <hyperlink ref="A46" location="'Tabell 9'!A1" display="9. De största hemmahamnarna, efter bruttodräktighet, för svenskregistrerade handelsfartyg den 31 december 2020. Fartyg med en bruttodräktighet om minst 100." xr:uid="{27B785CC-FAC3-4BC8-8BCE-6303CEB02C5C}"/>
    <hyperlink ref="A47" location="'Tabell 9'!A1" display="9. The largest home ports, by gross tonnage, of merchant vessels on 31st December 2020. Vessels with a gross tonnage of 100 and above.  " xr:uid="{E9BCFBC9-CA03-422F-B580-C90D4223746D}"/>
    <hyperlink ref="A49" location="'Tabell 10'!A1" display="10. De största hemmahamnarna, efter bruttodräktighet, för svenskregistrerade specialfartyg den 31 december 2020. Fartyg med en bruttodräktighet om minst 100." xr:uid="{94312913-FF2E-4ADF-A13F-47DD8116C2AE}"/>
    <hyperlink ref="A50" location="'Tabell 10'!A1" display="10. The largest home ports, by gross tonnage, of special vessels on 31st December 2020. Vessels with a gross tonnage of 100 and above.  " xr:uid="{957B8E21-B8E5-41BD-B401-5B1C61E3C955}"/>
    <hyperlink ref="A94:A95" location="'Tabell 24'!A1" display="24. Användning av svenskregistrerade och utlandsregistrerade fartyg i svensk regi 2008–2020. Antal fartyg. Fartyg med en bruttodräktighet om minst 100. " xr:uid="{9D546F56-77A6-4BB1-AE72-56E7152EF1DF}"/>
    <hyperlink ref="A97:A98" location="'Tabell 25'!A1" display="25. Användning av svenskregistrerade och utlandsregistrerade fartyg i svensk regi 2008–2020. Miljoner bruttodräktighetsdagar. Fartyg med en bruttodräktighet om minst 100. " xr:uid="{BB3DE507-E9CC-4313-9881-4D11B3165C16}"/>
    <hyperlink ref="A82:A83" location="'Innehåll_ Contents'!A1" display="21.1. Antal utförda sjödagar per yrkeskategori för män och kvinnor med svenskt respektive utländskt medborgarskap, svenskregistrerade handelsfartyg med en bruttodräktighet om minst 100, 2011–2020. " xr:uid="{F2DEBB72-C08F-4A51-A2AB-5DD2163C6C69}"/>
    <hyperlink ref="A10:A11" location="'Tabell 1.1–1.2'!A1" display="1.1. Svenskregistrerade handels- och specialfartyg den 31 december 2020." xr:uid="{F264010A-D4E8-40BD-BC99-A285E2AFD858}"/>
    <hyperlink ref="A79" location="'Tabell 20'!Utskriftsområde" display="20. Fartyg inhyrda från utlandet fördelade efter fartygstyp och storlek 2020. Exklusive fartyg vidareuthyrda  till utlandet. Fartyg med en bruttodräktighet om minst 100." xr:uid="{882B8A1E-D9D0-4A17-94EE-F9098DA01AA9}"/>
    <hyperlink ref="A3" location="'Kort om statistiken'!A1" display="Kort om statistiken" xr:uid="{6B4D05B5-09D8-42E5-932A-44C7615681CA}"/>
    <hyperlink ref="A4" location="'Kort om statistiken'!A1" display="The statistics in brief" xr:uid="{1BE2590D-BBF0-4B16-81F9-6EF15678EE84}"/>
    <hyperlink ref="A6" location="'Teckenförklaring_ Legends'!A1" display="Teckenförklaring(Legends" xr:uid="{E1356258-BA1C-4894-9E10-20A2CC847335}"/>
    <hyperlink ref="A8" location="'Definitioner_ Definitions'!A1" display="Definitioner/Definitions" xr:uid="{3883259A-C1E8-42E9-8B24-D4DF1491F85A}"/>
  </hyperlinks>
  <pageMargins left="0.7" right="0.34" top="0.75" bottom="0.75" header="0.3" footer="0.3"/>
  <pageSetup paperSize="9" scale="68" orientation="portrait" r:id="rId1"/>
  <colBreaks count="1" manualBreakCount="1">
    <brk id="1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607A0-24FD-4488-9DDF-F73EFC0785E8}">
  <sheetPr>
    <pageSetUpPr fitToPage="1"/>
  </sheetPr>
  <dimension ref="A1:P62"/>
  <sheetViews>
    <sheetView showGridLines="0" zoomScaleNormal="100" workbookViewId="0">
      <selection sqref="A1:M1"/>
    </sheetView>
  </sheetViews>
  <sheetFormatPr defaultColWidth="9.28515625" defaultRowHeight="10.199999999999999"/>
  <cols>
    <col min="1" max="1" width="13.28515625" style="1" customWidth="1"/>
    <col min="2" max="2" width="13.140625" style="1" customWidth="1"/>
    <col min="3" max="3" width="3.42578125" style="1" customWidth="1"/>
    <col min="4" max="4" width="16.140625" style="1" customWidth="1"/>
    <col min="5" max="5" width="3.7109375" style="1" customWidth="1"/>
    <col min="6" max="6" width="13.140625" style="1" customWidth="1"/>
    <col min="7" max="7" width="3.140625" style="1" customWidth="1"/>
    <col min="8" max="8" width="16.140625" style="1" customWidth="1"/>
    <col min="9" max="9" width="4" style="1" customWidth="1"/>
    <col min="10" max="10" width="13.140625" style="1" customWidth="1"/>
    <col min="11" max="11" width="3.140625" style="1" customWidth="1"/>
    <col min="12" max="12" width="16.140625" style="1" customWidth="1"/>
    <col min="13" max="13" width="4" style="1" customWidth="1"/>
    <col min="14" max="16384" width="9.28515625" style="1"/>
  </cols>
  <sheetData>
    <row r="1" spans="1:13" ht="36" customHeight="1">
      <c r="A1" s="1146" t="s">
        <v>534</v>
      </c>
      <c r="B1" s="1146"/>
      <c r="C1" s="1146"/>
      <c r="D1" s="1146"/>
      <c r="E1" s="1146"/>
      <c r="F1" s="1146"/>
      <c r="G1" s="1146"/>
      <c r="H1" s="1146"/>
      <c r="I1" s="1146"/>
      <c r="J1" s="1146"/>
      <c r="K1" s="1146"/>
      <c r="L1" s="1146"/>
      <c r="M1" s="1146"/>
    </row>
    <row r="2" spans="1:13" ht="15.75" customHeight="1">
      <c r="A2" s="67" t="s">
        <v>402</v>
      </c>
      <c r="B2" s="227"/>
      <c r="C2" s="227"/>
      <c r="D2" s="227"/>
      <c r="E2" s="227"/>
      <c r="F2" s="227"/>
      <c r="G2" s="227"/>
      <c r="H2" s="227"/>
      <c r="I2" s="227"/>
      <c r="J2" s="227"/>
      <c r="K2" s="227"/>
      <c r="L2" s="227"/>
    </row>
    <row r="3" spans="1:13" ht="15" customHeight="1">
      <c r="A3" s="135" t="s">
        <v>191</v>
      </c>
      <c r="B3" s="1140" t="s">
        <v>192</v>
      </c>
      <c r="C3" s="1141"/>
      <c r="D3" s="1141"/>
      <c r="E3" s="71"/>
      <c r="F3" s="1140" t="s">
        <v>193</v>
      </c>
      <c r="G3" s="1141"/>
      <c r="H3" s="1141"/>
      <c r="I3" s="71"/>
      <c r="J3" s="1140" t="s">
        <v>129</v>
      </c>
      <c r="K3" s="1141"/>
      <c r="L3" s="1141"/>
      <c r="M3" s="72"/>
    </row>
    <row r="4" spans="1:13" ht="15" customHeight="1">
      <c r="A4" s="751"/>
      <c r="B4" s="1188" t="s">
        <v>194</v>
      </c>
      <c r="C4" s="1189"/>
      <c r="D4" s="1190"/>
      <c r="E4" s="785"/>
      <c r="F4" s="1188" t="s">
        <v>195</v>
      </c>
      <c r="G4" s="1189"/>
      <c r="H4" s="1190"/>
      <c r="I4" s="785"/>
      <c r="J4" s="1188" t="s">
        <v>196</v>
      </c>
      <c r="K4" s="1189"/>
      <c r="L4" s="1190"/>
      <c r="M4" s="427"/>
    </row>
    <row r="5" spans="1:13" ht="13.2">
      <c r="A5" s="758" t="s">
        <v>197</v>
      </c>
      <c r="B5" s="786" t="s">
        <v>198</v>
      </c>
      <c r="C5" s="228"/>
      <c r="D5" s="228" t="s">
        <v>45</v>
      </c>
      <c r="E5" s="787"/>
      <c r="F5" s="786" t="s">
        <v>198</v>
      </c>
      <c r="G5" s="228"/>
      <c r="H5" s="228" t="s">
        <v>45</v>
      </c>
      <c r="I5" s="788"/>
      <c r="J5" s="786" t="s">
        <v>198</v>
      </c>
      <c r="K5" s="228"/>
      <c r="L5" s="228" t="s">
        <v>45</v>
      </c>
      <c r="M5" s="427"/>
    </row>
    <row r="6" spans="1:13" ht="13.2">
      <c r="A6" s="789"/>
      <c r="B6" s="790" t="s">
        <v>46</v>
      </c>
      <c r="C6" s="229"/>
      <c r="D6" s="229" t="s">
        <v>156</v>
      </c>
      <c r="E6" s="229"/>
      <c r="F6" s="790" t="s">
        <v>46</v>
      </c>
      <c r="G6" s="229"/>
      <c r="H6" s="229" t="s">
        <v>156</v>
      </c>
      <c r="I6" s="791"/>
      <c r="J6" s="790" t="s">
        <v>46</v>
      </c>
      <c r="K6" s="229"/>
      <c r="L6" s="229" t="s">
        <v>156</v>
      </c>
      <c r="M6" s="427"/>
    </row>
    <row r="7" spans="1:13" ht="13.2">
      <c r="A7" s="230"/>
      <c r="B7" s="231"/>
      <c r="C7" s="792"/>
      <c r="D7" s="792" t="s">
        <v>199</v>
      </c>
      <c r="E7" s="792"/>
      <c r="F7" s="231"/>
      <c r="G7" s="792"/>
      <c r="H7" s="792" t="s">
        <v>199</v>
      </c>
      <c r="I7" s="232"/>
      <c r="J7" s="231"/>
      <c r="K7" s="792"/>
      <c r="L7" s="792" t="s">
        <v>199</v>
      </c>
      <c r="M7" s="121"/>
    </row>
    <row r="8" spans="1:13" ht="13.2">
      <c r="A8" s="793">
        <v>1970</v>
      </c>
      <c r="B8" s="794">
        <v>655</v>
      </c>
      <c r="C8" s="21"/>
      <c r="D8" s="233">
        <v>4414</v>
      </c>
      <c r="E8" s="21"/>
      <c r="F8" s="794">
        <v>108</v>
      </c>
      <c r="G8" s="21"/>
      <c r="H8" s="233">
        <v>220</v>
      </c>
      <c r="I8" s="584"/>
      <c r="J8" s="235">
        <v>763</v>
      </c>
      <c r="K8" s="236"/>
      <c r="L8" s="237">
        <v>4634</v>
      </c>
      <c r="M8" s="795"/>
    </row>
    <row r="9" spans="1:13" ht="13.2">
      <c r="A9" s="793">
        <v>1971</v>
      </c>
      <c r="B9" s="794">
        <v>612</v>
      </c>
      <c r="C9" s="21"/>
      <c r="D9" s="233">
        <v>4730</v>
      </c>
      <c r="E9" s="21"/>
      <c r="F9" s="794">
        <v>107</v>
      </c>
      <c r="G9" s="21"/>
      <c r="H9" s="233">
        <v>220</v>
      </c>
      <c r="I9" s="584"/>
      <c r="J9" s="794">
        <v>719</v>
      </c>
      <c r="K9" s="21"/>
      <c r="L9" s="233">
        <v>4950</v>
      </c>
      <c r="M9" s="795"/>
    </row>
    <row r="10" spans="1:13" ht="13.2">
      <c r="A10" s="793">
        <v>1972</v>
      </c>
      <c r="B10" s="794">
        <v>586</v>
      </c>
      <c r="C10" s="21"/>
      <c r="D10" s="233">
        <v>5105</v>
      </c>
      <c r="E10" s="21"/>
      <c r="F10" s="794">
        <v>102</v>
      </c>
      <c r="G10" s="21"/>
      <c r="H10" s="233">
        <v>246</v>
      </c>
      <c r="I10" s="584"/>
      <c r="J10" s="794">
        <v>688</v>
      </c>
      <c r="K10" s="21"/>
      <c r="L10" s="233">
        <v>5351</v>
      </c>
      <c r="M10" s="795"/>
    </row>
    <row r="11" spans="1:13" ht="13.2">
      <c r="A11" s="793">
        <v>1973</v>
      </c>
      <c r="B11" s="794">
        <v>546</v>
      </c>
      <c r="C11" s="21"/>
      <c r="D11" s="233">
        <v>5516</v>
      </c>
      <c r="E11" s="21"/>
      <c r="F11" s="794">
        <v>104</v>
      </c>
      <c r="G11" s="21"/>
      <c r="H11" s="233">
        <v>272</v>
      </c>
      <c r="I11" s="584"/>
      <c r="J11" s="794">
        <v>650</v>
      </c>
      <c r="K11" s="21"/>
      <c r="L11" s="233">
        <v>5788</v>
      </c>
      <c r="M11" s="795"/>
    </row>
    <row r="12" spans="1:13" ht="13.2">
      <c r="A12" s="793">
        <v>1974</v>
      </c>
      <c r="B12" s="794">
        <v>513</v>
      </c>
      <c r="C12" s="21"/>
      <c r="D12" s="233">
        <v>6678</v>
      </c>
      <c r="E12" s="21"/>
      <c r="F12" s="794">
        <v>116</v>
      </c>
      <c r="G12" s="21"/>
      <c r="H12" s="233">
        <v>313</v>
      </c>
      <c r="I12" s="584"/>
      <c r="J12" s="794">
        <v>629</v>
      </c>
      <c r="K12" s="21"/>
      <c r="L12" s="233">
        <v>6991</v>
      </c>
      <c r="M12" s="795"/>
    </row>
    <row r="13" spans="1:13" ht="13.2">
      <c r="A13" s="793">
        <v>1975</v>
      </c>
      <c r="B13" s="794">
        <v>497</v>
      </c>
      <c r="C13" s="21"/>
      <c r="D13" s="233">
        <v>7422</v>
      </c>
      <c r="E13" s="21"/>
      <c r="F13" s="794">
        <v>116</v>
      </c>
      <c r="G13" s="21"/>
      <c r="H13" s="233">
        <v>289</v>
      </c>
      <c r="I13" s="584"/>
      <c r="J13" s="794">
        <v>613</v>
      </c>
      <c r="K13" s="21"/>
      <c r="L13" s="233">
        <v>7711</v>
      </c>
      <c r="M13" s="795"/>
    </row>
    <row r="14" spans="1:13" ht="13.2">
      <c r="A14" s="793">
        <v>1976</v>
      </c>
      <c r="B14" s="794">
        <v>456</v>
      </c>
      <c r="C14" s="21"/>
      <c r="D14" s="233">
        <v>6723</v>
      </c>
      <c r="E14" s="21"/>
      <c r="F14" s="794">
        <v>106</v>
      </c>
      <c r="G14" s="21"/>
      <c r="H14" s="233">
        <v>286</v>
      </c>
      <c r="I14" s="584"/>
      <c r="J14" s="794">
        <v>562</v>
      </c>
      <c r="K14" s="21"/>
      <c r="L14" s="233">
        <v>7009</v>
      </c>
      <c r="M14" s="795"/>
    </row>
    <row r="15" spans="1:13" ht="13.2">
      <c r="A15" s="793">
        <v>1977</v>
      </c>
      <c r="B15" s="794">
        <v>443</v>
      </c>
      <c r="C15" s="21"/>
      <c r="D15" s="233">
        <v>6563</v>
      </c>
      <c r="E15" s="21"/>
      <c r="F15" s="794">
        <v>102</v>
      </c>
      <c r="G15" s="21"/>
      <c r="H15" s="233">
        <v>269</v>
      </c>
      <c r="I15" s="584"/>
      <c r="J15" s="794">
        <v>545</v>
      </c>
      <c r="K15" s="21"/>
      <c r="L15" s="233">
        <v>6832</v>
      </c>
      <c r="M15" s="795"/>
    </row>
    <row r="16" spans="1:13" ht="13.2">
      <c r="A16" s="793">
        <v>1978</v>
      </c>
      <c r="B16" s="794">
        <v>410</v>
      </c>
      <c r="C16" s="21"/>
      <c r="D16" s="233">
        <v>5269</v>
      </c>
      <c r="E16" s="21"/>
      <c r="F16" s="794">
        <v>103</v>
      </c>
      <c r="G16" s="21"/>
      <c r="H16" s="233">
        <v>239</v>
      </c>
      <c r="I16" s="584"/>
      <c r="J16" s="794">
        <v>513</v>
      </c>
      <c r="K16" s="21"/>
      <c r="L16" s="233">
        <v>5508</v>
      </c>
      <c r="M16" s="795"/>
    </row>
    <row r="17" spans="1:13" ht="13.2">
      <c r="A17" s="793">
        <v>1979</v>
      </c>
      <c r="B17" s="794">
        <v>406</v>
      </c>
      <c r="C17" s="21"/>
      <c r="D17" s="233">
        <v>4054</v>
      </c>
      <c r="E17" s="21"/>
      <c r="F17" s="794">
        <v>107</v>
      </c>
      <c r="G17" s="21"/>
      <c r="H17" s="233">
        <v>251</v>
      </c>
      <c r="I17" s="584"/>
      <c r="J17" s="794">
        <v>513</v>
      </c>
      <c r="K17" s="21"/>
      <c r="L17" s="233">
        <v>4305</v>
      </c>
      <c r="M17" s="795"/>
    </row>
    <row r="18" spans="1:13" ht="13.2">
      <c r="A18" s="793">
        <v>1980</v>
      </c>
      <c r="B18" s="794">
        <v>398</v>
      </c>
      <c r="C18" s="21"/>
      <c r="D18" s="233">
        <v>3707</v>
      </c>
      <c r="E18" s="21"/>
      <c r="F18" s="794">
        <v>112</v>
      </c>
      <c r="G18" s="21"/>
      <c r="H18" s="233">
        <v>272</v>
      </c>
      <c r="I18" s="584"/>
      <c r="J18" s="794">
        <v>510</v>
      </c>
      <c r="K18" s="21"/>
      <c r="L18" s="233">
        <v>3979</v>
      </c>
      <c r="M18" s="795"/>
    </row>
    <row r="19" spans="1:13" ht="13.2">
      <c r="A19" s="793">
        <v>1981</v>
      </c>
      <c r="B19" s="794">
        <v>374</v>
      </c>
      <c r="C19" s="21"/>
      <c r="D19" s="233">
        <v>3394</v>
      </c>
      <c r="E19" s="21"/>
      <c r="F19" s="794">
        <v>110</v>
      </c>
      <c r="G19" s="21"/>
      <c r="H19" s="233">
        <v>235</v>
      </c>
      <c r="I19" s="584"/>
      <c r="J19" s="794">
        <v>484</v>
      </c>
      <c r="K19" s="21"/>
      <c r="L19" s="233">
        <v>3629</v>
      </c>
      <c r="M19" s="795"/>
    </row>
    <row r="20" spans="1:13" ht="13.2">
      <c r="A20" s="793">
        <v>1982</v>
      </c>
      <c r="B20" s="794">
        <v>354</v>
      </c>
      <c r="C20" s="21"/>
      <c r="D20" s="233">
        <v>3073</v>
      </c>
      <c r="E20" s="21"/>
      <c r="F20" s="794">
        <v>114</v>
      </c>
      <c r="G20" s="21"/>
      <c r="H20" s="233">
        <v>240</v>
      </c>
      <c r="I20" s="584"/>
      <c r="J20" s="794">
        <v>468</v>
      </c>
      <c r="K20" s="21"/>
      <c r="L20" s="233">
        <v>3313</v>
      </c>
      <c r="M20" s="795"/>
    </row>
    <row r="21" spans="1:13" ht="13.2">
      <c r="A21" s="793">
        <v>1983</v>
      </c>
      <c r="B21" s="794">
        <v>353</v>
      </c>
      <c r="C21" s="21"/>
      <c r="D21" s="233">
        <v>3012</v>
      </c>
      <c r="E21" s="21"/>
      <c r="F21" s="794">
        <v>118</v>
      </c>
      <c r="G21" s="21"/>
      <c r="H21" s="233">
        <v>246</v>
      </c>
      <c r="I21" s="584"/>
      <c r="J21" s="794">
        <v>471</v>
      </c>
      <c r="K21" s="21"/>
      <c r="L21" s="233">
        <v>3258</v>
      </c>
      <c r="M21" s="795"/>
    </row>
    <row r="22" spans="1:13" ht="13.2">
      <c r="A22" s="793">
        <v>1984</v>
      </c>
      <c r="B22" s="794">
        <v>354</v>
      </c>
      <c r="C22" s="21"/>
      <c r="D22" s="233">
        <v>2826</v>
      </c>
      <c r="E22" s="21"/>
      <c r="F22" s="794">
        <v>122</v>
      </c>
      <c r="G22" s="21"/>
      <c r="H22" s="233">
        <v>217</v>
      </c>
      <c r="I22" s="584"/>
      <c r="J22" s="794">
        <v>476</v>
      </c>
      <c r="K22" s="21"/>
      <c r="L22" s="233">
        <v>3043</v>
      </c>
      <c r="M22" s="795"/>
    </row>
    <row r="23" spans="1:13" ht="13.2">
      <c r="A23" s="793">
        <v>1985</v>
      </c>
      <c r="B23" s="794">
        <v>321</v>
      </c>
      <c r="C23" s="21"/>
      <c r="D23" s="233">
        <v>2382</v>
      </c>
      <c r="E23" s="21"/>
      <c r="F23" s="794">
        <v>123</v>
      </c>
      <c r="G23" s="21"/>
      <c r="H23" s="233">
        <v>237</v>
      </c>
      <c r="I23" s="584"/>
      <c r="J23" s="794">
        <v>444</v>
      </c>
      <c r="K23" s="21"/>
      <c r="L23" s="233">
        <v>2619</v>
      </c>
      <c r="M23" s="795"/>
    </row>
    <row r="24" spans="1:13" ht="13.2">
      <c r="A24" s="793">
        <v>1986</v>
      </c>
      <c r="B24" s="794">
        <v>305</v>
      </c>
      <c r="C24" s="21"/>
      <c r="D24" s="233">
        <v>1886</v>
      </c>
      <c r="E24" s="21"/>
      <c r="F24" s="794">
        <v>132</v>
      </c>
      <c r="G24" s="21"/>
      <c r="H24" s="233">
        <v>329</v>
      </c>
      <c r="I24" s="584"/>
      <c r="J24" s="794">
        <v>437</v>
      </c>
      <c r="K24" s="21"/>
      <c r="L24" s="233">
        <v>2215</v>
      </c>
      <c r="M24" s="795"/>
    </row>
    <row r="25" spans="1:13" ht="13.2">
      <c r="A25" s="793">
        <v>1987</v>
      </c>
      <c r="B25" s="794">
        <v>279</v>
      </c>
      <c r="C25" s="21"/>
      <c r="D25" s="233">
        <v>1624</v>
      </c>
      <c r="E25" s="21"/>
      <c r="F25" s="794">
        <v>139</v>
      </c>
      <c r="G25" s="21"/>
      <c r="H25" s="233">
        <v>428</v>
      </c>
      <c r="I25" s="584"/>
      <c r="J25" s="794">
        <v>418</v>
      </c>
      <c r="K25" s="21"/>
      <c r="L25" s="233">
        <v>2052</v>
      </c>
      <c r="M25" s="795"/>
    </row>
    <row r="26" spans="1:13" ht="13.2">
      <c r="A26" s="793">
        <v>1988</v>
      </c>
      <c r="B26" s="794">
        <v>266</v>
      </c>
      <c r="C26" s="21"/>
      <c r="D26" s="233">
        <v>1586</v>
      </c>
      <c r="E26" s="21"/>
      <c r="F26" s="794">
        <v>143</v>
      </c>
      <c r="G26" s="21"/>
      <c r="H26" s="233">
        <v>442</v>
      </c>
      <c r="I26" s="584"/>
      <c r="J26" s="794">
        <v>409</v>
      </c>
      <c r="K26" s="21"/>
      <c r="L26" s="233">
        <v>2028</v>
      </c>
      <c r="M26" s="795"/>
    </row>
    <row r="27" spans="1:13" ht="13.2">
      <c r="A27" s="793">
        <v>1989</v>
      </c>
      <c r="B27" s="794">
        <v>273</v>
      </c>
      <c r="C27" s="21"/>
      <c r="D27" s="233">
        <v>1936</v>
      </c>
      <c r="E27" s="21"/>
      <c r="F27" s="794">
        <v>162</v>
      </c>
      <c r="G27" s="21"/>
      <c r="H27" s="233">
        <v>527</v>
      </c>
      <c r="I27" s="584"/>
      <c r="J27" s="794">
        <v>435</v>
      </c>
      <c r="K27" s="21"/>
      <c r="L27" s="233">
        <v>2463</v>
      </c>
      <c r="M27" s="795"/>
    </row>
    <row r="28" spans="1:13" ht="13.2">
      <c r="A28" s="793">
        <v>1990</v>
      </c>
      <c r="B28" s="794">
        <v>274</v>
      </c>
      <c r="C28" s="21"/>
      <c r="D28" s="233">
        <v>2312</v>
      </c>
      <c r="E28" s="21"/>
      <c r="F28" s="794">
        <v>172</v>
      </c>
      <c r="G28" s="21"/>
      <c r="H28" s="233">
        <v>608</v>
      </c>
      <c r="I28" s="584"/>
      <c r="J28" s="794">
        <v>446</v>
      </c>
      <c r="K28" s="21"/>
      <c r="L28" s="233">
        <v>2920</v>
      </c>
      <c r="M28" s="795"/>
    </row>
    <row r="29" spans="1:13" ht="13.2">
      <c r="A29" s="793">
        <v>1991</v>
      </c>
      <c r="B29" s="794">
        <v>274</v>
      </c>
      <c r="C29" s="21"/>
      <c r="D29" s="233">
        <v>2516</v>
      </c>
      <c r="E29" s="21"/>
      <c r="F29" s="794">
        <v>181</v>
      </c>
      <c r="G29" s="21"/>
      <c r="H29" s="233">
        <v>687</v>
      </c>
      <c r="I29" s="584"/>
      <c r="J29" s="794">
        <v>455</v>
      </c>
      <c r="K29" s="21"/>
      <c r="L29" s="233">
        <v>3203</v>
      </c>
      <c r="M29" s="795"/>
    </row>
    <row r="30" spans="1:13" ht="13.2">
      <c r="A30" s="793">
        <v>1992</v>
      </c>
      <c r="B30" s="794">
        <v>257</v>
      </c>
      <c r="C30" s="21"/>
      <c r="D30" s="233">
        <v>2334</v>
      </c>
      <c r="E30" s="21"/>
      <c r="F30" s="794">
        <v>179</v>
      </c>
      <c r="G30" s="21"/>
      <c r="H30" s="233">
        <v>710</v>
      </c>
      <c r="I30" s="584"/>
      <c r="J30" s="794">
        <v>436</v>
      </c>
      <c r="K30" s="21"/>
      <c r="L30" s="233">
        <v>3044</v>
      </c>
      <c r="M30" s="795"/>
    </row>
    <row r="31" spans="1:13" ht="13.2">
      <c r="A31" s="793">
        <v>1993</v>
      </c>
      <c r="B31" s="794">
        <v>232</v>
      </c>
      <c r="C31" s="21"/>
      <c r="D31" s="233">
        <v>1764</v>
      </c>
      <c r="E31" s="21"/>
      <c r="F31" s="794">
        <v>185</v>
      </c>
      <c r="G31" s="21"/>
      <c r="H31" s="233">
        <v>575</v>
      </c>
      <c r="I31" s="584"/>
      <c r="J31" s="794">
        <v>417</v>
      </c>
      <c r="K31" s="21"/>
      <c r="L31" s="233">
        <v>2339</v>
      </c>
      <c r="M31" s="795"/>
    </row>
    <row r="32" spans="1:13" ht="13.2">
      <c r="A32" s="793">
        <v>1994</v>
      </c>
      <c r="B32" s="794">
        <v>227</v>
      </c>
      <c r="C32" s="21"/>
      <c r="D32" s="233">
        <v>2094</v>
      </c>
      <c r="E32" s="21"/>
      <c r="F32" s="794">
        <v>186</v>
      </c>
      <c r="G32" s="21"/>
      <c r="H32" s="233">
        <v>617</v>
      </c>
      <c r="I32" s="584"/>
      <c r="J32" s="794">
        <v>413</v>
      </c>
      <c r="K32" s="21"/>
      <c r="L32" s="233">
        <v>2711</v>
      </c>
      <c r="M32" s="795"/>
    </row>
    <row r="33" spans="1:13" ht="13.2">
      <c r="A33" s="793">
        <v>1995</v>
      </c>
      <c r="B33" s="794">
        <v>241</v>
      </c>
      <c r="C33" s="21"/>
      <c r="D33" s="233">
        <v>2235</v>
      </c>
      <c r="E33" s="21"/>
      <c r="F33" s="794">
        <v>189</v>
      </c>
      <c r="G33" s="21"/>
      <c r="H33" s="233">
        <v>647</v>
      </c>
      <c r="I33" s="584"/>
      <c r="J33" s="794">
        <v>430</v>
      </c>
      <c r="K33" s="21"/>
      <c r="L33" s="233">
        <v>2882</v>
      </c>
      <c r="M33" s="795"/>
    </row>
    <row r="34" spans="1:13" ht="13.2">
      <c r="A34" s="793">
        <v>1996</v>
      </c>
      <c r="B34" s="794">
        <v>254</v>
      </c>
      <c r="C34" s="21"/>
      <c r="D34" s="233">
        <v>2286</v>
      </c>
      <c r="E34" s="21"/>
      <c r="F34" s="794">
        <v>196</v>
      </c>
      <c r="G34" s="21"/>
      <c r="H34" s="233">
        <v>662</v>
      </c>
      <c r="I34" s="584"/>
      <c r="J34" s="794">
        <v>450</v>
      </c>
      <c r="K34" s="21"/>
      <c r="L34" s="233">
        <v>2948</v>
      </c>
      <c r="M34" s="795"/>
    </row>
    <row r="35" spans="1:13" ht="13.2">
      <c r="A35" s="793">
        <v>1997</v>
      </c>
      <c r="B35" s="794">
        <v>236</v>
      </c>
      <c r="C35" s="21"/>
      <c r="D35" s="233">
        <v>2072</v>
      </c>
      <c r="E35" s="21"/>
      <c r="F35" s="794">
        <v>181</v>
      </c>
      <c r="G35" s="21"/>
      <c r="H35" s="233">
        <v>570</v>
      </c>
      <c r="I35" s="584"/>
      <c r="J35" s="794">
        <v>417</v>
      </c>
      <c r="K35" s="21"/>
      <c r="L35" s="233">
        <v>2642</v>
      </c>
      <c r="M35" s="795"/>
    </row>
    <row r="36" spans="1:13" ht="13.2">
      <c r="A36" s="793">
        <v>1998</v>
      </c>
      <c r="B36" s="794">
        <v>226</v>
      </c>
      <c r="C36" s="21"/>
      <c r="D36" s="233">
        <v>2132</v>
      </c>
      <c r="E36" s="21"/>
      <c r="F36" s="794">
        <v>186</v>
      </c>
      <c r="G36" s="21"/>
      <c r="H36" s="233">
        <v>576</v>
      </c>
      <c r="I36" s="584"/>
      <c r="J36" s="794">
        <v>412</v>
      </c>
      <c r="K36" s="21"/>
      <c r="L36" s="233">
        <v>2708</v>
      </c>
      <c r="M36" s="795"/>
    </row>
    <row r="37" spans="1:13" ht="13.2">
      <c r="A37" s="793">
        <v>1999</v>
      </c>
      <c r="B37" s="794">
        <v>229</v>
      </c>
      <c r="C37" s="21"/>
      <c r="D37" s="233">
        <v>2244</v>
      </c>
      <c r="E37" s="21"/>
      <c r="F37" s="794">
        <v>183</v>
      </c>
      <c r="G37" s="21"/>
      <c r="H37" s="233">
        <v>617</v>
      </c>
      <c r="I37" s="584"/>
      <c r="J37" s="794">
        <v>412</v>
      </c>
      <c r="K37" s="21"/>
      <c r="L37" s="233">
        <v>2861</v>
      </c>
      <c r="M37" s="795"/>
    </row>
    <row r="38" spans="1:13" ht="13.2">
      <c r="A38" s="793">
        <v>2000</v>
      </c>
      <c r="B38" s="794">
        <v>225</v>
      </c>
      <c r="C38" s="21"/>
      <c r="D38" s="233">
        <v>2185</v>
      </c>
      <c r="E38" s="21"/>
      <c r="F38" s="794">
        <v>177</v>
      </c>
      <c r="G38" s="21"/>
      <c r="H38" s="233">
        <v>613</v>
      </c>
      <c r="I38" s="584"/>
      <c r="J38" s="794">
        <v>402</v>
      </c>
      <c r="K38" s="21"/>
      <c r="L38" s="233">
        <v>2798</v>
      </c>
      <c r="M38" s="795"/>
    </row>
    <row r="39" spans="1:13" ht="13.2">
      <c r="A39" s="793">
        <v>2001</v>
      </c>
      <c r="B39" s="794">
        <v>220</v>
      </c>
      <c r="C39" s="21"/>
      <c r="D39" s="233">
        <v>2181</v>
      </c>
      <c r="E39" s="21"/>
      <c r="F39" s="794">
        <v>179</v>
      </c>
      <c r="G39" s="21"/>
      <c r="H39" s="233">
        <v>663</v>
      </c>
      <c r="I39" s="584"/>
      <c r="J39" s="794">
        <v>399</v>
      </c>
      <c r="K39" s="21"/>
      <c r="L39" s="233">
        <v>2844</v>
      </c>
      <c r="M39" s="795"/>
    </row>
    <row r="40" spans="1:13" ht="13.2">
      <c r="A40" s="793">
        <v>2002</v>
      </c>
      <c r="B40" s="794">
        <v>229</v>
      </c>
      <c r="C40" s="21"/>
      <c r="D40" s="233">
        <v>2339</v>
      </c>
      <c r="E40" s="21"/>
      <c r="F40" s="794">
        <v>201</v>
      </c>
      <c r="G40" s="21"/>
      <c r="H40" s="233">
        <v>743</v>
      </c>
      <c r="I40" s="584"/>
      <c r="J40" s="794">
        <v>430</v>
      </c>
      <c r="K40" s="21"/>
      <c r="L40" s="233">
        <v>3082</v>
      </c>
      <c r="M40" s="795"/>
    </row>
    <row r="41" spans="1:13" ht="13.2">
      <c r="A41" s="793">
        <v>2003</v>
      </c>
      <c r="B41" s="794">
        <v>195</v>
      </c>
      <c r="C41" s="21"/>
      <c r="D41" s="233">
        <v>2179.6570000000002</v>
      </c>
      <c r="E41" s="21"/>
      <c r="F41" s="794">
        <v>203</v>
      </c>
      <c r="G41" s="21"/>
      <c r="H41" s="233">
        <v>736.36500000000001</v>
      </c>
      <c r="I41" s="584"/>
      <c r="J41" s="794">
        <v>398</v>
      </c>
      <c r="K41" s="21"/>
      <c r="L41" s="233">
        <v>2916.0219999999999</v>
      </c>
      <c r="M41" s="795"/>
    </row>
    <row r="42" spans="1:13" ht="13.2">
      <c r="A42" s="793">
        <v>2004</v>
      </c>
      <c r="B42" s="794">
        <v>196</v>
      </c>
      <c r="C42" s="21"/>
      <c r="D42" s="233">
        <v>2263.6280000000002</v>
      </c>
      <c r="E42" s="21"/>
      <c r="F42" s="794">
        <v>209</v>
      </c>
      <c r="G42" s="21"/>
      <c r="H42" s="233">
        <v>808.04200000000003</v>
      </c>
      <c r="I42" s="584"/>
      <c r="J42" s="794">
        <v>405</v>
      </c>
      <c r="K42" s="21"/>
      <c r="L42" s="233">
        <v>3071.67</v>
      </c>
      <c r="M42" s="795"/>
    </row>
    <row r="43" spans="1:13" ht="13.2">
      <c r="A43" s="793">
        <v>2005</v>
      </c>
      <c r="B43" s="794">
        <v>207</v>
      </c>
      <c r="C43" s="21"/>
      <c r="D43" s="233">
        <v>2510.0050000000001</v>
      </c>
      <c r="E43" s="21"/>
      <c r="F43" s="794">
        <v>211</v>
      </c>
      <c r="G43" s="21"/>
      <c r="H43" s="233">
        <v>849.89400000000012</v>
      </c>
      <c r="I43" s="584"/>
      <c r="J43" s="794">
        <v>418</v>
      </c>
      <c r="K43" s="21"/>
      <c r="L43" s="233">
        <v>3359.8990000000003</v>
      </c>
      <c r="M43" s="795"/>
    </row>
    <row r="44" spans="1:13" ht="13.2">
      <c r="A44" s="793">
        <v>2006</v>
      </c>
      <c r="B44" s="794">
        <v>222</v>
      </c>
      <c r="C44" s="21"/>
      <c r="D44" s="233">
        <v>2907.8990000000003</v>
      </c>
      <c r="E44" s="21"/>
      <c r="F44" s="794">
        <v>211</v>
      </c>
      <c r="G44" s="21"/>
      <c r="H44" s="233">
        <v>935.875</v>
      </c>
      <c r="I44" s="584"/>
      <c r="J44" s="794">
        <v>433</v>
      </c>
      <c r="K44" s="21"/>
      <c r="L44" s="233">
        <v>3843.7740000000003</v>
      </c>
      <c r="M44" s="795"/>
    </row>
    <row r="45" spans="1:13" ht="13.2">
      <c r="A45" s="793">
        <v>2007</v>
      </c>
      <c r="B45" s="794">
        <v>212</v>
      </c>
      <c r="C45" s="21"/>
      <c r="D45" s="233">
        <v>3254</v>
      </c>
      <c r="E45" s="21"/>
      <c r="F45" s="794">
        <v>217</v>
      </c>
      <c r="G45" s="21"/>
      <c r="H45" s="233">
        <v>1012</v>
      </c>
      <c r="I45" s="584"/>
      <c r="J45" s="794">
        <v>429</v>
      </c>
      <c r="K45" s="21"/>
      <c r="L45" s="233">
        <v>4266</v>
      </c>
      <c r="M45" s="795"/>
    </row>
    <row r="46" spans="1:13" ht="13.2">
      <c r="A46" s="793">
        <v>2008</v>
      </c>
      <c r="B46" s="794">
        <v>209</v>
      </c>
      <c r="C46" s="21"/>
      <c r="D46" s="233">
        <v>3435</v>
      </c>
      <c r="E46" s="21"/>
      <c r="F46" s="794">
        <v>208</v>
      </c>
      <c r="G46" s="238"/>
      <c r="H46" s="233">
        <v>1099.001</v>
      </c>
      <c r="I46" s="238"/>
      <c r="J46" s="794">
        <v>417</v>
      </c>
      <c r="K46" s="238"/>
      <c r="L46" s="233">
        <v>4534.0010000000002</v>
      </c>
      <c r="M46" s="796"/>
    </row>
    <row r="47" spans="1:13" ht="13.2">
      <c r="A47" s="793">
        <v>2009</v>
      </c>
      <c r="B47" s="794">
        <v>191</v>
      </c>
      <c r="C47" s="21"/>
      <c r="D47" s="233">
        <v>3229</v>
      </c>
      <c r="E47" s="21"/>
      <c r="F47" s="794">
        <v>204</v>
      </c>
      <c r="G47" s="238"/>
      <c r="H47" s="233">
        <v>1089.5260000000001</v>
      </c>
      <c r="I47" s="238"/>
      <c r="J47" s="794">
        <v>395</v>
      </c>
      <c r="K47" s="238"/>
      <c r="L47" s="233">
        <v>4318.5259999999998</v>
      </c>
      <c r="M47" s="796"/>
    </row>
    <row r="48" spans="1:13" ht="13.2">
      <c r="A48" s="793">
        <v>2010</v>
      </c>
      <c r="B48" s="794">
        <v>173</v>
      </c>
      <c r="C48" s="21"/>
      <c r="D48" s="233">
        <v>2925</v>
      </c>
      <c r="E48" s="21"/>
      <c r="F48" s="794">
        <v>212</v>
      </c>
      <c r="G48" s="238"/>
      <c r="H48" s="233">
        <v>1144.5619999999999</v>
      </c>
      <c r="I48" s="238"/>
      <c r="J48" s="794">
        <v>385</v>
      </c>
      <c r="K48" s="238"/>
      <c r="L48" s="233">
        <v>4069.5619999999999</v>
      </c>
      <c r="M48" s="796"/>
    </row>
    <row r="49" spans="1:16" ht="13.2">
      <c r="A49" s="793">
        <v>2011</v>
      </c>
      <c r="B49" s="794">
        <v>155</v>
      </c>
      <c r="C49" s="21"/>
      <c r="D49" s="233">
        <v>2683</v>
      </c>
      <c r="E49" s="21"/>
      <c r="F49" s="794">
        <v>209</v>
      </c>
      <c r="G49" s="238"/>
      <c r="H49" s="233">
        <v>1157.3009999999999</v>
      </c>
      <c r="I49" s="238"/>
      <c r="J49" s="794">
        <v>364</v>
      </c>
      <c r="K49" s="238"/>
      <c r="L49" s="233">
        <v>3840.3009999999999</v>
      </c>
      <c r="M49" s="796"/>
      <c r="N49" s="12"/>
      <c r="P49" s="239"/>
    </row>
    <row r="50" spans="1:16" ht="13.2">
      <c r="A50" s="793">
        <v>2012</v>
      </c>
      <c r="B50" s="794">
        <v>140</v>
      </c>
      <c r="C50" s="21"/>
      <c r="D50" s="233">
        <v>2359.951</v>
      </c>
      <c r="E50" s="584"/>
      <c r="F50" s="233">
        <v>199</v>
      </c>
      <c r="G50" s="238"/>
      <c r="H50" s="233">
        <v>1001.2140000000001</v>
      </c>
      <c r="I50" s="238"/>
      <c r="J50" s="794">
        <v>339</v>
      </c>
      <c r="K50" s="238"/>
      <c r="L50" s="233">
        <v>3361.165</v>
      </c>
      <c r="M50" s="796"/>
      <c r="N50" s="12"/>
    </row>
    <row r="51" spans="1:16" ht="13.2">
      <c r="A51" s="793">
        <v>2013</v>
      </c>
      <c r="B51" s="794">
        <v>132</v>
      </c>
      <c r="C51" s="21"/>
      <c r="D51" s="233">
        <v>2298.386</v>
      </c>
      <c r="E51" s="584"/>
      <c r="F51" s="233">
        <v>194</v>
      </c>
      <c r="G51" s="238"/>
      <c r="H51" s="233">
        <v>979.28700000000003</v>
      </c>
      <c r="I51" s="238"/>
      <c r="J51" s="794">
        <v>326</v>
      </c>
      <c r="K51" s="238"/>
      <c r="L51" s="233">
        <v>3277.6729999999998</v>
      </c>
      <c r="M51" s="796"/>
    </row>
    <row r="52" spans="1:16" ht="13.2">
      <c r="A52" s="793">
        <v>2014</v>
      </c>
      <c r="B52" s="794">
        <v>128</v>
      </c>
      <c r="C52" s="21"/>
      <c r="D52" s="233">
        <v>2267.4780000000001</v>
      </c>
      <c r="E52" s="240"/>
      <c r="F52" s="794">
        <v>192</v>
      </c>
      <c r="G52" s="21"/>
      <c r="H52" s="233">
        <v>923.04499999999996</v>
      </c>
      <c r="I52" s="797"/>
      <c r="J52" s="794">
        <v>320</v>
      </c>
      <c r="K52" s="238"/>
      <c r="L52" s="233">
        <v>3190.5230000000001</v>
      </c>
      <c r="M52" s="797"/>
    </row>
    <row r="53" spans="1:16" ht="13.2">
      <c r="A53" s="793">
        <v>2015</v>
      </c>
      <c r="B53" s="794">
        <v>125</v>
      </c>
      <c r="C53" s="21"/>
      <c r="D53" s="233">
        <v>2187.83</v>
      </c>
      <c r="E53" s="240"/>
      <c r="F53" s="794">
        <v>194</v>
      </c>
      <c r="G53" s="21"/>
      <c r="H53" s="233">
        <v>919.21600000000001</v>
      </c>
      <c r="I53" s="797"/>
      <c r="J53" s="794">
        <v>319</v>
      </c>
      <c r="K53" s="238"/>
      <c r="L53" s="233">
        <v>3107.0459999999998</v>
      </c>
      <c r="M53" s="797"/>
    </row>
    <row r="54" spans="1:16" ht="13.2">
      <c r="A54" s="793">
        <v>2016</v>
      </c>
      <c r="B54" s="794">
        <v>118</v>
      </c>
      <c r="C54" s="21"/>
      <c r="D54" s="233">
        <v>1844.8720000000001</v>
      </c>
      <c r="E54" s="240"/>
      <c r="F54" s="794">
        <v>192</v>
      </c>
      <c r="G54" s="21"/>
      <c r="H54" s="233">
        <v>909.31899999999996</v>
      </c>
      <c r="I54" s="797"/>
      <c r="J54" s="794">
        <v>310</v>
      </c>
      <c r="K54" s="238"/>
      <c r="L54" s="233">
        <v>2754.1909999999998</v>
      </c>
      <c r="M54" s="797"/>
    </row>
    <row r="55" spans="1:16" ht="13.2">
      <c r="A55" s="793">
        <v>2017</v>
      </c>
      <c r="B55" s="794">
        <v>114</v>
      </c>
      <c r="C55" s="21"/>
      <c r="D55" s="233">
        <v>1724.336</v>
      </c>
      <c r="E55" s="21"/>
      <c r="F55" s="794">
        <v>191</v>
      </c>
      <c r="G55" s="44"/>
      <c r="H55" s="233">
        <v>908.11299999999994</v>
      </c>
      <c r="I55" s="584"/>
      <c r="J55" s="794">
        <v>305</v>
      </c>
      <c r="K55" s="238"/>
      <c r="L55" s="233">
        <v>2632.4490000000001</v>
      </c>
      <c r="M55" s="795"/>
    </row>
    <row r="56" spans="1:16" ht="13.2">
      <c r="A56" s="793">
        <v>2018</v>
      </c>
      <c r="B56" s="794">
        <v>131</v>
      </c>
      <c r="C56" s="240"/>
      <c r="D56" s="233">
        <v>1651.3140000000001</v>
      </c>
      <c r="E56" s="240"/>
      <c r="F56" s="794">
        <v>187</v>
      </c>
      <c r="G56" s="44"/>
      <c r="H56" s="233">
        <v>944.55</v>
      </c>
      <c r="I56" s="584"/>
      <c r="J56" s="794">
        <v>318</v>
      </c>
      <c r="K56" s="240"/>
      <c r="L56" s="233">
        <v>2595.864</v>
      </c>
      <c r="M56" s="797"/>
    </row>
    <row r="57" spans="1:16" ht="13.2">
      <c r="A57" s="498">
        <v>2019</v>
      </c>
      <c r="B57" s="386">
        <v>130</v>
      </c>
      <c r="C57" s="798" t="s">
        <v>306</v>
      </c>
      <c r="D57" s="384">
        <v>1512.3150000000003</v>
      </c>
      <c r="E57" s="798" t="s">
        <v>306</v>
      </c>
      <c r="F57" s="386">
        <v>187</v>
      </c>
      <c r="G57" s="798" t="s">
        <v>306</v>
      </c>
      <c r="H57" s="384">
        <v>944.14300000000003</v>
      </c>
      <c r="I57" s="798" t="s">
        <v>306</v>
      </c>
      <c r="J57" s="386">
        <v>317</v>
      </c>
      <c r="K57" s="798" t="s">
        <v>306</v>
      </c>
      <c r="L57" s="384">
        <v>2456.4580000000005</v>
      </c>
      <c r="M57" s="796" t="s">
        <v>306</v>
      </c>
      <c r="N57" s="12"/>
    </row>
    <row r="58" spans="1:16" ht="13.2">
      <c r="A58" s="889">
        <v>2020</v>
      </c>
      <c r="B58" s="386">
        <v>129</v>
      </c>
      <c r="C58" s="798"/>
      <c r="D58" s="384">
        <v>1471.0510000000006</v>
      </c>
      <c r="E58" s="890"/>
      <c r="F58" s="384">
        <v>188</v>
      </c>
      <c r="G58" s="798"/>
      <c r="H58" s="384">
        <v>935.49600000000009</v>
      </c>
      <c r="I58" s="798"/>
      <c r="J58" s="386">
        <v>317</v>
      </c>
      <c r="K58" s="798"/>
      <c r="L58" s="384">
        <v>2406.5470000000005</v>
      </c>
      <c r="M58" s="796"/>
      <c r="N58" s="12"/>
    </row>
    <row r="59" spans="1:16" ht="13.2">
      <c r="A59" s="799">
        <v>2021</v>
      </c>
      <c r="B59" s="800">
        <v>123</v>
      </c>
      <c r="C59" s="801"/>
      <c r="D59" s="802">
        <v>1507.8389999999999</v>
      </c>
      <c r="E59" s="803"/>
      <c r="F59" s="802">
        <v>194</v>
      </c>
      <c r="G59" s="801"/>
      <c r="H59" s="802">
        <v>905.97200000000009</v>
      </c>
      <c r="I59" s="801"/>
      <c r="J59" s="800">
        <v>317</v>
      </c>
      <c r="K59" s="801"/>
      <c r="L59" s="804">
        <v>2413.7089999999998</v>
      </c>
      <c r="M59" s="485"/>
      <c r="N59" s="12"/>
    </row>
    <row r="60" spans="1:16" ht="11.55" customHeight="1">
      <c r="A60" s="45" t="s">
        <v>61</v>
      </c>
      <c r="B60" s="233"/>
      <c r="C60" s="233"/>
      <c r="D60" s="233"/>
      <c r="E60" s="233"/>
      <c r="F60" s="233"/>
      <c r="G60" s="233"/>
      <c r="H60" s="233"/>
      <c r="I60" s="233"/>
      <c r="J60" s="233"/>
      <c r="K60" s="233"/>
      <c r="L60" s="233"/>
      <c r="M60" s="239"/>
    </row>
    <row r="61" spans="1:16">
      <c r="A61" s="157" t="s">
        <v>62</v>
      </c>
      <c r="J61" s="12"/>
    </row>
    <row r="62" spans="1:16">
      <c r="J62" s="12"/>
    </row>
  </sheetData>
  <mergeCells count="7">
    <mergeCell ref="A1:M1"/>
    <mergeCell ref="B3:D3"/>
    <mergeCell ref="F3:H3"/>
    <mergeCell ref="J3:L3"/>
    <mergeCell ref="B4:D4"/>
    <mergeCell ref="F4:H4"/>
    <mergeCell ref="J4:L4"/>
  </mergeCells>
  <pageMargins left="0.7" right="0.7" top="0.75" bottom="0.75" header="0.3" footer="0.3"/>
  <pageSetup paperSize="9"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A6C2-FC6D-4061-B752-991A4543675C}">
  <sheetPr>
    <pageSetUpPr fitToPage="1"/>
  </sheetPr>
  <dimension ref="A1:M82"/>
  <sheetViews>
    <sheetView showGridLines="0" zoomScaleNormal="100" workbookViewId="0"/>
  </sheetViews>
  <sheetFormatPr defaultColWidth="9.28515625" defaultRowHeight="10.199999999999999"/>
  <cols>
    <col min="1" max="1" width="39.7109375" style="1" customWidth="1"/>
    <col min="2" max="2" width="11.140625" style="1" customWidth="1"/>
    <col min="3" max="3" width="13.7109375" style="1" customWidth="1"/>
    <col min="4" max="4" width="20.140625" style="1" customWidth="1"/>
    <col min="5" max="5" width="11.140625" style="1" customWidth="1"/>
    <col min="6" max="6" width="13.7109375" style="1" customWidth="1"/>
    <col min="7" max="7" width="20.140625" style="1" customWidth="1"/>
    <col min="8" max="8" width="17.7109375" style="1" customWidth="1"/>
    <col min="9" max="9" width="9.28515625" style="1"/>
    <col min="10" max="10" width="13.7109375" style="1" customWidth="1"/>
    <col min="11" max="16384" width="9.28515625" style="1"/>
  </cols>
  <sheetData>
    <row r="1" spans="1:8" ht="23.25" customHeight="1">
      <c r="A1" s="3" t="s">
        <v>431</v>
      </c>
      <c r="B1" s="3"/>
      <c r="C1" s="3"/>
      <c r="D1" s="3"/>
      <c r="E1" s="3"/>
      <c r="F1" s="3"/>
      <c r="G1" s="3"/>
    </row>
    <row r="2" spans="1:8" ht="16.05" customHeight="1">
      <c r="A2" s="1116" t="s">
        <v>403</v>
      </c>
    </row>
    <row r="3" spans="1:8" ht="30" customHeight="1">
      <c r="A3" s="211" t="s">
        <v>36</v>
      </c>
      <c r="B3" s="1161" t="s">
        <v>435</v>
      </c>
      <c r="C3" s="1163"/>
      <c r="D3" s="1162"/>
      <c r="E3" s="1163" t="s">
        <v>200</v>
      </c>
      <c r="F3" s="1163"/>
      <c r="G3" s="1163"/>
      <c r="H3" s="241" t="s">
        <v>201</v>
      </c>
    </row>
    <row r="4" spans="1:8" s="102" customFormat="1" ht="53.25" customHeight="1">
      <c r="A4" s="486" t="s">
        <v>43</v>
      </c>
      <c r="B4" s="1191" t="s">
        <v>202</v>
      </c>
      <c r="C4" s="1192"/>
      <c r="D4" s="1193"/>
      <c r="E4" s="1192" t="s">
        <v>203</v>
      </c>
      <c r="F4" s="1192"/>
      <c r="G4" s="1192"/>
      <c r="H4" s="487" t="s">
        <v>204</v>
      </c>
    </row>
    <row r="5" spans="1:8" ht="32.25" customHeight="1">
      <c r="A5" s="478"/>
      <c r="B5" s="479" t="s">
        <v>44</v>
      </c>
      <c r="C5" s="161" t="s">
        <v>45</v>
      </c>
      <c r="D5" s="194" t="s">
        <v>205</v>
      </c>
      <c r="E5" s="161" t="s">
        <v>44</v>
      </c>
      <c r="F5" s="161" t="s">
        <v>45</v>
      </c>
      <c r="G5" s="242" t="s">
        <v>205</v>
      </c>
      <c r="H5" s="488" t="s">
        <v>206</v>
      </c>
    </row>
    <row r="6" spans="1:8" ht="30.6">
      <c r="A6" s="163"/>
      <c r="B6" s="165" t="s">
        <v>46</v>
      </c>
      <c r="C6" s="167" t="s">
        <v>103</v>
      </c>
      <c r="D6" s="166" t="s">
        <v>207</v>
      </c>
      <c r="E6" s="167" t="s">
        <v>46</v>
      </c>
      <c r="F6" s="167" t="s">
        <v>103</v>
      </c>
      <c r="G6" s="166" t="s">
        <v>207</v>
      </c>
      <c r="H6" s="166" t="s">
        <v>208</v>
      </c>
    </row>
    <row r="7" spans="1:8" ht="13.2">
      <c r="A7" s="168" t="s">
        <v>113</v>
      </c>
      <c r="B7" s="243"/>
      <c r="C7" s="244"/>
      <c r="D7" s="245"/>
      <c r="E7" s="243"/>
      <c r="F7" s="244"/>
      <c r="G7" s="245"/>
      <c r="H7" s="246"/>
    </row>
    <row r="8" spans="1:8" ht="13.2">
      <c r="A8" s="482" t="s">
        <v>114</v>
      </c>
      <c r="B8" s="956"/>
      <c r="C8" s="948"/>
      <c r="D8" s="949"/>
      <c r="E8" s="947"/>
      <c r="F8" s="948"/>
      <c r="G8" s="949"/>
      <c r="H8" s="667"/>
    </row>
    <row r="9" spans="1:8" ht="13.2">
      <c r="A9" s="668" t="s">
        <v>443</v>
      </c>
      <c r="B9" s="947">
        <v>52</v>
      </c>
      <c r="C9" s="948">
        <v>427.19899999999996</v>
      </c>
      <c r="D9" s="949">
        <v>145670.943</v>
      </c>
      <c r="E9" s="976" t="s">
        <v>22</v>
      </c>
      <c r="F9" s="675" t="s">
        <v>22</v>
      </c>
      <c r="G9" s="667" t="s">
        <v>22</v>
      </c>
      <c r="H9" s="949">
        <v>145670.943</v>
      </c>
    </row>
    <row r="10" spans="1:8" ht="13.2">
      <c r="A10" s="668" t="s">
        <v>444</v>
      </c>
      <c r="B10" s="947">
        <v>128</v>
      </c>
      <c r="C10" s="948">
        <v>2532.2091799999994</v>
      </c>
      <c r="D10" s="949">
        <v>924256.35070000007</v>
      </c>
      <c r="E10" s="976" t="s">
        <v>22</v>
      </c>
      <c r="F10" s="675" t="s">
        <v>22</v>
      </c>
      <c r="G10" s="667" t="s">
        <v>22</v>
      </c>
      <c r="H10" s="949">
        <v>924256.35070000007</v>
      </c>
    </row>
    <row r="11" spans="1:8" ht="13.2">
      <c r="A11" s="668" t="s">
        <v>209</v>
      </c>
      <c r="B11" s="950">
        <v>180</v>
      </c>
      <c r="C11" s="692">
        <v>2959.4081800000004</v>
      </c>
      <c r="D11" s="951">
        <v>1069927.2937</v>
      </c>
      <c r="E11" s="976" t="s">
        <v>22</v>
      </c>
      <c r="F11" s="675" t="s">
        <v>22</v>
      </c>
      <c r="G11" s="667" t="s">
        <v>22</v>
      </c>
      <c r="H11" s="951">
        <v>1069927.2937</v>
      </c>
    </row>
    <row r="12" spans="1:8" ht="13.2">
      <c r="A12" s="428"/>
      <c r="B12" s="685"/>
      <c r="C12" s="693"/>
      <c r="D12" s="952"/>
      <c r="E12" s="947"/>
      <c r="F12" s="948"/>
      <c r="G12" s="949"/>
      <c r="H12" s="949"/>
    </row>
    <row r="13" spans="1:8" ht="13.2">
      <c r="A13" s="430" t="s">
        <v>121</v>
      </c>
      <c r="B13" s="685"/>
      <c r="C13" s="693"/>
      <c r="D13" s="952"/>
      <c r="E13" s="947"/>
      <c r="F13" s="948"/>
      <c r="G13" s="949"/>
      <c r="H13" s="949"/>
    </row>
    <row r="14" spans="1:8" ht="13.2">
      <c r="A14" s="482" t="s">
        <v>122</v>
      </c>
      <c r="B14" s="685"/>
      <c r="C14" s="693"/>
      <c r="D14" s="952"/>
      <c r="E14" s="947"/>
      <c r="F14" s="948"/>
      <c r="G14" s="949"/>
      <c r="H14" s="949"/>
    </row>
    <row r="15" spans="1:8" ht="13.2">
      <c r="A15" s="668" t="s">
        <v>443</v>
      </c>
      <c r="B15" s="971" t="s">
        <v>22</v>
      </c>
      <c r="C15" s="675" t="s">
        <v>22</v>
      </c>
      <c r="D15" s="667" t="s">
        <v>22</v>
      </c>
      <c r="E15" s="976" t="s">
        <v>22</v>
      </c>
      <c r="F15" s="675" t="s">
        <v>22</v>
      </c>
      <c r="G15" s="667" t="s">
        <v>22</v>
      </c>
      <c r="H15" s="667" t="s">
        <v>22</v>
      </c>
    </row>
    <row r="16" spans="1:8" ht="13.2">
      <c r="A16" s="668" t="s">
        <v>444</v>
      </c>
      <c r="B16" s="683">
        <v>10</v>
      </c>
      <c r="C16" s="675">
        <v>176.904</v>
      </c>
      <c r="D16" s="667">
        <v>64569.96</v>
      </c>
      <c r="E16" s="976" t="s">
        <v>22</v>
      </c>
      <c r="F16" s="675" t="s">
        <v>22</v>
      </c>
      <c r="G16" s="667" t="s">
        <v>22</v>
      </c>
      <c r="H16" s="667">
        <v>64569.96</v>
      </c>
    </row>
    <row r="17" spans="1:8" ht="13.2">
      <c r="A17" s="820" t="s">
        <v>209</v>
      </c>
      <c r="B17" s="819">
        <v>10</v>
      </c>
      <c r="C17" s="692">
        <v>176.904</v>
      </c>
      <c r="D17" s="951">
        <v>64569.96</v>
      </c>
      <c r="E17" s="976" t="s">
        <v>22</v>
      </c>
      <c r="F17" s="675" t="s">
        <v>22</v>
      </c>
      <c r="G17" s="667" t="s">
        <v>22</v>
      </c>
      <c r="H17" s="951">
        <v>64569.96</v>
      </c>
    </row>
    <row r="18" spans="1:8" ht="13.2">
      <c r="A18" s="432"/>
      <c r="B18" s="960"/>
      <c r="C18" s="694"/>
      <c r="D18" s="953"/>
      <c r="E18" s="957"/>
      <c r="F18" s="958"/>
      <c r="G18" s="959"/>
      <c r="H18" s="959"/>
    </row>
    <row r="19" spans="1:8" ht="13.2">
      <c r="A19" s="430" t="s">
        <v>67</v>
      </c>
      <c r="B19" s="685"/>
      <c r="C19" s="693"/>
      <c r="D19" s="952"/>
      <c r="E19" s="947"/>
      <c r="F19" s="948"/>
      <c r="G19" s="949"/>
      <c r="H19" s="949"/>
    </row>
    <row r="20" spans="1:8" ht="13.2">
      <c r="A20" s="482"/>
      <c r="B20" s="685"/>
      <c r="C20" s="693"/>
      <c r="D20" s="952"/>
      <c r="E20" s="947"/>
      <c r="F20" s="948"/>
      <c r="G20" s="949"/>
      <c r="H20" s="949"/>
    </row>
    <row r="21" spans="1:8" ht="13.2">
      <c r="A21" s="668" t="s">
        <v>443</v>
      </c>
      <c r="B21" s="683">
        <v>32</v>
      </c>
      <c r="C21" s="675">
        <v>1014.5349999999999</v>
      </c>
      <c r="D21" s="667">
        <v>332190.70600000001</v>
      </c>
      <c r="E21" s="976" t="s">
        <v>22</v>
      </c>
      <c r="F21" s="675" t="s">
        <v>22</v>
      </c>
      <c r="G21" s="667" t="s">
        <v>22</v>
      </c>
      <c r="H21" s="667">
        <v>332190.70600000001</v>
      </c>
    </row>
    <row r="22" spans="1:8" ht="13.2">
      <c r="A22" s="668" t="s">
        <v>444</v>
      </c>
      <c r="B22" s="683">
        <v>24</v>
      </c>
      <c r="C22" s="675">
        <v>641.80900000000008</v>
      </c>
      <c r="D22" s="667">
        <v>234260.285</v>
      </c>
      <c r="E22" s="976" t="s">
        <v>22</v>
      </c>
      <c r="F22" s="675" t="s">
        <v>22</v>
      </c>
      <c r="G22" s="667" t="s">
        <v>22</v>
      </c>
      <c r="H22" s="667">
        <v>234260.285</v>
      </c>
    </row>
    <row r="23" spans="1:8" ht="13.2">
      <c r="A23" s="432" t="s">
        <v>209</v>
      </c>
      <c r="B23" s="954">
        <v>56</v>
      </c>
      <c r="C23" s="692">
        <v>1656.3440000000005</v>
      </c>
      <c r="D23" s="951">
        <v>566450.99100000004</v>
      </c>
      <c r="E23" s="976" t="s">
        <v>22</v>
      </c>
      <c r="F23" s="675" t="s">
        <v>22</v>
      </c>
      <c r="G23" s="667" t="s">
        <v>22</v>
      </c>
      <c r="H23" s="951">
        <v>566450.99100000004</v>
      </c>
    </row>
    <row r="24" spans="1:8" ht="13.2">
      <c r="A24" s="432"/>
      <c r="B24" s="960"/>
      <c r="C24" s="694"/>
      <c r="D24" s="953"/>
      <c r="E24" s="957"/>
      <c r="F24" s="958"/>
      <c r="G24" s="959"/>
      <c r="H24" s="959"/>
    </row>
    <row r="25" spans="1:8" ht="13.2">
      <c r="A25" s="430" t="s">
        <v>68</v>
      </c>
      <c r="B25" s="685"/>
      <c r="C25" s="693"/>
      <c r="D25" s="952"/>
      <c r="E25" s="947"/>
      <c r="F25" s="948"/>
      <c r="G25" s="949"/>
      <c r="H25" s="949"/>
    </row>
    <row r="26" spans="1:8" ht="13.2">
      <c r="A26" s="482"/>
      <c r="B26" s="685"/>
      <c r="C26" s="693"/>
      <c r="D26" s="952"/>
      <c r="E26" s="947"/>
      <c r="F26" s="948"/>
      <c r="G26" s="949"/>
      <c r="H26" s="949"/>
    </row>
    <row r="27" spans="1:8" ht="13.2">
      <c r="A27" s="668" t="s">
        <v>443</v>
      </c>
      <c r="B27" s="683">
        <v>37</v>
      </c>
      <c r="C27" s="675">
        <v>55.827000000000005</v>
      </c>
      <c r="D27" s="667">
        <v>19614.870999999999</v>
      </c>
      <c r="E27" s="947">
        <v>1</v>
      </c>
      <c r="F27" s="948">
        <v>0.83599999999999997</v>
      </c>
      <c r="G27" s="949">
        <v>305.14</v>
      </c>
      <c r="H27" s="949">
        <v>19309.731</v>
      </c>
    </row>
    <row r="28" spans="1:8" ht="13.2">
      <c r="A28" s="668" t="s">
        <v>444</v>
      </c>
      <c r="B28" s="683">
        <v>38</v>
      </c>
      <c r="C28" s="675">
        <v>138.16800000000001</v>
      </c>
      <c r="D28" s="667">
        <v>50431.32</v>
      </c>
      <c r="E28" s="947" t="s">
        <v>22</v>
      </c>
      <c r="F28" s="948" t="s">
        <v>22</v>
      </c>
      <c r="G28" s="949" t="s">
        <v>22</v>
      </c>
      <c r="H28" s="667">
        <v>50431.32</v>
      </c>
    </row>
    <row r="29" spans="1:8" ht="13.2">
      <c r="A29" s="432" t="s">
        <v>209</v>
      </c>
      <c r="B29" s="954">
        <v>75</v>
      </c>
      <c r="C29" s="692">
        <v>193.995</v>
      </c>
      <c r="D29" s="951">
        <v>70046.191000000006</v>
      </c>
      <c r="E29" s="961">
        <v>1</v>
      </c>
      <c r="F29" s="958">
        <v>0.83599999999999997</v>
      </c>
      <c r="G29" s="959">
        <v>305.14</v>
      </c>
      <c r="H29" s="959">
        <v>69741.051000000007</v>
      </c>
    </row>
    <row r="30" spans="1:8" ht="13.2">
      <c r="A30" s="432"/>
      <c r="B30" s="960"/>
      <c r="C30" s="694"/>
      <c r="D30" s="953"/>
      <c r="E30" s="957"/>
      <c r="F30" s="958"/>
      <c r="G30" s="959"/>
      <c r="H30" s="959"/>
    </row>
    <row r="31" spans="1:8" ht="13.2">
      <c r="A31" s="430" t="s">
        <v>69</v>
      </c>
      <c r="B31" s="685"/>
      <c r="C31" s="693"/>
      <c r="D31" s="952"/>
      <c r="E31" s="947"/>
      <c r="F31" s="948"/>
      <c r="G31" s="949"/>
      <c r="H31" s="949"/>
    </row>
    <row r="32" spans="1:8" ht="13.2">
      <c r="A32" s="482"/>
      <c r="B32" s="685"/>
      <c r="C32" s="693"/>
      <c r="D32" s="952"/>
      <c r="E32" s="947"/>
      <c r="F32" s="948"/>
      <c r="G32" s="949"/>
      <c r="H32" s="949"/>
    </row>
    <row r="33" spans="1:8" ht="13.2">
      <c r="A33" s="668" t="s">
        <v>443</v>
      </c>
      <c r="B33" s="976" t="s">
        <v>22</v>
      </c>
      <c r="C33" s="675" t="s">
        <v>22</v>
      </c>
      <c r="D33" s="667" t="s">
        <v>22</v>
      </c>
      <c r="E33" s="976" t="s">
        <v>22</v>
      </c>
      <c r="F33" s="675" t="s">
        <v>22</v>
      </c>
      <c r="G33" s="667" t="s">
        <v>22</v>
      </c>
      <c r="H33" s="667" t="s">
        <v>22</v>
      </c>
    </row>
    <row r="34" spans="1:8" ht="13.2">
      <c r="A34" s="668" t="s">
        <v>444</v>
      </c>
      <c r="B34" s="976" t="s">
        <v>22</v>
      </c>
      <c r="C34" s="675" t="s">
        <v>22</v>
      </c>
      <c r="D34" s="667" t="s">
        <v>22</v>
      </c>
      <c r="E34" s="976" t="s">
        <v>22</v>
      </c>
      <c r="F34" s="675" t="s">
        <v>22</v>
      </c>
      <c r="G34" s="667" t="s">
        <v>22</v>
      </c>
      <c r="H34" s="667" t="s">
        <v>22</v>
      </c>
    </row>
    <row r="35" spans="1:8" ht="13.2">
      <c r="A35" s="820" t="s">
        <v>209</v>
      </c>
      <c r="B35" s="819" t="s">
        <v>22</v>
      </c>
      <c r="C35" s="692" t="s">
        <v>22</v>
      </c>
      <c r="D35" s="951" t="s">
        <v>22</v>
      </c>
      <c r="E35" s="1101" t="s">
        <v>22</v>
      </c>
      <c r="F35" s="692" t="s">
        <v>22</v>
      </c>
      <c r="G35" s="951" t="s">
        <v>22</v>
      </c>
      <c r="H35" s="951" t="s">
        <v>22</v>
      </c>
    </row>
    <row r="36" spans="1:8" ht="13.2">
      <c r="A36" s="432"/>
      <c r="B36" s="960"/>
      <c r="C36" s="690"/>
      <c r="D36" s="962"/>
      <c r="E36" s="963"/>
      <c r="F36" s="964"/>
      <c r="G36" s="965"/>
      <c r="H36" s="965"/>
    </row>
    <row r="37" spans="1:8" ht="13.2">
      <c r="A37" s="430" t="s">
        <v>313</v>
      </c>
      <c r="B37" s="966"/>
      <c r="C37" s="260"/>
      <c r="D37" s="967"/>
      <c r="E37" s="968"/>
      <c r="F37" s="969"/>
      <c r="G37" s="970"/>
      <c r="H37" s="970"/>
    </row>
    <row r="38" spans="1:8" ht="13.2">
      <c r="A38" s="482" t="s">
        <v>316</v>
      </c>
      <c r="B38" s="966"/>
      <c r="C38" s="260"/>
      <c r="D38" s="967"/>
      <c r="E38" s="968"/>
      <c r="F38" s="969"/>
      <c r="G38" s="970"/>
      <c r="H38" s="970"/>
    </row>
    <row r="39" spans="1:8" ht="13.2">
      <c r="A39" s="668" t="s">
        <v>443</v>
      </c>
      <c r="B39" s="971">
        <v>4</v>
      </c>
      <c r="C39" s="255">
        <v>3.1589999999999998</v>
      </c>
      <c r="D39" s="970">
        <v>789.02599999999995</v>
      </c>
      <c r="E39" s="976" t="s">
        <v>22</v>
      </c>
      <c r="F39" s="675" t="s">
        <v>22</v>
      </c>
      <c r="G39" s="667" t="s">
        <v>22</v>
      </c>
      <c r="H39" s="970">
        <v>789.02599999999995</v>
      </c>
    </row>
    <row r="40" spans="1:8" ht="13.2">
      <c r="A40" s="668" t="s">
        <v>444</v>
      </c>
      <c r="B40" s="680" t="s">
        <v>22</v>
      </c>
      <c r="C40" s="675" t="s">
        <v>22</v>
      </c>
      <c r="D40" s="667" t="s">
        <v>22</v>
      </c>
      <c r="E40" s="976" t="s">
        <v>22</v>
      </c>
      <c r="F40" s="675" t="s">
        <v>22</v>
      </c>
      <c r="G40" s="667" t="s">
        <v>22</v>
      </c>
      <c r="H40" s="667" t="s">
        <v>22</v>
      </c>
    </row>
    <row r="41" spans="1:8" ht="13.2">
      <c r="A41" s="432" t="s">
        <v>209</v>
      </c>
      <c r="B41" s="972">
        <v>4</v>
      </c>
      <c r="C41" s="692">
        <v>3.1589999999999998</v>
      </c>
      <c r="D41" s="684">
        <v>789.02599999999995</v>
      </c>
      <c r="E41" s="976" t="s">
        <v>22</v>
      </c>
      <c r="F41" s="675" t="s">
        <v>22</v>
      </c>
      <c r="G41" s="667" t="s">
        <v>22</v>
      </c>
      <c r="H41" s="684">
        <v>789.02599999999995</v>
      </c>
    </row>
    <row r="42" spans="1:8" ht="13.2">
      <c r="A42" s="428"/>
      <c r="B42" s="966"/>
      <c r="C42" s="693"/>
      <c r="D42" s="261"/>
      <c r="E42" s="968"/>
      <c r="F42" s="969"/>
      <c r="G42" s="970"/>
      <c r="H42" s="970"/>
    </row>
    <row r="43" spans="1:8" ht="13.2">
      <c r="A43" s="430" t="s">
        <v>123</v>
      </c>
      <c r="B43" s="966"/>
      <c r="C43" s="693"/>
      <c r="D43" s="261"/>
      <c r="E43" s="968"/>
      <c r="F43" s="969"/>
      <c r="G43" s="970"/>
      <c r="H43" s="970"/>
    </row>
    <row r="44" spans="1:8" ht="13.2">
      <c r="A44" s="482" t="s">
        <v>124</v>
      </c>
      <c r="B44" s="966"/>
      <c r="C44" s="693"/>
      <c r="D44" s="261"/>
      <c r="E44" s="968"/>
      <c r="F44" s="969"/>
      <c r="G44" s="970"/>
      <c r="H44" s="970"/>
    </row>
    <row r="45" spans="1:8" ht="13.2">
      <c r="A45" s="668" t="s">
        <v>443</v>
      </c>
      <c r="B45" s="971">
        <v>59</v>
      </c>
      <c r="C45" s="675">
        <v>11.379000000000001</v>
      </c>
      <c r="D45" s="247">
        <v>4153.335</v>
      </c>
      <c r="E45" s="976" t="s">
        <v>22</v>
      </c>
      <c r="F45" s="675" t="s">
        <v>22</v>
      </c>
      <c r="G45" s="667" t="s">
        <v>22</v>
      </c>
      <c r="H45" s="247">
        <v>4153.335</v>
      </c>
    </row>
    <row r="46" spans="1:8" ht="13.2">
      <c r="A46" s="668" t="s">
        <v>444</v>
      </c>
      <c r="B46" s="971">
        <v>11</v>
      </c>
      <c r="C46" s="675">
        <v>3.3729999999999998</v>
      </c>
      <c r="D46" s="247">
        <v>1231.145</v>
      </c>
      <c r="E46" s="976" t="s">
        <v>22</v>
      </c>
      <c r="F46" s="675" t="s">
        <v>22</v>
      </c>
      <c r="G46" s="667" t="s">
        <v>22</v>
      </c>
      <c r="H46" s="247">
        <v>1231.145</v>
      </c>
    </row>
    <row r="47" spans="1:8" ht="13.2">
      <c r="A47" s="432" t="s">
        <v>209</v>
      </c>
      <c r="B47" s="972">
        <v>70</v>
      </c>
      <c r="C47" s="692">
        <v>14.751999999999999</v>
      </c>
      <c r="D47" s="684">
        <v>5384.48</v>
      </c>
      <c r="E47" s="976" t="s">
        <v>22</v>
      </c>
      <c r="F47" s="675" t="s">
        <v>22</v>
      </c>
      <c r="G47" s="667" t="s">
        <v>22</v>
      </c>
      <c r="H47" s="684">
        <v>5384.48</v>
      </c>
    </row>
    <row r="48" spans="1:8" ht="13.2">
      <c r="A48" s="428"/>
      <c r="B48" s="972"/>
      <c r="C48" s="692"/>
      <c r="D48" s="684"/>
      <c r="E48" s="968"/>
      <c r="F48" s="969"/>
      <c r="G48" s="970"/>
      <c r="H48" s="970"/>
    </row>
    <row r="49" spans="1:8" ht="13.2">
      <c r="A49" s="430" t="s">
        <v>72</v>
      </c>
      <c r="B49" s="966"/>
      <c r="C49" s="693"/>
      <c r="D49" s="261"/>
      <c r="E49" s="968"/>
      <c r="F49" s="969"/>
      <c r="G49" s="970"/>
      <c r="H49" s="970"/>
    </row>
    <row r="50" spans="1:8" ht="13.2">
      <c r="A50" s="482"/>
      <c r="B50" s="966"/>
      <c r="C50" s="693"/>
      <c r="D50" s="261"/>
      <c r="E50" s="968"/>
      <c r="F50" s="969"/>
      <c r="G50" s="970"/>
      <c r="H50" s="970"/>
    </row>
    <row r="51" spans="1:8" ht="13.2">
      <c r="A51" s="668" t="s">
        <v>443</v>
      </c>
      <c r="B51" s="971">
        <v>30</v>
      </c>
      <c r="C51" s="675">
        <v>618.48099999999999</v>
      </c>
      <c r="D51" s="247">
        <v>199877.54500000001</v>
      </c>
      <c r="E51" s="968">
        <v>1</v>
      </c>
      <c r="F51" s="969">
        <v>0.52600000000000002</v>
      </c>
      <c r="G51" s="970">
        <v>191.99</v>
      </c>
      <c r="H51" s="247">
        <v>199685.55500000002</v>
      </c>
    </row>
    <row r="52" spans="1:8" ht="13.2">
      <c r="A52" s="668" t="s">
        <v>444</v>
      </c>
      <c r="B52" s="971">
        <v>30</v>
      </c>
      <c r="C52" s="675">
        <v>658.3839999999999</v>
      </c>
      <c r="D52" s="247">
        <v>240310.16</v>
      </c>
      <c r="E52" s="976" t="s">
        <v>22</v>
      </c>
      <c r="F52" s="675" t="s">
        <v>22</v>
      </c>
      <c r="G52" s="667" t="s">
        <v>22</v>
      </c>
      <c r="H52" s="1117">
        <v>240310.16</v>
      </c>
    </row>
    <row r="53" spans="1:8" ht="13.2">
      <c r="A53" s="432" t="s">
        <v>209</v>
      </c>
      <c r="B53" s="972">
        <v>60</v>
      </c>
      <c r="C53" s="692">
        <v>1276.865</v>
      </c>
      <c r="D53" s="684">
        <v>440187.70500000002</v>
      </c>
      <c r="E53" s="961">
        <v>1</v>
      </c>
      <c r="F53" s="964">
        <v>0.52600000000000002</v>
      </c>
      <c r="G53" s="965">
        <v>191.99</v>
      </c>
      <c r="H53" s="965">
        <v>439995.71500000003</v>
      </c>
    </row>
    <row r="54" spans="1:8" ht="13.2">
      <c r="A54" s="428"/>
      <c r="B54" s="966"/>
      <c r="C54" s="693"/>
      <c r="D54" s="261"/>
      <c r="E54" s="968"/>
      <c r="F54" s="969"/>
      <c r="G54" s="970"/>
      <c r="H54" s="970"/>
    </row>
    <row r="55" spans="1:8" ht="13.2">
      <c r="A55" s="430" t="s">
        <v>125</v>
      </c>
      <c r="B55" s="966"/>
      <c r="C55" s="693"/>
      <c r="D55" s="261"/>
      <c r="E55" s="968"/>
      <c r="F55" s="969"/>
      <c r="G55" s="970"/>
      <c r="H55" s="970"/>
    </row>
    <row r="56" spans="1:8" ht="13.2">
      <c r="A56" s="482" t="s">
        <v>126</v>
      </c>
      <c r="B56" s="966"/>
      <c r="C56" s="693"/>
      <c r="D56" s="261"/>
      <c r="E56" s="968"/>
      <c r="F56" s="969"/>
      <c r="G56" s="970"/>
      <c r="H56" s="970"/>
    </row>
    <row r="57" spans="1:8" ht="13.2">
      <c r="A57" s="668" t="s">
        <v>443</v>
      </c>
      <c r="B57" s="971" t="s">
        <v>22</v>
      </c>
      <c r="C57" s="675" t="s">
        <v>22</v>
      </c>
      <c r="D57" s="667" t="s">
        <v>22</v>
      </c>
      <c r="E57" s="976" t="s">
        <v>22</v>
      </c>
      <c r="F57" s="675" t="s">
        <v>22</v>
      </c>
      <c r="G57" s="667" t="s">
        <v>22</v>
      </c>
      <c r="H57" s="667" t="s">
        <v>22</v>
      </c>
    </row>
    <row r="58" spans="1:8" ht="13.2">
      <c r="A58" s="668" t="s">
        <v>444</v>
      </c>
      <c r="B58" s="971" t="s">
        <v>22</v>
      </c>
      <c r="C58" s="675" t="s">
        <v>22</v>
      </c>
      <c r="D58" s="667" t="s">
        <v>22</v>
      </c>
      <c r="E58" s="976" t="s">
        <v>22</v>
      </c>
      <c r="F58" s="675" t="s">
        <v>22</v>
      </c>
      <c r="G58" s="667" t="s">
        <v>22</v>
      </c>
      <c r="H58" s="667" t="s">
        <v>22</v>
      </c>
    </row>
    <row r="59" spans="1:8" ht="13.2">
      <c r="A59" s="432" t="s">
        <v>209</v>
      </c>
      <c r="B59" s="1102" t="s">
        <v>22</v>
      </c>
      <c r="C59" s="692" t="s">
        <v>22</v>
      </c>
      <c r="D59" s="951" t="s">
        <v>22</v>
      </c>
      <c r="E59" s="1101" t="s">
        <v>22</v>
      </c>
      <c r="F59" s="692" t="s">
        <v>22</v>
      </c>
      <c r="G59" s="951" t="s">
        <v>22</v>
      </c>
      <c r="H59" s="951" t="s">
        <v>22</v>
      </c>
    </row>
    <row r="60" spans="1:8" ht="13.2">
      <c r="A60" s="428"/>
      <c r="B60" s="966"/>
      <c r="C60" s="260"/>
      <c r="D60" s="967"/>
      <c r="E60" s="968"/>
      <c r="F60" s="969"/>
      <c r="G60" s="970"/>
      <c r="H60" s="970"/>
    </row>
    <row r="61" spans="1:8" ht="13.2">
      <c r="A61" s="430" t="s">
        <v>127</v>
      </c>
      <c r="B61" s="966"/>
      <c r="C61" s="260"/>
      <c r="D61" s="967"/>
      <c r="E61" s="968"/>
      <c r="F61" s="969"/>
      <c r="G61" s="970"/>
      <c r="H61" s="970"/>
    </row>
    <row r="62" spans="1:8" ht="13.2">
      <c r="A62" s="482" t="s">
        <v>128</v>
      </c>
      <c r="B62" s="966"/>
      <c r="C62" s="260"/>
      <c r="D62" s="967"/>
      <c r="E62" s="968"/>
      <c r="F62" s="969"/>
      <c r="G62" s="970"/>
      <c r="H62" s="970"/>
    </row>
    <row r="63" spans="1:8" ht="13.2">
      <c r="A63" s="668" t="s">
        <v>443</v>
      </c>
      <c r="B63" s="971">
        <v>98</v>
      </c>
      <c r="C63" s="255">
        <v>25.891000000000002</v>
      </c>
      <c r="D63" s="970">
        <v>9443.39</v>
      </c>
      <c r="E63" s="968">
        <v>1</v>
      </c>
      <c r="F63" s="969">
        <v>0.108</v>
      </c>
      <c r="G63" s="970">
        <v>39.42</v>
      </c>
      <c r="H63" s="970">
        <v>9443.39</v>
      </c>
    </row>
    <row r="64" spans="1:8" ht="13.2">
      <c r="A64" s="668" t="s">
        <v>444</v>
      </c>
      <c r="B64" s="971">
        <v>3</v>
      </c>
      <c r="C64" s="255">
        <v>14.641</v>
      </c>
      <c r="D64" s="970">
        <v>5343.9650000000001</v>
      </c>
      <c r="E64" s="976" t="s">
        <v>22</v>
      </c>
      <c r="F64" s="675" t="s">
        <v>22</v>
      </c>
      <c r="G64" s="667" t="s">
        <v>22</v>
      </c>
      <c r="H64" s="970">
        <v>5343.9650000000001</v>
      </c>
    </row>
    <row r="65" spans="1:13" ht="13.2">
      <c r="A65" s="820" t="s">
        <v>209</v>
      </c>
      <c r="B65" s="819">
        <v>101</v>
      </c>
      <c r="C65" s="436">
        <v>40.531999999999996</v>
      </c>
      <c r="D65" s="695">
        <v>14787.355</v>
      </c>
      <c r="E65" s="963">
        <v>1</v>
      </c>
      <c r="F65" s="964">
        <v>0.108</v>
      </c>
      <c r="G65" s="965">
        <v>39.42</v>
      </c>
      <c r="H65" s="695">
        <v>14787.355</v>
      </c>
    </row>
    <row r="66" spans="1:13" ht="13.2">
      <c r="A66" s="428"/>
      <c r="B66" s="973"/>
      <c r="C66" s="974"/>
      <c r="D66" s="967"/>
      <c r="E66" s="968"/>
      <c r="F66" s="969"/>
      <c r="G66" s="970"/>
      <c r="H66" s="970"/>
    </row>
    <row r="67" spans="1:13" ht="13.2">
      <c r="A67" s="430" t="s">
        <v>129</v>
      </c>
      <c r="B67" s="973"/>
      <c r="C67" s="974"/>
      <c r="D67" s="967"/>
      <c r="E67" s="968"/>
      <c r="F67" s="969"/>
      <c r="G67" s="970"/>
      <c r="H67" s="970"/>
    </row>
    <row r="68" spans="1:13" ht="13.2">
      <c r="A68" s="482" t="s">
        <v>130</v>
      </c>
      <c r="B68" s="973"/>
      <c r="C68" s="974"/>
      <c r="D68" s="967"/>
      <c r="E68" s="968"/>
      <c r="F68" s="969"/>
      <c r="G68" s="970"/>
      <c r="H68" s="970"/>
    </row>
    <row r="69" spans="1:13" ht="13.2">
      <c r="A69" s="668" t="s">
        <v>443</v>
      </c>
      <c r="B69" s="968">
        <v>312</v>
      </c>
      <c r="C69" s="969">
        <v>2156.4709999999995</v>
      </c>
      <c r="D69" s="970">
        <v>711739.81599999999</v>
      </c>
      <c r="E69" s="968">
        <v>3</v>
      </c>
      <c r="F69" s="969">
        <v>1.4700000000000002</v>
      </c>
      <c r="G69" s="970">
        <v>536.54999999999995</v>
      </c>
      <c r="H69" s="970">
        <v>711203.26599999995</v>
      </c>
    </row>
    <row r="70" spans="1:13" ht="13.2">
      <c r="A70" s="668" t="s">
        <v>444</v>
      </c>
      <c r="B70" s="968">
        <v>244</v>
      </c>
      <c r="C70" s="969">
        <v>4165.4881800000003</v>
      </c>
      <c r="D70" s="970">
        <v>1520403.1857</v>
      </c>
      <c r="E70" s="976" t="s">
        <v>22</v>
      </c>
      <c r="F70" s="675" t="s">
        <v>22</v>
      </c>
      <c r="G70" s="667" t="s">
        <v>22</v>
      </c>
      <c r="H70" s="970">
        <v>1520403.1857</v>
      </c>
      <c r="J70" s="239"/>
    </row>
    <row r="71" spans="1:13" ht="13.2">
      <c r="A71" s="955" t="s">
        <v>120</v>
      </c>
      <c r="B71" s="975">
        <v>556</v>
      </c>
      <c r="C71" s="696">
        <v>6321.9591800000053</v>
      </c>
      <c r="D71" s="691">
        <v>2232143.0016999999</v>
      </c>
      <c r="E71" s="248">
        <v>3</v>
      </c>
      <c r="F71" s="249">
        <v>1.4700000000000002</v>
      </c>
      <c r="G71" s="250">
        <v>536.54999999999995</v>
      </c>
      <c r="H71" s="250">
        <v>2231606.4517000001</v>
      </c>
    </row>
    <row r="72" spans="1:13" ht="23.55" customHeight="1">
      <c r="A72" s="1152" t="s">
        <v>515</v>
      </c>
      <c r="B72" s="1153"/>
      <c r="C72" s="1153"/>
      <c r="D72" s="1153"/>
      <c r="E72" s="1153"/>
      <c r="F72" s="1153"/>
      <c r="G72" s="1153"/>
      <c r="H72" s="1153"/>
      <c r="I72" s="1153"/>
      <c r="J72" s="1153"/>
      <c r="K72" s="1153"/>
      <c r="L72" s="1153"/>
      <c r="M72" s="1153"/>
    </row>
    <row r="73" spans="1:13" ht="11.4">
      <c r="A73" s="66" t="s">
        <v>210</v>
      </c>
      <c r="J73" s="18"/>
    </row>
    <row r="74" spans="1:13" ht="11.4">
      <c r="A74" s="67" t="s">
        <v>211</v>
      </c>
      <c r="H74" s="239"/>
    </row>
    <row r="75" spans="1:13">
      <c r="E75" s="4"/>
      <c r="F75" s="4"/>
      <c r="G75" s="4"/>
    </row>
    <row r="76" spans="1:13">
      <c r="B76" s="239"/>
      <c r="C76" s="239"/>
      <c r="D76" s="239"/>
    </row>
    <row r="82" spans="8:8">
      <c r="H82" s="239"/>
    </row>
  </sheetData>
  <mergeCells count="5">
    <mergeCell ref="B3:D3"/>
    <mergeCell ref="E3:G3"/>
    <mergeCell ref="B4:D4"/>
    <mergeCell ref="E4:G4"/>
    <mergeCell ref="A72:M72"/>
  </mergeCells>
  <pageMargins left="0.7" right="0.16" top="0.75" bottom="0.75" header="0.3" footer="0.3"/>
  <pageSetup paperSize="9"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35C4-1C30-494D-925C-3C059E76DA06}">
  <sheetPr>
    <pageSetUpPr fitToPage="1"/>
  </sheetPr>
  <dimension ref="A1:U34"/>
  <sheetViews>
    <sheetView zoomScaleNormal="100" workbookViewId="0"/>
  </sheetViews>
  <sheetFormatPr defaultColWidth="9.28515625" defaultRowHeight="10.199999999999999"/>
  <cols>
    <col min="1" max="1" width="52" style="1" customWidth="1"/>
    <col min="2" max="2" width="15.42578125" style="1" customWidth="1"/>
    <col min="3" max="3" width="14.140625" style="1" customWidth="1"/>
    <col min="4" max="4" width="8.42578125" style="1" customWidth="1"/>
    <col min="5" max="5" width="2.7109375" style="1" customWidth="1"/>
    <col min="6" max="6" width="14.140625" style="1" customWidth="1"/>
    <col min="7" max="7" width="2.7109375" style="1" customWidth="1"/>
    <col min="8" max="8" width="15.42578125" style="1" customWidth="1"/>
    <col min="9" max="9" width="14.140625" style="1" customWidth="1"/>
    <col min="10" max="10" width="14.7109375" style="1" customWidth="1"/>
    <col min="11" max="11" width="14.140625" style="1" customWidth="1"/>
    <col min="12" max="12" width="14.7109375" style="1" customWidth="1"/>
    <col min="13" max="13" width="2.28515625" style="1" customWidth="1"/>
    <col min="14" max="14" width="14.140625" style="1" customWidth="1"/>
    <col min="15" max="15" width="2.28515625" style="1" customWidth="1"/>
    <col min="16" max="16" width="14.7109375" style="1" customWidth="1"/>
    <col min="17" max="17" width="17.140625" style="1" customWidth="1"/>
    <col min="18" max="18" width="15.7109375" style="1" customWidth="1"/>
    <col min="19" max="19" width="16.7109375" style="1" bestFit="1" customWidth="1"/>
    <col min="20" max="20" width="14.140625" style="1" bestFit="1" customWidth="1"/>
    <col min="21" max="21" width="20.42578125" style="1" customWidth="1"/>
    <col min="22" max="22" width="9.28515625" style="1"/>
    <col min="23" max="23" width="14.140625" style="1" bestFit="1" customWidth="1"/>
    <col min="24" max="24" width="10.140625" style="1" bestFit="1" customWidth="1"/>
    <col min="25" max="16384" width="9.28515625" style="1"/>
  </cols>
  <sheetData>
    <row r="1" spans="1:21" ht="13.2">
      <c r="A1" s="3" t="s">
        <v>404</v>
      </c>
      <c r="B1" s="3"/>
      <c r="C1" s="3"/>
      <c r="D1" s="3"/>
      <c r="E1" s="3"/>
      <c r="F1" s="3"/>
    </row>
    <row r="2" spans="1:21" ht="16.5" customHeight="1">
      <c r="A2" s="1118" t="s">
        <v>405</v>
      </c>
    </row>
    <row r="3" spans="1:21" ht="18.75" customHeight="1">
      <c r="A3" s="211"/>
      <c r="B3" s="1161">
        <v>2015</v>
      </c>
      <c r="C3" s="1162"/>
      <c r="D3" s="1161">
        <v>2016</v>
      </c>
      <c r="E3" s="1163"/>
      <c r="F3" s="1163"/>
      <c r="G3" s="1162"/>
      <c r="H3" s="1161">
        <v>2017</v>
      </c>
      <c r="I3" s="1162"/>
      <c r="J3" s="1161">
        <v>2018</v>
      </c>
      <c r="K3" s="1162"/>
      <c r="L3" s="1161">
        <v>2019</v>
      </c>
      <c r="M3" s="1163"/>
      <c r="N3" s="1194"/>
      <c r="O3" s="887"/>
      <c r="P3" s="1161">
        <v>2020</v>
      </c>
      <c r="Q3" s="1162"/>
      <c r="R3" s="1161">
        <v>2021</v>
      </c>
      <c r="S3" s="1162"/>
    </row>
    <row r="4" spans="1:21" ht="36" customHeight="1">
      <c r="A4" s="489"/>
      <c r="B4" s="479" t="s">
        <v>44</v>
      </c>
      <c r="C4" s="194" t="s">
        <v>212</v>
      </c>
      <c r="D4" s="479" t="s">
        <v>44</v>
      </c>
      <c r="E4" s="161"/>
      <c r="F4" s="242" t="s">
        <v>212</v>
      </c>
      <c r="G4" s="242"/>
      <c r="H4" s="479" t="s">
        <v>44</v>
      </c>
      <c r="I4" s="194" t="s">
        <v>212</v>
      </c>
      <c r="J4" s="479" t="s">
        <v>44</v>
      </c>
      <c r="K4" s="242" t="s">
        <v>212</v>
      </c>
      <c r="L4" s="479" t="s">
        <v>44</v>
      </c>
      <c r="M4" s="161"/>
      <c r="N4" s="867" t="s">
        <v>212</v>
      </c>
      <c r="O4" s="242"/>
      <c r="P4" s="479" t="s">
        <v>44</v>
      </c>
      <c r="Q4" s="194" t="s">
        <v>212</v>
      </c>
      <c r="R4" s="479" t="s">
        <v>44</v>
      </c>
      <c r="S4" s="194" t="s">
        <v>212</v>
      </c>
    </row>
    <row r="5" spans="1:21" ht="33" customHeight="1">
      <c r="A5" s="251"/>
      <c r="B5" s="165" t="s">
        <v>46</v>
      </c>
      <c r="C5" s="166" t="s">
        <v>213</v>
      </c>
      <c r="D5" s="165" t="s">
        <v>46</v>
      </c>
      <c r="E5" s="167"/>
      <c r="F5" s="167" t="s">
        <v>213</v>
      </c>
      <c r="G5" s="167"/>
      <c r="H5" s="165" t="s">
        <v>46</v>
      </c>
      <c r="I5" s="166" t="s">
        <v>213</v>
      </c>
      <c r="J5" s="165" t="s">
        <v>46</v>
      </c>
      <c r="K5" s="167" t="s">
        <v>213</v>
      </c>
      <c r="L5" s="165" t="s">
        <v>46</v>
      </c>
      <c r="M5" s="773"/>
      <c r="N5" s="868" t="s">
        <v>213</v>
      </c>
      <c r="O5" s="773"/>
      <c r="P5" s="165" t="s">
        <v>46</v>
      </c>
      <c r="Q5" s="166" t="s">
        <v>213</v>
      </c>
      <c r="R5" s="165" t="s">
        <v>46</v>
      </c>
      <c r="S5" s="166" t="s">
        <v>213</v>
      </c>
    </row>
    <row r="6" spans="1:21" ht="13.2">
      <c r="A6" s="168" t="s">
        <v>214</v>
      </c>
      <c r="B6" s="252"/>
      <c r="C6" s="245"/>
      <c r="D6" s="252"/>
      <c r="E6" s="253"/>
      <c r="F6" s="254"/>
      <c r="G6" s="246"/>
      <c r="H6" s="243"/>
      <c r="I6" s="245"/>
      <c r="J6" s="252"/>
      <c r="K6" s="254"/>
      <c r="L6" s="873"/>
      <c r="M6" s="859"/>
      <c r="N6" s="869"/>
      <c r="O6" s="859"/>
      <c r="P6" s="243"/>
      <c r="Q6" s="245"/>
      <c r="R6" s="243"/>
      <c r="S6" s="245"/>
    </row>
    <row r="7" spans="1:21" ht="13.2">
      <c r="A7" s="490" t="s">
        <v>215</v>
      </c>
      <c r="B7" s="491"/>
      <c r="C7" s="434"/>
      <c r="D7" s="491"/>
      <c r="E7" s="255"/>
      <c r="F7" s="492"/>
      <c r="G7" s="247"/>
      <c r="H7" s="433"/>
      <c r="I7" s="434"/>
      <c r="J7" s="385"/>
      <c r="K7" s="492"/>
      <c r="L7" s="874"/>
      <c r="M7" s="383"/>
      <c r="N7" s="870"/>
      <c r="O7" s="383"/>
      <c r="P7" s="433"/>
      <c r="Q7" s="434"/>
      <c r="R7" s="968"/>
      <c r="S7" s="970"/>
    </row>
    <row r="8" spans="1:21" ht="13.2">
      <c r="A8" s="490"/>
      <c r="B8" s="491"/>
      <c r="C8" s="434"/>
      <c r="D8" s="491"/>
      <c r="E8" s="255"/>
      <c r="F8" s="492"/>
      <c r="G8" s="247"/>
      <c r="H8" s="433"/>
      <c r="I8" s="434"/>
      <c r="J8" s="385"/>
      <c r="K8" s="492"/>
      <c r="L8" s="874"/>
      <c r="M8" s="383"/>
      <c r="N8" s="870"/>
      <c r="O8" s="383"/>
      <c r="P8" s="433"/>
      <c r="Q8" s="434"/>
      <c r="R8" s="968"/>
      <c r="S8" s="970"/>
    </row>
    <row r="9" spans="1:21" ht="13.2">
      <c r="A9" s="493" t="s">
        <v>216</v>
      </c>
      <c r="B9" s="386">
        <v>170</v>
      </c>
      <c r="C9" s="494">
        <v>38808.006000000001</v>
      </c>
      <c r="D9" s="386">
        <v>181</v>
      </c>
      <c r="E9" s="256"/>
      <c r="F9" s="495">
        <v>65298.370999999999</v>
      </c>
      <c r="G9" s="257"/>
      <c r="H9" s="496">
        <v>187</v>
      </c>
      <c r="I9" s="494">
        <v>48186.084000000003</v>
      </c>
      <c r="J9" s="626">
        <v>189</v>
      </c>
      <c r="K9" s="627">
        <v>44913</v>
      </c>
      <c r="L9" s="875">
        <v>166</v>
      </c>
      <c r="M9" s="860" t="s">
        <v>306</v>
      </c>
      <c r="N9" s="627">
        <v>55335.118999999977</v>
      </c>
      <c r="O9" s="860" t="s">
        <v>306</v>
      </c>
      <c r="P9" s="661">
        <v>169</v>
      </c>
      <c r="Q9" s="629">
        <v>71362.61</v>
      </c>
      <c r="R9" s="661">
        <v>79</v>
      </c>
      <c r="S9" s="629">
        <v>38279.120000000003</v>
      </c>
    </row>
    <row r="10" spans="1:21" ht="13.2">
      <c r="A10" s="497" t="s">
        <v>217</v>
      </c>
      <c r="B10" s="386"/>
      <c r="C10" s="494"/>
      <c r="D10" s="386"/>
      <c r="E10" s="258"/>
      <c r="F10" s="495"/>
      <c r="G10" s="259"/>
      <c r="H10" s="496"/>
      <c r="I10" s="494"/>
      <c r="J10" s="626" t="s">
        <v>78</v>
      </c>
      <c r="K10" s="628" t="s">
        <v>78</v>
      </c>
      <c r="L10" s="875" t="s">
        <v>78</v>
      </c>
      <c r="M10" s="861"/>
      <c r="N10" s="627" t="s">
        <v>78</v>
      </c>
      <c r="O10" s="861"/>
      <c r="P10" s="661"/>
      <c r="Q10" s="630"/>
      <c r="R10" s="661"/>
      <c r="S10" s="630"/>
    </row>
    <row r="11" spans="1:21" ht="13.2">
      <c r="A11" s="498"/>
      <c r="B11" s="386"/>
      <c r="C11" s="494"/>
      <c r="D11" s="386"/>
      <c r="E11" s="258"/>
      <c r="F11" s="495"/>
      <c r="G11" s="259"/>
      <c r="H11" s="496"/>
      <c r="I11" s="494"/>
      <c r="J11" s="626" t="s">
        <v>78</v>
      </c>
      <c r="K11" s="628" t="s">
        <v>78</v>
      </c>
      <c r="L11" s="875" t="s">
        <v>78</v>
      </c>
      <c r="M11" s="861"/>
      <c r="N11" s="627" t="s">
        <v>78</v>
      </c>
      <c r="O11" s="861"/>
      <c r="P11" s="661"/>
      <c r="Q11" s="630"/>
      <c r="R11" s="661"/>
      <c r="S11" s="630"/>
    </row>
    <row r="12" spans="1:21" ht="14.4">
      <c r="A12" s="493" t="s">
        <v>218</v>
      </c>
      <c r="B12" s="386">
        <v>52</v>
      </c>
      <c r="C12" s="494">
        <v>245223.08</v>
      </c>
      <c r="D12" s="386">
        <v>45</v>
      </c>
      <c r="E12" s="258"/>
      <c r="F12" s="495">
        <v>249778.125</v>
      </c>
      <c r="G12" s="259"/>
      <c r="H12" s="496">
        <v>49</v>
      </c>
      <c r="I12" s="494">
        <v>280605.83500000002</v>
      </c>
      <c r="J12" s="626">
        <v>53</v>
      </c>
      <c r="K12" s="627">
        <v>209370</v>
      </c>
      <c r="L12" s="875">
        <v>53</v>
      </c>
      <c r="M12" s="864"/>
      <c r="N12" s="627">
        <v>227678.43299999999</v>
      </c>
      <c r="O12" s="862"/>
      <c r="P12" s="661">
        <v>84</v>
      </c>
      <c r="Q12" s="629">
        <v>445485.86700000003</v>
      </c>
      <c r="R12" s="661">
        <v>51</v>
      </c>
      <c r="S12" s="629">
        <v>308596.62400000001</v>
      </c>
      <c r="U12" s="977"/>
    </row>
    <row r="13" spans="1:21" ht="13.2">
      <c r="A13" s="499" t="s">
        <v>219</v>
      </c>
      <c r="B13" s="386"/>
      <c r="C13" s="494"/>
      <c r="D13" s="386"/>
      <c r="E13" s="258"/>
      <c r="F13" s="495"/>
      <c r="G13" s="259"/>
      <c r="H13" s="496"/>
      <c r="I13" s="494"/>
      <c r="J13" s="626" t="s">
        <v>78</v>
      </c>
      <c r="K13" s="628" t="s">
        <v>78</v>
      </c>
      <c r="L13" s="875" t="s">
        <v>78</v>
      </c>
      <c r="M13" s="864"/>
      <c r="N13" s="627" t="s">
        <v>78</v>
      </c>
      <c r="O13" s="861"/>
      <c r="P13" s="661"/>
      <c r="Q13" s="630"/>
      <c r="R13" s="661"/>
      <c r="S13" s="630"/>
    </row>
    <row r="14" spans="1:21" ht="13.2">
      <c r="A14" s="499"/>
      <c r="B14" s="386"/>
      <c r="C14" s="494"/>
      <c r="D14" s="386"/>
      <c r="E14" s="258"/>
      <c r="F14" s="495"/>
      <c r="G14" s="259"/>
      <c r="H14" s="496"/>
      <c r="I14" s="494"/>
      <c r="J14" s="626" t="s">
        <v>78</v>
      </c>
      <c r="K14" s="628" t="s">
        <v>78</v>
      </c>
      <c r="L14" s="875" t="s">
        <v>78</v>
      </c>
      <c r="M14" s="864"/>
      <c r="N14" s="627" t="s">
        <v>78</v>
      </c>
      <c r="O14" s="861"/>
      <c r="P14" s="661"/>
      <c r="Q14" s="630"/>
      <c r="R14" s="661"/>
      <c r="S14" s="630"/>
    </row>
    <row r="15" spans="1:21" ht="26.4">
      <c r="A15" s="493" t="s">
        <v>220</v>
      </c>
      <c r="B15" s="386">
        <v>2</v>
      </c>
      <c r="C15" s="494">
        <v>7617.1949999999997</v>
      </c>
      <c r="D15" s="387" t="s">
        <v>22</v>
      </c>
      <c r="E15" s="260"/>
      <c r="F15" s="500" t="s">
        <v>22</v>
      </c>
      <c r="G15" s="261"/>
      <c r="H15" s="501">
        <v>10</v>
      </c>
      <c r="I15" s="261">
        <v>67032.066999999995</v>
      </c>
      <c r="J15" s="626">
        <v>7</v>
      </c>
      <c r="K15" s="627">
        <v>58687</v>
      </c>
      <c r="L15" s="875">
        <v>12</v>
      </c>
      <c r="M15" s="864"/>
      <c r="N15" s="627">
        <v>31279.769999999997</v>
      </c>
      <c r="O15" s="862"/>
      <c r="P15" s="661">
        <v>1</v>
      </c>
      <c r="Q15" s="629">
        <v>134.32</v>
      </c>
      <c r="R15" s="661">
        <v>14</v>
      </c>
      <c r="S15" s="629">
        <v>37323.074999999997</v>
      </c>
    </row>
    <row r="16" spans="1:21" ht="26.4">
      <c r="A16" s="502" t="s">
        <v>221</v>
      </c>
      <c r="B16" s="386"/>
      <c r="C16" s="494"/>
      <c r="D16" s="386"/>
      <c r="E16" s="258"/>
      <c r="F16" s="495"/>
      <c r="G16" s="259"/>
      <c r="H16" s="496"/>
      <c r="I16" s="494"/>
      <c r="J16" s="626" t="s">
        <v>78</v>
      </c>
      <c r="K16" s="628" t="s">
        <v>78</v>
      </c>
      <c r="L16" s="875" t="s">
        <v>78</v>
      </c>
      <c r="M16" s="864"/>
      <c r="N16" s="627" t="s">
        <v>78</v>
      </c>
      <c r="O16" s="861"/>
      <c r="P16" s="661"/>
      <c r="Q16" s="630"/>
      <c r="R16" s="661"/>
      <c r="S16" s="630"/>
    </row>
    <row r="17" spans="1:21" ht="13.2">
      <c r="A17" s="499"/>
      <c r="B17" s="386"/>
      <c r="C17" s="494"/>
      <c r="D17" s="386"/>
      <c r="E17" s="258"/>
      <c r="F17" s="495"/>
      <c r="G17" s="259"/>
      <c r="H17" s="496"/>
      <c r="I17" s="494"/>
      <c r="J17" s="626" t="s">
        <v>78</v>
      </c>
      <c r="K17" s="628" t="s">
        <v>78</v>
      </c>
      <c r="L17" s="875" t="s">
        <v>78</v>
      </c>
      <c r="M17" s="864"/>
      <c r="N17" s="627" t="s">
        <v>78</v>
      </c>
      <c r="O17" s="861"/>
      <c r="P17" s="661"/>
      <c r="Q17" s="630"/>
      <c r="R17" s="661"/>
      <c r="S17" s="630"/>
    </row>
    <row r="18" spans="1:21" ht="14.4">
      <c r="A18" s="1015" t="s">
        <v>222</v>
      </c>
      <c r="B18" s="386">
        <v>29</v>
      </c>
      <c r="C18" s="494">
        <v>333667.40399999998</v>
      </c>
      <c r="D18" s="386">
        <v>19</v>
      </c>
      <c r="E18" s="258"/>
      <c r="F18" s="495">
        <v>288069.43199999997</v>
      </c>
      <c r="G18" s="259"/>
      <c r="H18" s="496">
        <v>24</v>
      </c>
      <c r="I18" s="494">
        <v>225954.08799999999</v>
      </c>
      <c r="J18" s="626">
        <v>53</v>
      </c>
      <c r="K18" s="627">
        <v>553092</v>
      </c>
      <c r="L18" s="875">
        <v>50</v>
      </c>
      <c r="M18" s="865" t="s">
        <v>306</v>
      </c>
      <c r="N18" s="627">
        <v>546082.41800000018</v>
      </c>
      <c r="O18" s="860" t="s">
        <v>306</v>
      </c>
      <c r="P18" s="661">
        <v>37</v>
      </c>
      <c r="Q18" s="629">
        <v>354215.25599999999</v>
      </c>
      <c r="R18" s="661">
        <v>44</v>
      </c>
      <c r="S18" s="629">
        <v>412247.87699999998</v>
      </c>
      <c r="U18" s="977"/>
    </row>
    <row r="19" spans="1:21" ht="13.2">
      <c r="A19" s="497" t="s">
        <v>223</v>
      </c>
      <c r="B19" s="386"/>
      <c r="C19" s="494"/>
      <c r="D19" s="386"/>
      <c r="E19" s="258"/>
      <c r="F19" s="495"/>
      <c r="G19" s="259"/>
      <c r="H19" s="496"/>
      <c r="I19" s="494"/>
      <c r="J19" s="626" t="s">
        <v>78</v>
      </c>
      <c r="K19" s="628" t="s">
        <v>78</v>
      </c>
      <c r="L19" s="875" t="s">
        <v>78</v>
      </c>
      <c r="M19" s="864"/>
      <c r="N19" s="627" t="s">
        <v>78</v>
      </c>
      <c r="O19" s="861"/>
      <c r="P19" s="661"/>
      <c r="Q19" s="630"/>
      <c r="R19" s="661"/>
      <c r="S19" s="630"/>
    </row>
    <row r="20" spans="1:21" ht="13.2">
      <c r="A20" s="498"/>
      <c r="B20" s="386"/>
      <c r="C20" s="494"/>
      <c r="D20" s="386"/>
      <c r="E20" s="258"/>
      <c r="F20" s="495"/>
      <c r="G20" s="259"/>
      <c r="H20" s="496"/>
      <c r="I20" s="494"/>
      <c r="J20" s="626" t="s">
        <v>78</v>
      </c>
      <c r="K20" s="628" t="s">
        <v>78</v>
      </c>
      <c r="L20" s="875" t="s">
        <v>78</v>
      </c>
      <c r="M20" s="864"/>
      <c r="N20" s="627" t="s">
        <v>78</v>
      </c>
      <c r="O20" s="861"/>
      <c r="P20" s="661"/>
      <c r="Q20" s="630"/>
      <c r="R20" s="661"/>
      <c r="S20" s="630"/>
    </row>
    <row r="21" spans="1:21" ht="14.4">
      <c r="A21" s="493" t="s">
        <v>224</v>
      </c>
      <c r="B21" s="386">
        <v>48</v>
      </c>
      <c r="C21" s="494">
        <v>507688.60800000001</v>
      </c>
      <c r="D21" s="386">
        <v>56</v>
      </c>
      <c r="E21" s="258"/>
      <c r="F21" s="495">
        <v>467404.89399999997</v>
      </c>
      <c r="G21" s="259"/>
      <c r="H21" s="496">
        <v>39</v>
      </c>
      <c r="I21" s="494">
        <v>381629.59399999998</v>
      </c>
      <c r="J21" s="626">
        <v>25</v>
      </c>
      <c r="K21" s="627">
        <v>109120</v>
      </c>
      <c r="L21" s="875">
        <v>14</v>
      </c>
      <c r="M21" s="864"/>
      <c r="N21" s="627">
        <v>96840.854999999996</v>
      </c>
      <c r="O21" s="863"/>
      <c r="P21" s="661">
        <v>4</v>
      </c>
      <c r="Q21" s="629">
        <v>4545.71</v>
      </c>
      <c r="R21" s="661">
        <v>3</v>
      </c>
      <c r="S21" s="629">
        <v>536.54999999999995</v>
      </c>
    </row>
    <row r="22" spans="1:21" ht="13.2">
      <c r="A22" s="497" t="s">
        <v>225</v>
      </c>
      <c r="B22" s="386"/>
      <c r="C22" s="494"/>
      <c r="D22" s="386"/>
      <c r="E22" s="258"/>
      <c r="F22" s="495"/>
      <c r="G22" s="259"/>
      <c r="H22" s="496"/>
      <c r="I22" s="494"/>
      <c r="J22" s="626" t="s">
        <v>78</v>
      </c>
      <c r="K22" s="628" t="s">
        <v>78</v>
      </c>
      <c r="L22" s="875" t="s">
        <v>78</v>
      </c>
      <c r="M22" s="864"/>
      <c r="N22" s="627" t="s">
        <v>78</v>
      </c>
      <c r="O22" s="861"/>
      <c r="P22" s="661"/>
      <c r="Q22" s="630"/>
      <c r="R22" s="661"/>
      <c r="S22" s="630"/>
    </row>
    <row r="23" spans="1:21" ht="13.2">
      <c r="A23" s="497"/>
      <c r="B23" s="386"/>
      <c r="C23" s="494"/>
      <c r="D23" s="386"/>
      <c r="E23" s="258"/>
      <c r="F23" s="495"/>
      <c r="G23" s="259"/>
      <c r="H23" s="496"/>
      <c r="I23" s="494"/>
      <c r="J23" s="626" t="s">
        <v>78</v>
      </c>
      <c r="K23" s="628" t="s">
        <v>78</v>
      </c>
      <c r="L23" s="875" t="s">
        <v>78</v>
      </c>
      <c r="M23" s="864"/>
      <c r="N23" s="627" t="s">
        <v>78</v>
      </c>
      <c r="O23" s="861"/>
      <c r="P23" s="661"/>
      <c r="Q23" s="662"/>
      <c r="R23" s="661"/>
      <c r="S23" s="662"/>
    </row>
    <row r="24" spans="1:21" ht="13.2">
      <c r="A24" s="493" t="s">
        <v>226</v>
      </c>
      <c r="B24" s="387">
        <v>1</v>
      </c>
      <c r="C24" s="503">
        <v>3150.3150000000001</v>
      </c>
      <c r="D24" s="387">
        <v>1</v>
      </c>
      <c r="E24" s="262"/>
      <c r="F24" s="500">
        <v>3150.3150000000001</v>
      </c>
      <c r="G24" s="263"/>
      <c r="H24" s="501">
        <v>4</v>
      </c>
      <c r="I24" s="261">
        <v>3320.4050000000002</v>
      </c>
      <c r="J24" s="626">
        <v>1</v>
      </c>
      <c r="K24" s="627">
        <v>3150</v>
      </c>
      <c r="L24" s="875">
        <v>1</v>
      </c>
      <c r="M24" s="864"/>
      <c r="N24" s="627">
        <v>72.635000000000005</v>
      </c>
      <c r="O24" s="1037"/>
      <c r="P24" s="680" t="s">
        <v>22</v>
      </c>
      <c r="Q24" s="667" t="s">
        <v>22</v>
      </c>
      <c r="R24" s="976" t="s">
        <v>22</v>
      </c>
      <c r="S24" s="667" t="s">
        <v>22</v>
      </c>
    </row>
    <row r="25" spans="1:21" ht="13.2">
      <c r="A25" s="497" t="s">
        <v>227</v>
      </c>
      <c r="B25" s="386"/>
      <c r="C25" s="494"/>
      <c r="D25" s="386"/>
      <c r="E25" s="258"/>
      <c r="F25" s="495"/>
      <c r="G25" s="259"/>
      <c r="H25" s="496"/>
      <c r="I25" s="494"/>
      <c r="J25" s="626" t="s">
        <v>78</v>
      </c>
      <c r="K25" s="628" t="s">
        <v>78</v>
      </c>
      <c r="L25" s="875" t="s">
        <v>78</v>
      </c>
      <c r="M25" s="864"/>
      <c r="N25" s="627" t="s">
        <v>78</v>
      </c>
      <c r="O25" s="861"/>
      <c r="P25" s="661"/>
      <c r="Q25" s="662"/>
      <c r="R25" s="661"/>
      <c r="S25" s="662"/>
    </row>
    <row r="26" spans="1:21" ht="13.2">
      <c r="A26" s="499"/>
      <c r="B26" s="386"/>
      <c r="C26" s="494"/>
      <c r="D26" s="386"/>
      <c r="E26" s="258"/>
      <c r="F26" s="495"/>
      <c r="G26" s="259"/>
      <c r="H26" s="496"/>
      <c r="I26" s="494"/>
      <c r="J26" s="626" t="s">
        <v>78</v>
      </c>
      <c r="K26" s="628" t="s">
        <v>78</v>
      </c>
      <c r="L26" s="875" t="s">
        <v>78</v>
      </c>
      <c r="M26" s="864"/>
      <c r="N26" s="627" t="s">
        <v>78</v>
      </c>
      <c r="O26" s="861"/>
      <c r="P26" s="661"/>
      <c r="Q26" s="662"/>
      <c r="R26" s="661"/>
      <c r="S26" s="662"/>
    </row>
    <row r="27" spans="1:21" ht="15.75" customHeight="1">
      <c r="A27" s="1015" t="s">
        <v>440</v>
      </c>
      <c r="B27" s="386">
        <v>26</v>
      </c>
      <c r="C27" s="494">
        <v>2811.5949999999998</v>
      </c>
      <c r="D27" s="386">
        <v>17</v>
      </c>
      <c r="E27" s="258"/>
      <c r="F27" s="495">
        <v>1275.876</v>
      </c>
      <c r="G27" s="259"/>
      <c r="H27" s="496">
        <v>3</v>
      </c>
      <c r="I27" s="494">
        <v>269.37</v>
      </c>
      <c r="J27" s="626">
        <v>3</v>
      </c>
      <c r="K27" s="628">
        <v>838</v>
      </c>
      <c r="L27" s="875">
        <v>28</v>
      </c>
      <c r="M27" s="865" t="s">
        <v>306</v>
      </c>
      <c r="N27" s="627">
        <v>2525.4350000000004</v>
      </c>
      <c r="O27" s="860" t="s">
        <v>306</v>
      </c>
      <c r="P27" s="661">
        <v>30</v>
      </c>
      <c r="Q27" s="663">
        <v>15946.71</v>
      </c>
      <c r="R27" s="661">
        <v>139</v>
      </c>
      <c r="S27" s="663">
        <v>90273.39</v>
      </c>
    </row>
    <row r="28" spans="1:21" ht="13.2">
      <c r="A28" s="497" t="s">
        <v>228</v>
      </c>
      <c r="B28" s="386"/>
      <c r="C28" s="494"/>
      <c r="D28" s="386"/>
      <c r="E28" s="258"/>
      <c r="F28" s="495"/>
      <c r="G28" s="259"/>
      <c r="H28" s="496"/>
      <c r="I28" s="494"/>
      <c r="J28" s="386"/>
      <c r="K28" s="495"/>
      <c r="L28" s="876"/>
      <c r="M28" s="384"/>
      <c r="N28" s="871"/>
      <c r="O28" s="384"/>
      <c r="P28" s="496"/>
      <c r="Q28" s="494"/>
      <c r="R28" s="978"/>
      <c r="S28" s="979"/>
    </row>
    <row r="29" spans="1:21" ht="13.2">
      <c r="A29" s="498"/>
      <c r="B29" s="386"/>
      <c r="C29" s="494"/>
      <c r="D29" s="386"/>
      <c r="E29" s="258"/>
      <c r="F29" s="495"/>
      <c r="G29" s="259"/>
      <c r="H29" s="496"/>
      <c r="I29" s="494"/>
      <c r="J29" s="386"/>
      <c r="K29" s="495"/>
      <c r="L29" s="876"/>
      <c r="M29" s="384"/>
      <c r="N29" s="871"/>
      <c r="O29" s="384"/>
      <c r="P29" s="496"/>
      <c r="Q29" s="494"/>
      <c r="R29" s="978"/>
      <c r="S29" s="979"/>
    </row>
    <row r="30" spans="1:21" ht="13.2">
      <c r="A30" s="181" t="s">
        <v>120</v>
      </c>
      <c r="B30" s="264">
        <v>328</v>
      </c>
      <c r="C30" s="265">
        <v>1138966.203</v>
      </c>
      <c r="D30" s="264">
        <v>319</v>
      </c>
      <c r="E30" s="266"/>
      <c r="F30" s="267">
        <v>1074977.0129999998</v>
      </c>
      <c r="G30" s="268"/>
      <c r="H30" s="269">
        <v>316</v>
      </c>
      <c r="I30" s="265">
        <v>1006997.4430000001</v>
      </c>
      <c r="J30" s="264">
        <v>331</v>
      </c>
      <c r="K30" s="267">
        <v>979170</v>
      </c>
      <c r="L30" s="877">
        <v>324</v>
      </c>
      <c r="M30" s="878" t="s">
        <v>306</v>
      </c>
      <c r="N30" s="872">
        <v>959814.66500000027</v>
      </c>
      <c r="O30" s="878" t="s">
        <v>306</v>
      </c>
      <c r="P30" s="269">
        <v>325</v>
      </c>
      <c r="Q30" s="265">
        <v>891690.473</v>
      </c>
      <c r="R30" s="269">
        <v>330</v>
      </c>
      <c r="S30" s="265">
        <v>887256.63600000006</v>
      </c>
    </row>
    <row r="31" spans="1:21" ht="16.5" customHeight="1">
      <c r="A31" s="66" t="s">
        <v>229</v>
      </c>
    </row>
    <row r="32" spans="1:21" ht="11.4">
      <c r="A32" s="67" t="s">
        <v>439</v>
      </c>
    </row>
    <row r="33" spans="1:1" ht="14.25" customHeight="1">
      <c r="A33" s="45" t="s">
        <v>230</v>
      </c>
    </row>
    <row r="34" spans="1:1">
      <c r="A34" s="157" t="s">
        <v>62</v>
      </c>
    </row>
  </sheetData>
  <mergeCells count="7">
    <mergeCell ref="R3:S3"/>
    <mergeCell ref="P3:Q3"/>
    <mergeCell ref="J3:K3"/>
    <mergeCell ref="L3:N3"/>
    <mergeCell ref="B3:C3"/>
    <mergeCell ref="D3:G3"/>
    <mergeCell ref="H3:I3"/>
  </mergeCells>
  <pageMargins left="0.25" right="0.25"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CC688-E7AA-43A1-B7CC-50A3721424BA}">
  <sheetPr>
    <pageSetUpPr fitToPage="1"/>
  </sheetPr>
  <dimension ref="A1:O63"/>
  <sheetViews>
    <sheetView zoomScaleNormal="100" zoomScaleSheetLayoutView="80" workbookViewId="0"/>
  </sheetViews>
  <sheetFormatPr defaultColWidth="9.28515625" defaultRowHeight="10.199999999999999"/>
  <cols>
    <col min="1" max="1" width="55.7109375" style="45" customWidth="1"/>
    <col min="2" max="2" width="13.7109375" style="45" customWidth="1"/>
    <col min="3" max="3" width="15.7109375" style="45" customWidth="1"/>
    <col min="4" max="4" width="13.7109375" style="45" customWidth="1"/>
    <col min="5" max="11" width="15.7109375" style="45" customWidth="1"/>
    <col min="12" max="12" width="13.7109375" style="45" customWidth="1"/>
    <col min="13" max="13" width="15.7109375" style="45" customWidth="1"/>
    <col min="14" max="16384" width="9.28515625" style="45"/>
  </cols>
  <sheetData>
    <row r="1" spans="1:15" ht="12.75" customHeight="1">
      <c r="A1" s="3" t="s">
        <v>406</v>
      </c>
      <c r="B1" s="3"/>
      <c r="C1" s="3"/>
      <c r="D1" s="3"/>
      <c r="E1" s="3"/>
      <c r="F1" s="3"/>
      <c r="G1" s="3"/>
      <c r="H1" s="3"/>
      <c r="I1" s="3"/>
      <c r="J1" s="3"/>
      <c r="K1" s="3"/>
      <c r="L1" s="3"/>
      <c r="M1" s="192"/>
    </row>
    <row r="2" spans="1:15" s="656" customFormat="1" ht="19.5" customHeight="1">
      <c r="A2" s="1119" t="s">
        <v>407</v>
      </c>
      <c r="B2" s="655"/>
      <c r="C2" s="655"/>
      <c r="D2" s="655"/>
      <c r="E2" s="655"/>
      <c r="F2" s="655"/>
      <c r="G2" s="655"/>
      <c r="H2" s="655"/>
      <c r="I2" s="655"/>
      <c r="J2" s="655"/>
      <c r="K2" s="655"/>
      <c r="L2" s="655"/>
      <c r="M2" s="655"/>
    </row>
    <row r="3" spans="1:15" ht="17.25" customHeight="1">
      <c r="A3" s="271"/>
      <c r="B3" s="1195" t="s">
        <v>113</v>
      </c>
      <c r="C3" s="1196"/>
      <c r="D3" s="1197" t="s">
        <v>121</v>
      </c>
      <c r="E3" s="1197"/>
      <c r="F3" s="1161" t="s">
        <v>67</v>
      </c>
      <c r="G3" s="1162"/>
      <c r="H3" s="1163" t="s">
        <v>68</v>
      </c>
      <c r="I3" s="1162"/>
      <c r="J3" s="1163" t="s">
        <v>69</v>
      </c>
      <c r="K3" s="1163"/>
      <c r="L3" s="1195" t="s">
        <v>313</v>
      </c>
      <c r="M3" s="1196"/>
    </row>
    <row r="4" spans="1:15" ht="16.5" customHeight="1">
      <c r="A4" s="504"/>
      <c r="B4" s="1198" t="s">
        <v>114</v>
      </c>
      <c r="C4" s="1199"/>
      <c r="D4" s="1200" t="s">
        <v>122</v>
      </c>
      <c r="E4" s="1200"/>
      <c r="F4" s="1202"/>
      <c r="G4" s="1203"/>
      <c r="H4" s="1204"/>
      <c r="I4" s="1203"/>
      <c r="J4" s="1204"/>
      <c r="K4" s="1204"/>
      <c r="L4" s="1198" t="s">
        <v>316</v>
      </c>
      <c r="M4" s="1199"/>
    </row>
    <row r="5" spans="1:15" s="162" customFormat="1" ht="29.25" customHeight="1">
      <c r="A5" s="505"/>
      <c r="B5" s="506" t="s">
        <v>44</v>
      </c>
      <c r="C5" s="272" t="s">
        <v>206</v>
      </c>
      <c r="D5" s="273" t="s">
        <v>44</v>
      </c>
      <c r="E5" s="272" t="s">
        <v>206</v>
      </c>
      <c r="F5" s="161" t="s">
        <v>44</v>
      </c>
      <c r="G5" s="851" t="s">
        <v>231</v>
      </c>
      <c r="H5" s="161" t="s">
        <v>44</v>
      </c>
      <c r="I5" s="851" t="s">
        <v>231</v>
      </c>
      <c r="J5" s="161" t="s">
        <v>44</v>
      </c>
      <c r="K5" s="194" t="s">
        <v>231</v>
      </c>
      <c r="L5" s="506" t="s">
        <v>44</v>
      </c>
      <c r="M5" s="272" t="s">
        <v>206</v>
      </c>
      <c r="O5" s="45"/>
    </row>
    <row r="6" spans="1:15" s="162" customFormat="1" ht="27.75" customHeight="1">
      <c r="A6" s="274"/>
      <c r="B6" s="275" t="s">
        <v>46</v>
      </c>
      <c r="C6" s="276" t="s">
        <v>208</v>
      </c>
      <c r="D6" s="277" t="s">
        <v>46</v>
      </c>
      <c r="E6" s="276" t="s">
        <v>213</v>
      </c>
      <c r="F6" s="167" t="s">
        <v>46</v>
      </c>
      <c r="G6" s="166" t="s">
        <v>213</v>
      </c>
      <c r="H6" s="167" t="s">
        <v>46</v>
      </c>
      <c r="I6" s="166" t="s">
        <v>213</v>
      </c>
      <c r="J6" s="167" t="s">
        <v>46</v>
      </c>
      <c r="K6" s="166" t="s">
        <v>213</v>
      </c>
      <c r="L6" s="275" t="s">
        <v>46</v>
      </c>
      <c r="M6" s="276" t="s">
        <v>208</v>
      </c>
      <c r="O6" s="45"/>
    </row>
    <row r="7" spans="1:15" ht="13.2">
      <c r="A7" s="136" t="s">
        <v>214</v>
      </c>
      <c r="B7" s="278"/>
      <c r="C7" s="279"/>
      <c r="D7" s="280"/>
      <c r="E7" s="279"/>
      <c r="F7" s="670"/>
      <c r="G7" s="689"/>
      <c r="H7" s="670"/>
      <c r="I7" s="689"/>
      <c r="J7" s="670"/>
      <c r="K7" s="671"/>
      <c r="L7" s="278"/>
      <c r="M7" s="279"/>
    </row>
    <row r="8" spans="1:15" ht="13.2">
      <c r="A8" s="507" t="s">
        <v>215</v>
      </c>
      <c r="B8" s="978"/>
      <c r="C8" s="979"/>
      <c r="D8" s="258"/>
      <c r="E8" s="979"/>
      <c r="F8" s="255"/>
      <c r="G8" s="970"/>
      <c r="H8" s="255"/>
      <c r="I8" s="970"/>
      <c r="J8" s="255"/>
      <c r="K8" s="980"/>
      <c r="L8" s="978"/>
      <c r="M8" s="979"/>
    </row>
    <row r="9" spans="1:15" ht="13.2">
      <c r="A9" s="507"/>
      <c r="B9" s="978"/>
      <c r="C9" s="979"/>
      <c r="D9" s="258"/>
      <c r="E9" s="979"/>
      <c r="F9" s="255"/>
      <c r="G9" s="970"/>
      <c r="H9" s="255"/>
      <c r="I9" s="970"/>
      <c r="J9" s="255"/>
      <c r="K9" s="980"/>
      <c r="L9" s="978"/>
      <c r="M9" s="979"/>
    </row>
    <row r="10" spans="1:15" ht="13.2">
      <c r="A10" s="508" t="s">
        <v>216</v>
      </c>
      <c r="B10" s="981">
        <v>1</v>
      </c>
      <c r="C10" s="384">
        <v>66.064999999999998</v>
      </c>
      <c r="D10" s="982">
        <v>1</v>
      </c>
      <c r="E10" s="384">
        <v>1379.335</v>
      </c>
      <c r="F10" s="982">
        <v>4</v>
      </c>
      <c r="G10" s="384">
        <v>178.12</v>
      </c>
      <c r="H10" s="982">
        <v>4</v>
      </c>
      <c r="I10" s="384">
        <v>1683.7449999999999</v>
      </c>
      <c r="J10" s="971" t="s">
        <v>22</v>
      </c>
      <c r="K10" s="667" t="s">
        <v>22</v>
      </c>
      <c r="L10" s="971" t="s">
        <v>22</v>
      </c>
      <c r="M10" s="667" t="s">
        <v>22</v>
      </c>
    </row>
    <row r="11" spans="1:15" ht="13.2">
      <c r="A11" s="853" t="s">
        <v>217</v>
      </c>
      <c r="B11" s="686"/>
      <c r="C11" s="384"/>
      <c r="D11" s="982"/>
      <c r="E11" s="384"/>
      <c r="F11" s="982"/>
      <c r="G11" s="384"/>
      <c r="H11" s="982"/>
      <c r="I11" s="384"/>
      <c r="J11" s="982"/>
      <c r="K11" s="384"/>
      <c r="L11" s="982"/>
      <c r="M11" s="984"/>
    </row>
    <row r="12" spans="1:15" ht="13.2">
      <c r="A12" s="854"/>
      <c r="B12" s="686"/>
      <c r="C12" s="384"/>
      <c r="D12" s="982"/>
      <c r="E12" s="384"/>
      <c r="F12" s="982"/>
      <c r="G12" s="384"/>
      <c r="H12" s="982"/>
      <c r="I12" s="384"/>
      <c r="J12" s="982"/>
      <c r="K12" s="384"/>
      <c r="L12" s="982"/>
      <c r="M12" s="984"/>
    </row>
    <row r="13" spans="1:15" ht="13.2">
      <c r="A13" s="508" t="s">
        <v>218</v>
      </c>
      <c r="B13" s="982">
        <v>15</v>
      </c>
      <c r="C13" s="384">
        <v>35506.686000000002</v>
      </c>
      <c r="D13" s="971" t="s">
        <v>22</v>
      </c>
      <c r="E13" s="667" t="s">
        <v>22</v>
      </c>
      <c r="F13" s="982">
        <v>5</v>
      </c>
      <c r="G13" s="384">
        <v>39582.79</v>
      </c>
      <c r="H13" s="982">
        <v>14</v>
      </c>
      <c r="I13" s="384">
        <v>15481.11</v>
      </c>
      <c r="J13" s="971" t="s">
        <v>22</v>
      </c>
      <c r="K13" s="667" t="s">
        <v>22</v>
      </c>
      <c r="L13" s="971" t="s">
        <v>22</v>
      </c>
      <c r="M13" s="667" t="s">
        <v>22</v>
      </c>
    </row>
    <row r="14" spans="1:15" ht="12.75" customHeight="1">
      <c r="A14" s="853" t="s">
        <v>219</v>
      </c>
      <c r="B14" s="686"/>
      <c r="D14" s="982"/>
      <c r="E14" s="384"/>
      <c r="F14" s="982"/>
      <c r="G14" s="384"/>
      <c r="H14" s="982"/>
      <c r="I14" s="384"/>
      <c r="J14" s="982"/>
      <c r="K14" s="384"/>
      <c r="L14" s="982"/>
      <c r="M14" s="984"/>
    </row>
    <row r="15" spans="1:15" ht="13.2">
      <c r="A15" s="855"/>
      <c r="B15" s="686"/>
      <c r="D15" s="982"/>
      <c r="E15" s="384"/>
      <c r="F15" s="982"/>
      <c r="G15" s="384"/>
      <c r="H15" s="982"/>
      <c r="I15" s="384"/>
      <c r="J15" s="982"/>
      <c r="K15" s="384"/>
      <c r="L15" s="982"/>
      <c r="M15" s="984"/>
    </row>
    <row r="16" spans="1:15" ht="13.2">
      <c r="A16" s="510" t="s">
        <v>220</v>
      </c>
      <c r="B16" s="982">
        <v>10</v>
      </c>
      <c r="C16" s="384">
        <v>14791.625</v>
      </c>
      <c r="D16" s="971" t="s">
        <v>22</v>
      </c>
      <c r="E16" s="667" t="s">
        <v>22</v>
      </c>
      <c r="F16" s="971" t="s">
        <v>22</v>
      </c>
      <c r="G16" s="667" t="s">
        <v>22</v>
      </c>
      <c r="H16" s="982">
        <v>1</v>
      </c>
      <c r="I16" s="384">
        <v>1044.9949999999999</v>
      </c>
      <c r="J16" s="971" t="s">
        <v>22</v>
      </c>
      <c r="K16" s="667" t="s">
        <v>22</v>
      </c>
      <c r="L16" s="971" t="s">
        <v>22</v>
      </c>
      <c r="M16" s="667" t="s">
        <v>22</v>
      </c>
    </row>
    <row r="17" spans="1:13" ht="13.2">
      <c r="A17" s="512" t="s">
        <v>221</v>
      </c>
      <c r="B17" s="983"/>
      <c r="C17" s="667"/>
      <c r="D17" s="982"/>
      <c r="E17" s="384"/>
      <c r="F17" s="982"/>
      <c r="G17" s="384"/>
      <c r="H17" s="982"/>
      <c r="I17" s="384"/>
      <c r="J17" s="982"/>
      <c r="K17" s="384"/>
      <c r="L17" s="982"/>
      <c r="M17" s="984"/>
    </row>
    <row r="18" spans="1:13" ht="13.2">
      <c r="A18" s="513"/>
      <c r="B18" s="983"/>
      <c r="C18" s="667"/>
      <c r="D18" s="982"/>
      <c r="E18" s="384"/>
      <c r="F18" s="982"/>
      <c r="G18" s="384"/>
      <c r="H18" s="982"/>
      <c r="I18" s="384"/>
      <c r="J18" s="982"/>
      <c r="K18" s="384"/>
      <c r="L18" s="982"/>
      <c r="M18" s="984"/>
    </row>
    <row r="19" spans="1:13" ht="13.2">
      <c r="A19" s="508" t="s">
        <v>222</v>
      </c>
      <c r="B19" s="982">
        <v>18</v>
      </c>
      <c r="C19" s="384">
        <v>81417.14</v>
      </c>
      <c r="D19" s="982">
        <v>1</v>
      </c>
      <c r="E19" s="384">
        <v>1576.07</v>
      </c>
      <c r="F19" s="982">
        <v>16</v>
      </c>
      <c r="G19" s="384">
        <v>299745.87699999998</v>
      </c>
      <c r="H19" s="982">
        <v>2</v>
      </c>
      <c r="I19" s="384">
        <v>3544.15</v>
      </c>
      <c r="J19" s="971" t="s">
        <v>22</v>
      </c>
      <c r="K19" s="667" t="s">
        <v>22</v>
      </c>
      <c r="L19" s="971" t="s">
        <v>22</v>
      </c>
      <c r="M19" s="667" t="s">
        <v>22</v>
      </c>
    </row>
    <row r="20" spans="1:13" ht="12.75" customHeight="1">
      <c r="A20" s="509" t="s">
        <v>223</v>
      </c>
      <c r="B20" s="985"/>
      <c r="C20" s="672"/>
      <c r="D20" s="982"/>
      <c r="E20" s="384"/>
      <c r="F20" s="982"/>
      <c r="G20" s="384"/>
      <c r="H20" s="982"/>
      <c r="I20" s="384"/>
      <c r="J20" s="982"/>
      <c r="K20" s="384"/>
      <c r="L20" s="982"/>
      <c r="M20" s="984"/>
    </row>
    <row r="21" spans="1:13" ht="13.2">
      <c r="A21" s="510"/>
      <c r="B21" s="983"/>
      <c r="C21" s="667"/>
      <c r="D21" s="982"/>
      <c r="E21" s="384"/>
      <c r="F21" s="982"/>
      <c r="G21" s="384"/>
      <c r="H21" s="982"/>
      <c r="I21" s="384"/>
      <c r="J21" s="982"/>
      <c r="K21" s="384"/>
      <c r="L21" s="982"/>
      <c r="M21" s="984"/>
    </row>
    <row r="22" spans="1:13" ht="13.2">
      <c r="A22" s="508" t="s">
        <v>224</v>
      </c>
      <c r="B22" s="971" t="s">
        <v>22</v>
      </c>
      <c r="C22" s="667" t="s">
        <v>22</v>
      </c>
      <c r="D22" s="971" t="s">
        <v>22</v>
      </c>
      <c r="E22" s="667" t="s">
        <v>22</v>
      </c>
      <c r="F22" s="971" t="s">
        <v>22</v>
      </c>
      <c r="G22" s="667" t="s">
        <v>22</v>
      </c>
      <c r="H22" s="982">
        <v>1</v>
      </c>
      <c r="I22" s="384">
        <v>305.14</v>
      </c>
      <c r="J22" s="971" t="s">
        <v>22</v>
      </c>
      <c r="K22" s="667" t="s">
        <v>22</v>
      </c>
      <c r="L22" s="971" t="s">
        <v>22</v>
      </c>
      <c r="M22" s="667" t="s">
        <v>22</v>
      </c>
    </row>
    <row r="23" spans="1:13" ht="13.2">
      <c r="A23" s="509" t="s">
        <v>225</v>
      </c>
      <c r="B23" s="983"/>
      <c r="C23" s="667"/>
      <c r="D23" s="982"/>
      <c r="E23" s="384"/>
      <c r="F23" s="982"/>
      <c r="G23" s="384"/>
      <c r="H23" s="982"/>
      <c r="I23" s="384"/>
      <c r="J23" s="982"/>
      <c r="K23" s="384"/>
      <c r="L23" s="982"/>
      <c r="M23" s="984"/>
    </row>
    <row r="24" spans="1:13" ht="13.2">
      <c r="A24" s="509"/>
      <c r="B24" s="983"/>
      <c r="C24" s="667"/>
      <c r="D24" s="982"/>
      <c r="E24" s="384"/>
      <c r="F24" s="982"/>
      <c r="G24" s="384"/>
      <c r="H24" s="982"/>
      <c r="I24" s="384"/>
      <c r="J24" s="982"/>
      <c r="K24" s="384"/>
      <c r="L24" s="982"/>
      <c r="M24" s="984"/>
    </row>
    <row r="25" spans="1:13" ht="13.2">
      <c r="A25" s="508" t="s">
        <v>226</v>
      </c>
      <c r="B25" s="971" t="s">
        <v>22</v>
      </c>
      <c r="C25" s="667" t="s">
        <v>22</v>
      </c>
      <c r="D25" s="971" t="s">
        <v>22</v>
      </c>
      <c r="E25" s="667" t="s">
        <v>22</v>
      </c>
      <c r="F25" s="971" t="s">
        <v>22</v>
      </c>
      <c r="G25" s="667" t="s">
        <v>22</v>
      </c>
      <c r="H25" s="971" t="s">
        <v>22</v>
      </c>
      <c r="I25" s="667" t="s">
        <v>22</v>
      </c>
      <c r="J25" s="971" t="s">
        <v>22</v>
      </c>
      <c r="K25" s="667" t="s">
        <v>22</v>
      </c>
      <c r="L25" s="971" t="s">
        <v>22</v>
      </c>
      <c r="M25" s="667" t="s">
        <v>22</v>
      </c>
    </row>
    <row r="26" spans="1:13" ht="13.2">
      <c r="A26" s="509" t="s">
        <v>227</v>
      </c>
      <c r="B26" s="983"/>
      <c r="C26" s="667"/>
      <c r="D26" s="982"/>
      <c r="E26" s="384"/>
      <c r="F26" s="982"/>
      <c r="G26" s="384"/>
      <c r="H26" s="982"/>
      <c r="I26" s="384"/>
      <c r="J26" s="982"/>
      <c r="K26" s="384"/>
      <c r="L26" s="982"/>
      <c r="M26" s="984"/>
    </row>
    <row r="27" spans="1:13" ht="13.2">
      <c r="A27" s="509"/>
      <c r="B27" s="983"/>
      <c r="C27" s="667"/>
      <c r="D27" s="982"/>
      <c r="E27" s="384"/>
      <c r="F27" s="982"/>
      <c r="G27" s="384"/>
      <c r="H27" s="982"/>
      <c r="I27" s="384"/>
      <c r="J27" s="982"/>
      <c r="K27" s="384"/>
      <c r="L27" s="982"/>
      <c r="M27" s="984"/>
    </row>
    <row r="28" spans="1:13" ht="13.2">
      <c r="A28" s="1015" t="s">
        <v>440</v>
      </c>
      <c r="B28" s="982">
        <v>8</v>
      </c>
      <c r="C28" s="384">
        <v>13889.427</v>
      </c>
      <c r="D28" s="971" t="s">
        <v>22</v>
      </c>
      <c r="E28" s="667" t="s">
        <v>22</v>
      </c>
      <c r="F28" s="982">
        <v>10</v>
      </c>
      <c r="G28" s="384">
        <v>36343.029000000002</v>
      </c>
      <c r="H28" s="981">
        <v>18</v>
      </c>
      <c r="I28" s="384">
        <v>2564.6260000000002</v>
      </c>
      <c r="J28" s="971" t="s">
        <v>22</v>
      </c>
      <c r="K28" s="667" t="s">
        <v>22</v>
      </c>
      <c r="L28" s="981">
        <v>4</v>
      </c>
      <c r="M28" s="984">
        <v>789.02599999999995</v>
      </c>
    </row>
    <row r="29" spans="1:13" ht="13.2">
      <c r="A29" s="515" t="s">
        <v>228</v>
      </c>
      <c r="B29" s="982"/>
      <c r="C29" s="984"/>
      <c r="D29" s="255"/>
      <c r="E29" s="980"/>
      <c r="F29" s="986"/>
      <c r="G29" s="384"/>
      <c r="H29" s="986"/>
      <c r="I29" s="384"/>
      <c r="J29" s="986"/>
      <c r="K29" s="384"/>
      <c r="L29" s="986"/>
      <c r="M29" s="984"/>
    </row>
    <row r="30" spans="1:13" ht="13.2">
      <c r="A30" s="510"/>
      <c r="B30" s="971"/>
      <c r="C30" s="667"/>
      <c r="D30" s="255"/>
      <c r="E30" s="980"/>
      <c r="F30" s="986"/>
      <c r="G30" s="384"/>
      <c r="H30" s="986"/>
      <c r="I30" s="384"/>
      <c r="J30" s="986"/>
      <c r="K30" s="384"/>
      <c r="L30" s="986"/>
      <c r="M30" s="984"/>
    </row>
    <row r="31" spans="1:13" ht="13.2">
      <c r="A31" s="281" t="s">
        <v>120</v>
      </c>
      <c r="B31" s="248">
        <v>52</v>
      </c>
      <c r="C31" s="250">
        <v>145670.943</v>
      </c>
      <c r="D31" s="248">
        <v>2</v>
      </c>
      <c r="E31" s="250">
        <v>2955.4049999999997</v>
      </c>
      <c r="F31" s="248">
        <v>35</v>
      </c>
      <c r="G31" s="250">
        <v>375849.81599999999</v>
      </c>
      <c r="H31" s="248">
        <v>40</v>
      </c>
      <c r="I31" s="250">
        <v>24623.766</v>
      </c>
      <c r="J31" s="248" t="s">
        <v>22</v>
      </c>
      <c r="K31" s="250" t="s">
        <v>22</v>
      </c>
      <c r="L31" s="248">
        <v>4</v>
      </c>
      <c r="M31" s="250">
        <v>789.02599999999995</v>
      </c>
    </row>
    <row r="32" spans="1:13" ht="13.2">
      <c r="A32" s="282"/>
      <c r="B32" s="282"/>
      <c r="C32" s="282"/>
      <c r="D32" s="282"/>
      <c r="E32" s="282"/>
      <c r="F32" s="282"/>
      <c r="G32" s="282"/>
      <c r="H32" s="282"/>
      <c r="I32" s="282"/>
      <c r="J32" s="282"/>
      <c r="K32" s="282"/>
      <c r="L32" s="883"/>
      <c r="M32" s="884"/>
    </row>
    <row r="33" spans="1:13" ht="16.5" customHeight="1">
      <c r="A33" s="271"/>
      <c r="B33" s="1195" t="s">
        <v>123</v>
      </c>
      <c r="C33" s="1196"/>
      <c r="D33" s="1197" t="s">
        <v>72</v>
      </c>
      <c r="E33" s="1196"/>
      <c r="F33" s="1197" t="s">
        <v>125</v>
      </c>
      <c r="G33" s="1196"/>
      <c r="H33" s="1197" t="s">
        <v>127</v>
      </c>
      <c r="I33" s="1197"/>
      <c r="J33" s="1195" t="s">
        <v>129</v>
      </c>
      <c r="K33" s="1196"/>
      <c r="M33" s="885"/>
    </row>
    <row r="34" spans="1:13" ht="15.75" customHeight="1">
      <c r="A34" s="504"/>
      <c r="B34" s="1198" t="s">
        <v>124</v>
      </c>
      <c r="C34" s="1199"/>
      <c r="D34" s="1200"/>
      <c r="E34" s="1201"/>
      <c r="F34" s="1200" t="s">
        <v>126</v>
      </c>
      <c r="G34" s="1201"/>
      <c r="H34" s="1200" t="s">
        <v>128</v>
      </c>
      <c r="I34" s="1200"/>
      <c r="J34" s="1198" t="s">
        <v>232</v>
      </c>
      <c r="K34" s="1199"/>
    </row>
    <row r="35" spans="1:13" ht="29.25" customHeight="1">
      <c r="A35" s="505"/>
      <c r="B35" s="506" t="s">
        <v>44</v>
      </c>
      <c r="C35" s="272" t="s">
        <v>206</v>
      </c>
      <c r="D35" s="273" t="s">
        <v>44</v>
      </c>
      <c r="E35" s="852" t="s">
        <v>206</v>
      </c>
      <c r="F35" s="273" t="s">
        <v>44</v>
      </c>
      <c r="G35" s="852" t="s">
        <v>206</v>
      </c>
      <c r="H35" s="273" t="s">
        <v>44</v>
      </c>
      <c r="I35" s="272" t="s">
        <v>206</v>
      </c>
      <c r="J35" s="506" t="s">
        <v>44</v>
      </c>
      <c r="K35" s="272" t="s">
        <v>206</v>
      </c>
    </row>
    <row r="36" spans="1:13" ht="20.399999999999999">
      <c r="A36" s="283"/>
      <c r="B36" s="275" t="s">
        <v>46</v>
      </c>
      <c r="C36" s="276" t="s">
        <v>208</v>
      </c>
      <c r="D36" s="277" t="s">
        <v>46</v>
      </c>
      <c r="E36" s="276" t="s">
        <v>213</v>
      </c>
      <c r="F36" s="277" t="s">
        <v>46</v>
      </c>
      <c r="G36" s="276" t="s">
        <v>213</v>
      </c>
      <c r="H36" s="277" t="s">
        <v>46</v>
      </c>
      <c r="I36" s="276" t="s">
        <v>213</v>
      </c>
      <c r="J36" s="275" t="s">
        <v>46</v>
      </c>
      <c r="K36" s="276" t="s">
        <v>208</v>
      </c>
    </row>
    <row r="37" spans="1:13" ht="13.2">
      <c r="A37" s="136" t="s">
        <v>214</v>
      </c>
      <c r="B37" s="243"/>
      <c r="C37" s="245"/>
      <c r="D37" s="243"/>
      <c r="E37" s="245"/>
      <c r="F37" s="243"/>
      <c r="G37" s="245"/>
      <c r="H37" s="243"/>
      <c r="I37" s="245"/>
      <c r="J37" s="243"/>
      <c r="K37" s="245"/>
    </row>
    <row r="38" spans="1:13" ht="13.2">
      <c r="A38" s="507" t="s">
        <v>215</v>
      </c>
      <c r="B38" s="968"/>
      <c r="C38" s="970"/>
      <c r="D38" s="968"/>
      <c r="E38" s="970"/>
      <c r="F38" s="968"/>
      <c r="G38" s="970"/>
      <c r="H38" s="968"/>
      <c r="I38" s="970"/>
      <c r="J38" s="968"/>
      <c r="K38" s="970"/>
    </row>
    <row r="39" spans="1:13" ht="13.2">
      <c r="A39" s="507"/>
      <c r="B39" s="968"/>
      <c r="C39" s="970"/>
      <c r="D39" s="968"/>
      <c r="E39" s="970"/>
      <c r="F39" s="968"/>
      <c r="G39" s="970"/>
      <c r="H39" s="968"/>
      <c r="I39" s="970"/>
      <c r="J39" s="968"/>
      <c r="K39" s="970"/>
    </row>
    <row r="40" spans="1:13" ht="13.2">
      <c r="A40" s="508" t="s">
        <v>216</v>
      </c>
      <c r="B40" s="982">
        <v>30</v>
      </c>
      <c r="C40" s="384">
        <v>2450.61</v>
      </c>
      <c r="D40" s="982">
        <v>9</v>
      </c>
      <c r="E40" s="384">
        <v>28890.115000000002</v>
      </c>
      <c r="F40" s="971" t="s">
        <v>22</v>
      </c>
      <c r="G40" s="667" t="s">
        <v>22</v>
      </c>
      <c r="H40" s="982">
        <v>30</v>
      </c>
      <c r="I40" s="384">
        <v>3631.13</v>
      </c>
      <c r="J40" s="982">
        <v>79</v>
      </c>
      <c r="K40" s="984">
        <v>38279.120000000003</v>
      </c>
    </row>
    <row r="41" spans="1:13" ht="13.2">
      <c r="A41" s="509" t="s">
        <v>217</v>
      </c>
      <c r="B41" s="982"/>
      <c r="C41" s="384"/>
      <c r="D41" s="982"/>
      <c r="E41" s="384"/>
      <c r="F41" s="982"/>
      <c r="G41" s="384"/>
      <c r="H41" s="982"/>
      <c r="I41" s="384"/>
      <c r="J41" s="982"/>
      <c r="K41" s="984"/>
    </row>
    <row r="42" spans="1:13" ht="13.2">
      <c r="A42" s="510"/>
      <c r="B42" s="982"/>
      <c r="C42" s="384"/>
      <c r="D42" s="982"/>
      <c r="E42" s="384"/>
      <c r="F42" s="982"/>
      <c r="G42" s="384"/>
      <c r="H42" s="982"/>
      <c r="I42" s="384"/>
      <c r="J42" s="982"/>
      <c r="K42" s="984"/>
    </row>
    <row r="43" spans="1:13" ht="13.2">
      <c r="A43" s="508" t="s">
        <v>218</v>
      </c>
      <c r="B43" s="971" t="s">
        <v>22</v>
      </c>
      <c r="C43" s="667" t="s">
        <v>22</v>
      </c>
      <c r="D43" s="982">
        <v>17</v>
      </c>
      <c r="E43" s="384">
        <v>218026.038</v>
      </c>
      <c r="F43" s="971" t="s">
        <v>22</v>
      </c>
      <c r="G43" s="667" t="s">
        <v>22</v>
      </c>
      <c r="H43" s="971" t="s">
        <v>22</v>
      </c>
      <c r="I43" s="667" t="s">
        <v>22</v>
      </c>
      <c r="J43" s="982">
        <v>51</v>
      </c>
      <c r="K43" s="984">
        <v>308596.62400000001</v>
      </c>
    </row>
    <row r="44" spans="1:13" ht="12.75" customHeight="1">
      <c r="A44" s="509" t="s">
        <v>219</v>
      </c>
      <c r="B44" s="982"/>
      <c r="C44" s="384"/>
      <c r="D44" s="982"/>
      <c r="E44" s="384"/>
      <c r="F44" s="982"/>
      <c r="G44" s="384"/>
      <c r="H44" s="982"/>
      <c r="I44" s="384"/>
      <c r="J44" s="982"/>
      <c r="K44" s="984"/>
    </row>
    <row r="45" spans="1:13" ht="13.2">
      <c r="A45" s="657"/>
      <c r="B45" s="982"/>
      <c r="C45" s="384"/>
      <c r="D45" s="982"/>
      <c r="E45" s="384"/>
      <c r="F45" s="982"/>
      <c r="G45" s="384"/>
      <c r="H45" s="982"/>
      <c r="I45" s="384"/>
      <c r="J45" s="982"/>
      <c r="K45" s="984"/>
    </row>
    <row r="46" spans="1:13" ht="13.2">
      <c r="A46" s="510" t="s">
        <v>233</v>
      </c>
      <c r="B46" s="982">
        <v>1</v>
      </c>
      <c r="C46" s="384">
        <v>40.515000000000001</v>
      </c>
      <c r="D46" s="982">
        <v>2</v>
      </c>
      <c r="E46" s="384">
        <v>21445.94</v>
      </c>
      <c r="F46" s="971" t="s">
        <v>22</v>
      </c>
      <c r="G46" s="667" t="s">
        <v>22</v>
      </c>
      <c r="H46" s="971" t="s">
        <v>22</v>
      </c>
      <c r="I46" s="667" t="s">
        <v>22</v>
      </c>
      <c r="J46" s="982">
        <v>14</v>
      </c>
      <c r="K46" s="984">
        <v>37323.074999999997</v>
      </c>
    </row>
    <row r="47" spans="1:13" ht="13.2">
      <c r="A47" s="512" t="s">
        <v>221</v>
      </c>
      <c r="B47" s="982"/>
      <c r="C47" s="384"/>
      <c r="D47" s="982"/>
      <c r="E47" s="384"/>
      <c r="F47" s="982"/>
      <c r="G47" s="384"/>
      <c r="H47" s="982"/>
      <c r="I47" s="384"/>
      <c r="J47" s="982"/>
      <c r="K47" s="984"/>
    </row>
    <row r="48" spans="1:13" ht="13.2">
      <c r="A48" s="509"/>
      <c r="B48" s="982"/>
      <c r="C48" s="384"/>
      <c r="D48" s="982"/>
      <c r="E48" s="384"/>
      <c r="F48" s="982"/>
      <c r="G48" s="384"/>
      <c r="H48" s="982"/>
      <c r="I48" s="384"/>
      <c r="J48" s="982"/>
      <c r="K48" s="984"/>
    </row>
    <row r="49" spans="1:11" ht="13.2">
      <c r="A49" s="1015" t="s">
        <v>222</v>
      </c>
      <c r="B49" s="982">
        <v>2</v>
      </c>
      <c r="C49" s="384">
        <v>86.87</v>
      </c>
      <c r="D49" s="982">
        <v>2</v>
      </c>
      <c r="E49" s="384">
        <v>25504.74</v>
      </c>
      <c r="F49" s="971" t="s">
        <v>22</v>
      </c>
      <c r="G49" s="667" t="s">
        <v>22</v>
      </c>
      <c r="H49" s="982">
        <v>3</v>
      </c>
      <c r="I49" s="384">
        <v>373.03</v>
      </c>
      <c r="J49" s="982">
        <v>44</v>
      </c>
      <c r="K49" s="984">
        <v>412247.87699999998</v>
      </c>
    </row>
    <row r="50" spans="1:11" ht="13.2">
      <c r="A50" s="509" t="s">
        <v>223</v>
      </c>
      <c r="B50" s="982"/>
      <c r="C50" s="384"/>
      <c r="D50" s="982"/>
      <c r="E50" s="384"/>
      <c r="F50" s="982"/>
      <c r="G50" s="384"/>
      <c r="H50" s="982"/>
      <c r="I50" s="384"/>
      <c r="J50" s="982"/>
      <c r="K50" s="984"/>
    </row>
    <row r="51" spans="1:11" ht="13.2">
      <c r="A51" s="510"/>
      <c r="B51" s="982"/>
      <c r="C51" s="384"/>
      <c r="D51" s="982"/>
      <c r="E51" s="384"/>
      <c r="F51" s="982"/>
      <c r="G51" s="384"/>
      <c r="H51" s="982"/>
      <c r="I51" s="384"/>
      <c r="J51" s="982"/>
      <c r="K51" s="984"/>
    </row>
    <row r="52" spans="1:11" ht="13.2">
      <c r="A52" s="508" t="s">
        <v>224</v>
      </c>
      <c r="B52" s="971" t="s">
        <v>22</v>
      </c>
      <c r="C52" s="667" t="s">
        <v>22</v>
      </c>
      <c r="D52" s="982">
        <v>1</v>
      </c>
      <c r="E52" s="384">
        <v>191.99</v>
      </c>
      <c r="F52" s="971" t="s">
        <v>22</v>
      </c>
      <c r="G52" s="667" t="s">
        <v>22</v>
      </c>
      <c r="H52" s="982">
        <v>1</v>
      </c>
      <c r="I52" s="384">
        <v>39.42</v>
      </c>
      <c r="J52" s="982">
        <v>3</v>
      </c>
      <c r="K52" s="984">
        <v>536.54999999999995</v>
      </c>
    </row>
    <row r="53" spans="1:11" ht="13.2">
      <c r="A53" s="509" t="s">
        <v>225</v>
      </c>
      <c r="B53" s="982"/>
      <c r="C53" s="384"/>
      <c r="D53" s="982"/>
      <c r="E53" s="384"/>
      <c r="F53" s="982"/>
      <c r="G53" s="384"/>
      <c r="H53" s="982"/>
      <c r="I53" s="384"/>
      <c r="J53" s="982"/>
      <c r="K53" s="984"/>
    </row>
    <row r="54" spans="1:11" ht="13.2">
      <c r="A54" s="509"/>
      <c r="B54" s="982"/>
      <c r="C54" s="384"/>
      <c r="D54" s="982"/>
      <c r="E54" s="384"/>
      <c r="F54" s="982"/>
      <c r="G54" s="384"/>
      <c r="H54" s="982"/>
      <c r="I54" s="384"/>
      <c r="J54" s="982"/>
      <c r="K54" s="984"/>
    </row>
    <row r="55" spans="1:11" ht="13.2">
      <c r="A55" s="508" t="s">
        <v>226</v>
      </c>
      <c r="B55" s="971" t="s">
        <v>22</v>
      </c>
      <c r="C55" s="667" t="s">
        <v>22</v>
      </c>
      <c r="D55" s="971" t="s">
        <v>22</v>
      </c>
      <c r="E55" s="667" t="s">
        <v>22</v>
      </c>
      <c r="F55" s="971" t="s">
        <v>22</v>
      </c>
      <c r="G55" s="667" t="s">
        <v>22</v>
      </c>
      <c r="H55" s="971" t="s">
        <v>22</v>
      </c>
      <c r="I55" s="667" t="s">
        <v>22</v>
      </c>
      <c r="J55" s="971" t="s">
        <v>22</v>
      </c>
      <c r="K55" s="667" t="s">
        <v>22</v>
      </c>
    </row>
    <row r="56" spans="1:11" ht="13.2">
      <c r="A56" s="509" t="s">
        <v>227</v>
      </c>
      <c r="B56" s="982"/>
      <c r="C56" s="384"/>
      <c r="D56" s="982"/>
      <c r="E56" s="384"/>
      <c r="F56" s="982"/>
      <c r="G56" s="384"/>
      <c r="H56" s="982"/>
      <c r="I56" s="384"/>
      <c r="J56" s="982"/>
      <c r="K56" s="984"/>
    </row>
    <row r="57" spans="1:11" ht="13.2">
      <c r="A57" s="509"/>
      <c r="B57" s="982"/>
      <c r="C57" s="384"/>
      <c r="D57" s="982"/>
      <c r="E57" s="384"/>
      <c r="F57" s="982"/>
      <c r="G57" s="384"/>
      <c r="H57" s="982"/>
      <c r="I57" s="384"/>
      <c r="J57" s="982"/>
      <c r="K57" s="984"/>
    </row>
    <row r="58" spans="1:11" ht="13.2">
      <c r="A58" s="1015" t="s">
        <v>440</v>
      </c>
      <c r="B58" s="982">
        <v>26</v>
      </c>
      <c r="C58" s="384">
        <v>1575.34</v>
      </c>
      <c r="D58" s="982">
        <v>7</v>
      </c>
      <c r="E58" s="384">
        <v>16869.607</v>
      </c>
      <c r="F58" s="982">
        <v>1</v>
      </c>
      <c r="G58" s="384">
        <v>12747.26</v>
      </c>
      <c r="H58" s="982">
        <v>65</v>
      </c>
      <c r="I58" s="384">
        <v>5495.0749999999998</v>
      </c>
      <c r="J58" s="982">
        <v>139</v>
      </c>
      <c r="K58" s="984">
        <v>90273.39</v>
      </c>
    </row>
    <row r="59" spans="1:11" ht="13.2">
      <c r="A59" s="515" t="s">
        <v>228</v>
      </c>
      <c r="B59" s="982"/>
      <c r="C59" s="384"/>
      <c r="D59" s="982"/>
      <c r="E59" s="384"/>
      <c r="F59" s="982"/>
      <c r="G59" s="384"/>
      <c r="H59" s="982"/>
      <c r="I59" s="384"/>
      <c r="J59" s="982"/>
      <c r="K59" s="984"/>
    </row>
    <row r="60" spans="1:11" ht="13.2">
      <c r="A60" s="510"/>
      <c r="B60" s="956"/>
      <c r="C60" s="965"/>
      <c r="D60" s="983"/>
      <c r="E60" s="951"/>
      <c r="F60" s="956"/>
      <c r="G60" s="965"/>
      <c r="H60" s="968"/>
      <c r="I60" s="965"/>
      <c r="J60" s="968"/>
      <c r="K60" s="965"/>
    </row>
    <row r="61" spans="1:11" ht="13.2">
      <c r="A61" s="281" t="s">
        <v>120</v>
      </c>
      <c r="B61" s="248">
        <v>59</v>
      </c>
      <c r="C61" s="250">
        <v>4153.335</v>
      </c>
      <c r="D61" s="248">
        <v>38</v>
      </c>
      <c r="E61" s="250">
        <v>310928.43</v>
      </c>
      <c r="F61" s="248">
        <v>1</v>
      </c>
      <c r="G61" s="250">
        <v>12747.26</v>
      </c>
      <c r="H61" s="248">
        <v>99</v>
      </c>
      <c r="I61" s="250">
        <v>9538.6549999999988</v>
      </c>
      <c r="J61" s="248">
        <v>330</v>
      </c>
      <c r="K61" s="250">
        <v>887256.63600000006</v>
      </c>
    </row>
    <row r="62" spans="1:11" ht="11.4">
      <c r="A62" s="658" t="s">
        <v>229</v>
      </c>
    </row>
    <row r="63" spans="1:11" ht="11.4">
      <c r="A63" s="659" t="s">
        <v>321</v>
      </c>
    </row>
  </sheetData>
  <mergeCells count="22">
    <mergeCell ref="B3:C3"/>
    <mergeCell ref="D3:E3"/>
    <mergeCell ref="L3:M3"/>
    <mergeCell ref="B4:C4"/>
    <mergeCell ref="D4:E4"/>
    <mergeCell ref="L4:M4"/>
    <mergeCell ref="F3:G3"/>
    <mergeCell ref="H3:I3"/>
    <mergeCell ref="J3:K3"/>
    <mergeCell ref="F4:G4"/>
    <mergeCell ref="H4:I4"/>
    <mergeCell ref="J4:K4"/>
    <mergeCell ref="B33:C33"/>
    <mergeCell ref="D33:E33"/>
    <mergeCell ref="J33:K33"/>
    <mergeCell ref="B34:C34"/>
    <mergeCell ref="D34:E34"/>
    <mergeCell ref="J34:K34"/>
    <mergeCell ref="H33:I33"/>
    <mergeCell ref="H34:I34"/>
    <mergeCell ref="F33:G33"/>
    <mergeCell ref="F34:G34"/>
  </mergeCells>
  <pageMargins left="0.7" right="0.7" top="0.75" bottom="0.75" header="0.3" footer="0.3"/>
  <pageSetup paperSize="9" scale="4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97178-4F57-4773-A529-EDD206F8B38F}">
  <sheetPr>
    <pageSetUpPr fitToPage="1"/>
  </sheetPr>
  <dimension ref="A1:M65"/>
  <sheetViews>
    <sheetView zoomScaleNormal="100" workbookViewId="0"/>
  </sheetViews>
  <sheetFormatPr defaultColWidth="9.28515625" defaultRowHeight="10.199999999999999"/>
  <cols>
    <col min="1" max="1" width="56.140625" style="1" customWidth="1"/>
    <col min="2" max="2" width="12.140625" style="1" customWidth="1"/>
    <col min="3" max="3" width="15.7109375" style="1" customWidth="1"/>
    <col min="4" max="4" width="12.140625" style="1" customWidth="1"/>
    <col min="5" max="11" width="15.7109375" style="1" customWidth="1"/>
    <col min="12" max="12" width="12.140625" style="1" customWidth="1"/>
    <col min="13" max="13" width="15.7109375" style="1" customWidth="1"/>
    <col min="14" max="16384" width="9.28515625" style="1"/>
  </cols>
  <sheetData>
    <row r="1" spans="1:13" ht="24" customHeight="1">
      <c r="A1" s="3" t="s">
        <v>430</v>
      </c>
      <c r="B1" s="3"/>
      <c r="C1" s="3"/>
      <c r="D1" s="3"/>
      <c r="E1" s="3"/>
    </row>
    <row r="2" spans="1:13" ht="14.25" customHeight="1">
      <c r="A2" s="1120" t="s">
        <v>445</v>
      </c>
      <c r="B2" s="284"/>
      <c r="C2" s="284"/>
      <c r="D2" s="284"/>
      <c r="E2" s="284"/>
      <c r="F2" s="284"/>
      <c r="G2" s="284"/>
      <c r="H2" s="284"/>
      <c r="I2" s="284"/>
      <c r="J2" s="284"/>
      <c r="K2" s="284"/>
      <c r="L2" s="284"/>
      <c r="M2" s="284"/>
    </row>
    <row r="3" spans="1:13" s="97" customFormat="1" ht="14.25" customHeight="1">
      <c r="A3" s="95"/>
      <c r="B3" s="1144" t="s">
        <v>113</v>
      </c>
      <c r="C3" s="1212"/>
      <c r="D3" s="1150" t="s">
        <v>121</v>
      </c>
      <c r="E3" s="1212"/>
      <c r="F3" s="1150" t="s">
        <v>67</v>
      </c>
      <c r="G3" s="1212"/>
      <c r="H3" s="1150" t="s">
        <v>68</v>
      </c>
      <c r="I3" s="1212"/>
      <c r="J3" s="1150" t="s">
        <v>69</v>
      </c>
      <c r="K3" s="1150"/>
      <c r="L3" s="1195" t="s">
        <v>313</v>
      </c>
      <c r="M3" s="1196"/>
    </row>
    <row r="4" spans="1:13" s="97" customFormat="1" ht="15" customHeight="1">
      <c r="A4" s="460"/>
      <c r="B4" s="1151" t="s">
        <v>114</v>
      </c>
      <c r="C4" s="1213"/>
      <c r="D4" s="1147" t="s">
        <v>122</v>
      </c>
      <c r="E4" s="1214"/>
      <c r="F4" s="1147"/>
      <c r="G4" s="1214"/>
      <c r="H4" s="1147"/>
      <c r="I4" s="1214"/>
      <c r="J4" s="1147"/>
      <c r="K4" s="1147"/>
      <c r="L4" s="1198" t="s">
        <v>316</v>
      </c>
      <c r="M4" s="1199"/>
    </row>
    <row r="5" spans="1:13" s="97" customFormat="1" ht="27" customHeight="1">
      <c r="A5" s="462"/>
      <c r="B5" s="516" t="s">
        <v>44</v>
      </c>
      <c r="C5" s="285" t="s">
        <v>234</v>
      </c>
      <c r="D5" s="286" t="s">
        <v>44</v>
      </c>
      <c r="E5" s="856" t="s">
        <v>231</v>
      </c>
      <c r="F5" s="286" t="s">
        <v>44</v>
      </c>
      <c r="G5" s="856" t="s">
        <v>231</v>
      </c>
      <c r="H5" s="286" t="s">
        <v>44</v>
      </c>
      <c r="I5" s="856" t="s">
        <v>231</v>
      </c>
      <c r="J5" s="286" t="s">
        <v>44</v>
      </c>
      <c r="K5" s="285" t="s">
        <v>231</v>
      </c>
      <c r="L5" s="516" t="s">
        <v>44</v>
      </c>
      <c r="M5" s="285" t="s">
        <v>234</v>
      </c>
    </row>
    <row r="6" spans="1:13" ht="24.75" customHeight="1">
      <c r="A6" s="287"/>
      <c r="B6" s="288" t="s">
        <v>46</v>
      </c>
      <c r="C6" s="289" t="s">
        <v>213</v>
      </c>
      <c r="D6" s="290" t="s">
        <v>46</v>
      </c>
      <c r="E6" s="289" t="s">
        <v>213</v>
      </c>
      <c r="F6" s="290" t="s">
        <v>46</v>
      </c>
      <c r="G6" s="289" t="s">
        <v>213</v>
      </c>
      <c r="H6" s="290" t="s">
        <v>46</v>
      </c>
      <c r="I6" s="289" t="s">
        <v>213</v>
      </c>
      <c r="J6" s="290" t="s">
        <v>46</v>
      </c>
      <c r="K6" s="289" t="s">
        <v>213</v>
      </c>
      <c r="L6" s="288" t="s">
        <v>46</v>
      </c>
      <c r="M6" s="289" t="s">
        <v>213</v>
      </c>
    </row>
    <row r="7" spans="1:13" ht="13.2">
      <c r="A7" s="141" t="s">
        <v>214</v>
      </c>
      <c r="B7" s="291"/>
      <c r="C7" s="292"/>
      <c r="D7" s="293"/>
      <c r="E7" s="292"/>
      <c r="F7" s="293"/>
      <c r="G7" s="292"/>
      <c r="H7" s="293"/>
      <c r="I7" s="292"/>
      <c r="J7" s="293"/>
      <c r="K7" s="294"/>
      <c r="L7" s="291"/>
      <c r="M7" s="292"/>
    </row>
    <row r="8" spans="1:13" ht="13.2">
      <c r="A8" s="517" t="s">
        <v>215</v>
      </c>
      <c r="B8" s="987"/>
      <c r="C8" s="988"/>
      <c r="D8" s="295"/>
      <c r="E8" s="988"/>
      <c r="F8" s="295"/>
      <c r="G8" s="988"/>
      <c r="H8" s="295"/>
      <c r="I8" s="988"/>
      <c r="J8" s="295"/>
      <c r="K8" s="989"/>
      <c r="L8" s="987"/>
      <c r="M8" s="988"/>
    </row>
    <row r="9" spans="1:13" ht="13.2">
      <c r="A9" s="517"/>
      <c r="B9" s="987"/>
      <c r="C9" s="988"/>
      <c r="D9" s="295"/>
      <c r="E9" s="988"/>
      <c r="F9" s="295"/>
      <c r="G9" s="988"/>
      <c r="H9" s="676"/>
      <c r="I9" s="988"/>
      <c r="J9" s="295"/>
      <c r="K9" s="989"/>
      <c r="L9" s="987"/>
      <c r="M9" s="988"/>
    </row>
    <row r="10" spans="1:13" ht="13.2">
      <c r="A10" s="518" t="s">
        <v>216</v>
      </c>
      <c r="B10" s="971" t="s">
        <v>22</v>
      </c>
      <c r="C10" s="667" t="s">
        <v>22</v>
      </c>
      <c r="D10" s="971" t="s">
        <v>22</v>
      </c>
      <c r="E10" s="667" t="s">
        <v>22</v>
      </c>
      <c r="F10" s="990">
        <v>3</v>
      </c>
      <c r="G10" s="970">
        <v>781.46500000000003</v>
      </c>
      <c r="H10" s="680">
        <v>1</v>
      </c>
      <c r="I10" s="247">
        <v>2215.1849999999999</v>
      </c>
      <c r="J10" s="971" t="s">
        <v>22</v>
      </c>
      <c r="K10" s="667" t="s">
        <v>22</v>
      </c>
      <c r="L10" s="971" t="s">
        <v>22</v>
      </c>
      <c r="M10" s="667" t="s">
        <v>22</v>
      </c>
    </row>
    <row r="11" spans="1:13" ht="13.2">
      <c r="A11" s="519" t="s">
        <v>217</v>
      </c>
      <c r="B11" s="987"/>
      <c r="C11" s="988"/>
      <c r="D11" s="971"/>
      <c r="E11" s="667"/>
      <c r="F11" s="987"/>
      <c r="G11" s="988"/>
      <c r="H11" s="680"/>
      <c r="I11" s="247"/>
      <c r="J11" s="680"/>
      <c r="K11" s="383"/>
      <c r="L11" s="971"/>
      <c r="M11" s="247"/>
    </row>
    <row r="12" spans="1:13" ht="13.2">
      <c r="A12" s="520"/>
      <c r="B12" s="987"/>
      <c r="C12" s="988"/>
      <c r="D12" s="987"/>
      <c r="E12" s="988"/>
      <c r="F12" s="987"/>
      <c r="G12" s="988"/>
      <c r="H12" s="680"/>
      <c r="I12" s="247"/>
      <c r="J12" s="680"/>
      <c r="K12" s="383"/>
      <c r="L12" s="971"/>
      <c r="M12" s="247"/>
    </row>
    <row r="13" spans="1:13" ht="13.2">
      <c r="A13" s="518" t="s">
        <v>218</v>
      </c>
      <c r="B13" s="385">
        <v>22</v>
      </c>
      <c r="C13" s="970">
        <v>50779.53</v>
      </c>
      <c r="D13" s="971" t="s">
        <v>22</v>
      </c>
      <c r="E13" s="667" t="s">
        <v>22</v>
      </c>
      <c r="F13" s="971" t="s">
        <v>22</v>
      </c>
      <c r="G13" s="667" t="s">
        <v>22</v>
      </c>
      <c r="H13" s="680">
        <v>16</v>
      </c>
      <c r="I13" s="247">
        <v>16588.154999999999</v>
      </c>
      <c r="J13" s="971" t="s">
        <v>22</v>
      </c>
      <c r="K13" s="667" t="s">
        <v>22</v>
      </c>
      <c r="L13" s="971" t="s">
        <v>22</v>
      </c>
      <c r="M13" s="667" t="s">
        <v>22</v>
      </c>
    </row>
    <row r="14" spans="1:13" ht="13.5" customHeight="1">
      <c r="A14" s="519" t="s">
        <v>219</v>
      </c>
      <c r="B14" s="987"/>
      <c r="C14" s="988"/>
      <c r="D14" s="987"/>
      <c r="E14" s="988"/>
      <c r="F14" s="987"/>
      <c r="G14" s="988"/>
      <c r="H14" s="680"/>
      <c r="I14" s="247"/>
      <c r="J14" s="680"/>
      <c r="K14" s="383"/>
      <c r="L14" s="971"/>
      <c r="M14" s="247"/>
    </row>
    <row r="15" spans="1:13" ht="13.2">
      <c r="A15" s="511"/>
      <c r="B15" s="987"/>
      <c r="C15" s="988"/>
      <c r="D15" s="987"/>
      <c r="E15" s="988"/>
      <c r="F15" s="987"/>
      <c r="G15" s="988"/>
      <c r="H15" s="680"/>
      <c r="I15" s="247"/>
      <c r="J15" s="680"/>
      <c r="K15" s="383"/>
      <c r="L15" s="971"/>
      <c r="M15" s="247"/>
    </row>
    <row r="16" spans="1:13" ht="13.2">
      <c r="A16" s="520" t="s">
        <v>233</v>
      </c>
      <c r="B16" s="990">
        <v>4</v>
      </c>
      <c r="C16" s="970">
        <v>11387.635</v>
      </c>
      <c r="D16" s="990">
        <v>1</v>
      </c>
      <c r="E16" s="970">
        <v>886.58500000000004</v>
      </c>
      <c r="F16" s="971" t="s">
        <v>22</v>
      </c>
      <c r="G16" s="667" t="s">
        <v>22</v>
      </c>
      <c r="H16" s="680">
        <v>5</v>
      </c>
      <c r="I16" s="247">
        <v>13744.805</v>
      </c>
      <c r="J16" s="971" t="s">
        <v>22</v>
      </c>
      <c r="K16" s="667" t="s">
        <v>22</v>
      </c>
      <c r="L16" s="971" t="s">
        <v>22</v>
      </c>
      <c r="M16" s="667" t="s">
        <v>22</v>
      </c>
    </row>
    <row r="17" spans="1:13" ht="13.2">
      <c r="A17" s="521" t="s">
        <v>221</v>
      </c>
      <c r="B17" s="987"/>
      <c r="C17" s="988"/>
      <c r="D17" s="987"/>
      <c r="E17" s="988"/>
      <c r="F17" s="987"/>
      <c r="G17" s="988"/>
      <c r="H17" s="680"/>
      <c r="I17" s="247"/>
      <c r="J17" s="680"/>
      <c r="K17" s="383"/>
      <c r="L17" s="971"/>
      <c r="M17" s="247"/>
    </row>
    <row r="18" spans="1:13" ht="13.2">
      <c r="A18" s="511"/>
      <c r="B18" s="991"/>
      <c r="C18" s="234"/>
      <c r="D18" s="987"/>
      <c r="E18" s="988"/>
      <c r="F18" s="681"/>
      <c r="G18" s="234"/>
      <c r="H18" s="680"/>
      <c r="I18" s="247"/>
      <c r="J18" s="680"/>
      <c r="K18" s="383"/>
      <c r="L18" s="971"/>
      <c r="M18" s="247"/>
    </row>
    <row r="19" spans="1:13" ht="13.2">
      <c r="A19" s="1121" t="s">
        <v>222</v>
      </c>
      <c r="B19" s="971">
        <v>75</v>
      </c>
      <c r="C19" s="383">
        <v>722499.61499999999</v>
      </c>
      <c r="D19" s="990">
        <v>9</v>
      </c>
      <c r="E19" s="970">
        <v>63683.375</v>
      </c>
      <c r="F19" s="680">
        <v>13</v>
      </c>
      <c r="G19" s="247">
        <v>151829.78</v>
      </c>
      <c r="H19" s="680">
        <v>4</v>
      </c>
      <c r="I19" s="247">
        <v>14522.254999999999</v>
      </c>
      <c r="J19" s="971" t="s">
        <v>22</v>
      </c>
      <c r="K19" s="667" t="s">
        <v>22</v>
      </c>
      <c r="L19" s="971" t="s">
        <v>22</v>
      </c>
      <c r="M19" s="667" t="s">
        <v>22</v>
      </c>
    </row>
    <row r="20" spans="1:13" ht="13.2">
      <c r="A20" s="519" t="s">
        <v>223</v>
      </c>
      <c r="B20" s="971"/>
      <c r="C20" s="383"/>
      <c r="D20" s="987"/>
      <c r="E20" s="988"/>
      <c r="F20" s="680"/>
      <c r="G20" s="247"/>
      <c r="H20" s="680"/>
      <c r="I20" s="247"/>
      <c r="J20" s="680"/>
      <c r="K20" s="383"/>
      <c r="L20" s="971"/>
      <c r="M20" s="247"/>
    </row>
    <row r="21" spans="1:13" ht="13.2">
      <c r="A21" s="520"/>
      <c r="B21" s="971"/>
      <c r="C21" s="383"/>
      <c r="D21" s="987"/>
      <c r="E21" s="988"/>
      <c r="F21" s="682"/>
      <c r="G21" s="234"/>
      <c r="H21" s="680"/>
      <c r="I21" s="247"/>
      <c r="J21" s="680"/>
      <c r="K21" s="383"/>
      <c r="L21" s="971"/>
      <c r="M21" s="247"/>
    </row>
    <row r="22" spans="1:13" ht="13.2">
      <c r="A22" s="518" t="s">
        <v>224</v>
      </c>
      <c r="B22" s="971" t="s">
        <v>22</v>
      </c>
      <c r="C22" s="667" t="s">
        <v>22</v>
      </c>
      <c r="D22" s="971" t="s">
        <v>22</v>
      </c>
      <c r="E22" s="667" t="s">
        <v>22</v>
      </c>
      <c r="F22" s="971" t="s">
        <v>22</v>
      </c>
      <c r="G22" s="667" t="s">
        <v>22</v>
      </c>
      <c r="H22" s="971" t="s">
        <v>22</v>
      </c>
      <c r="I22" s="667" t="s">
        <v>22</v>
      </c>
      <c r="J22" s="971" t="s">
        <v>22</v>
      </c>
      <c r="K22" s="667" t="s">
        <v>22</v>
      </c>
      <c r="L22" s="971" t="s">
        <v>22</v>
      </c>
      <c r="M22" s="667" t="s">
        <v>22</v>
      </c>
    </row>
    <row r="23" spans="1:13" ht="13.2">
      <c r="A23" s="519" t="s">
        <v>225</v>
      </c>
      <c r="B23" s="991"/>
      <c r="C23" s="234"/>
      <c r="D23" s="987"/>
      <c r="E23" s="988"/>
      <c r="F23" s="680"/>
      <c r="G23" s="247"/>
      <c r="H23" s="680"/>
      <c r="I23" s="247"/>
      <c r="J23" s="680"/>
      <c r="K23" s="383"/>
      <c r="L23" s="971"/>
      <c r="M23" s="247"/>
    </row>
    <row r="24" spans="1:13" ht="13.2">
      <c r="A24" s="519"/>
      <c r="B24" s="991"/>
      <c r="C24" s="234"/>
      <c r="D24" s="987"/>
      <c r="E24" s="988"/>
      <c r="F24" s="680"/>
      <c r="G24" s="247"/>
      <c r="H24" s="680"/>
      <c r="I24" s="247"/>
      <c r="J24" s="680"/>
      <c r="K24" s="383"/>
      <c r="L24" s="971"/>
      <c r="M24" s="247"/>
    </row>
    <row r="25" spans="1:13" ht="13.2">
      <c r="A25" s="518" t="s">
        <v>226</v>
      </c>
      <c r="B25" s="971" t="s">
        <v>22</v>
      </c>
      <c r="C25" s="667" t="s">
        <v>22</v>
      </c>
      <c r="D25" s="971" t="s">
        <v>22</v>
      </c>
      <c r="E25" s="667" t="s">
        <v>22</v>
      </c>
      <c r="F25" s="971" t="s">
        <v>22</v>
      </c>
      <c r="G25" s="667" t="s">
        <v>22</v>
      </c>
      <c r="H25" s="971" t="s">
        <v>22</v>
      </c>
      <c r="I25" s="667" t="s">
        <v>22</v>
      </c>
      <c r="J25" s="971" t="s">
        <v>22</v>
      </c>
      <c r="K25" s="667" t="s">
        <v>22</v>
      </c>
      <c r="L25" s="971" t="s">
        <v>22</v>
      </c>
      <c r="M25" s="667" t="s">
        <v>22</v>
      </c>
    </row>
    <row r="26" spans="1:13" ht="13.2">
      <c r="A26" s="519" t="s">
        <v>227</v>
      </c>
      <c r="B26" s="991"/>
      <c r="C26" s="234"/>
      <c r="D26" s="987"/>
      <c r="E26" s="988"/>
      <c r="F26" s="680"/>
      <c r="G26" s="247"/>
      <c r="H26" s="680"/>
      <c r="I26" s="247"/>
      <c r="J26" s="680"/>
      <c r="K26" s="383"/>
      <c r="L26" s="971"/>
      <c r="M26" s="247"/>
    </row>
    <row r="27" spans="1:13" ht="13.2">
      <c r="A27" s="519"/>
      <c r="B27" s="991"/>
      <c r="C27" s="234"/>
      <c r="D27" s="987"/>
      <c r="E27" s="988"/>
      <c r="F27" s="680"/>
      <c r="G27" s="247"/>
      <c r="H27" s="680"/>
      <c r="I27" s="247"/>
      <c r="J27" s="680"/>
      <c r="K27" s="383"/>
      <c r="L27" s="971"/>
      <c r="M27" s="247"/>
    </row>
    <row r="28" spans="1:13" ht="13.2">
      <c r="A28" s="1015" t="s">
        <v>440</v>
      </c>
      <c r="B28" s="971">
        <v>27</v>
      </c>
      <c r="C28" s="383">
        <v>139589.57070000001</v>
      </c>
      <c r="D28" s="971" t="s">
        <v>22</v>
      </c>
      <c r="E28" s="667" t="s">
        <v>22</v>
      </c>
      <c r="F28" s="680">
        <v>8</v>
      </c>
      <c r="G28" s="247">
        <v>81649.039999999994</v>
      </c>
      <c r="H28" s="680">
        <v>12</v>
      </c>
      <c r="I28" s="247">
        <v>3360.92</v>
      </c>
      <c r="J28" s="971" t="s">
        <v>22</v>
      </c>
      <c r="K28" s="667" t="s">
        <v>22</v>
      </c>
      <c r="L28" s="971" t="s">
        <v>22</v>
      </c>
      <c r="M28" s="667" t="s">
        <v>22</v>
      </c>
    </row>
    <row r="29" spans="1:13" ht="13.2">
      <c r="A29" s="522" t="s">
        <v>228</v>
      </c>
      <c r="B29" s="987"/>
      <c r="C29" s="988"/>
      <c r="D29" s="987"/>
      <c r="E29" s="988"/>
      <c r="F29" s="677"/>
      <c r="G29" s="988"/>
      <c r="H29" s="677"/>
      <c r="I29" s="988"/>
      <c r="J29" s="677"/>
      <c r="K29" s="988"/>
      <c r="L29" s="987"/>
      <c r="M29" s="988"/>
    </row>
    <row r="30" spans="1:13" s="97" customFormat="1" ht="15" customHeight="1">
      <c r="A30" s="520"/>
      <c r="B30" s="987"/>
      <c r="C30" s="988"/>
      <c r="D30" s="987"/>
      <c r="E30" s="988"/>
      <c r="F30" s="987"/>
      <c r="G30" s="988"/>
      <c r="H30" s="987"/>
      <c r="I30" s="988"/>
      <c r="J30" s="987"/>
      <c r="K30" s="988"/>
      <c r="L30" s="987"/>
      <c r="M30" s="988"/>
    </row>
    <row r="31" spans="1:13" s="97" customFormat="1" ht="15" customHeight="1">
      <c r="A31" s="118" t="s">
        <v>166</v>
      </c>
      <c r="B31" s="296">
        <v>128</v>
      </c>
      <c r="C31" s="297">
        <v>924256.35069999995</v>
      </c>
      <c r="D31" s="296">
        <v>10</v>
      </c>
      <c r="E31" s="297">
        <v>64569.96</v>
      </c>
      <c r="F31" s="296">
        <v>24</v>
      </c>
      <c r="G31" s="297">
        <v>234260.285</v>
      </c>
      <c r="H31" s="296">
        <v>38</v>
      </c>
      <c r="I31" s="297">
        <v>50431.32</v>
      </c>
      <c r="J31" s="993" t="s">
        <v>22</v>
      </c>
      <c r="K31" s="994" t="s">
        <v>22</v>
      </c>
      <c r="L31" s="993" t="s">
        <v>22</v>
      </c>
      <c r="M31" s="994" t="s">
        <v>22</v>
      </c>
    </row>
    <row r="32" spans="1:13" ht="28.5" customHeight="1">
      <c r="A32" s="298"/>
      <c r="B32" s="239"/>
      <c r="C32" s="298"/>
      <c r="D32" s="239"/>
      <c r="E32" s="298"/>
      <c r="F32" s="239"/>
      <c r="G32" s="298"/>
      <c r="H32" s="239"/>
      <c r="I32" s="298"/>
      <c r="J32" s="298"/>
      <c r="K32" s="298"/>
      <c r="L32" s="673"/>
      <c r="M32" s="673"/>
    </row>
    <row r="33" spans="1:11" ht="13.2">
      <c r="A33" s="299"/>
      <c r="B33" s="1205" t="s">
        <v>123</v>
      </c>
      <c r="C33" s="1206"/>
      <c r="D33" s="1207" t="s">
        <v>72</v>
      </c>
      <c r="E33" s="1206"/>
      <c r="F33" s="1207" t="s">
        <v>125</v>
      </c>
      <c r="G33" s="1206"/>
      <c r="H33" s="1207" t="s">
        <v>127</v>
      </c>
      <c r="I33" s="1207"/>
      <c r="J33" s="1205" t="s">
        <v>129</v>
      </c>
      <c r="K33" s="1206"/>
    </row>
    <row r="34" spans="1:11" ht="13.2">
      <c r="A34" s="523"/>
      <c r="B34" s="1208" t="s">
        <v>124</v>
      </c>
      <c r="C34" s="1209"/>
      <c r="D34" s="1210"/>
      <c r="E34" s="1211"/>
      <c r="F34" s="1200" t="s">
        <v>126</v>
      </c>
      <c r="G34" s="1201"/>
      <c r="H34" s="1210" t="s">
        <v>128</v>
      </c>
      <c r="I34" s="1210"/>
      <c r="J34" s="1208" t="s">
        <v>232</v>
      </c>
      <c r="K34" s="1211"/>
    </row>
    <row r="35" spans="1:11" ht="26.4">
      <c r="A35" s="524"/>
      <c r="B35" s="525" t="s">
        <v>44</v>
      </c>
      <c r="C35" s="300" t="s">
        <v>234</v>
      </c>
      <c r="D35" s="301" t="s">
        <v>44</v>
      </c>
      <c r="E35" s="858" t="s">
        <v>231</v>
      </c>
      <c r="F35" s="301" t="s">
        <v>44</v>
      </c>
      <c r="G35" s="858" t="s">
        <v>231</v>
      </c>
      <c r="H35" s="301" t="s">
        <v>44</v>
      </c>
      <c r="I35" s="300" t="s">
        <v>231</v>
      </c>
      <c r="J35" s="525" t="s">
        <v>44</v>
      </c>
      <c r="K35" s="300" t="s">
        <v>234</v>
      </c>
    </row>
    <row r="36" spans="1:11" ht="20.399999999999999">
      <c r="A36" s="302"/>
      <c r="B36" s="303" t="s">
        <v>46</v>
      </c>
      <c r="C36" s="304" t="s">
        <v>213</v>
      </c>
      <c r="D36" s="305" t="s">
        <v>46</v>
      </c>
      <c r="E36" s="304" t="s">
        <v>213</v>
      </c>
      <c r="F36" s="305" t="s">
        <v>46</v>
      </c>
      <c r="G36" s="304" t="s">
        <v>213</v>
      </c>
      <c r="H36" s="305" t="s">
        <v>46</v>
      </c>
      <c r="I36" s="304" t="s">
        <v>213</v>
      </c>
      <c r="J36" s="303" t="s">
        <v>46</v>
      </c>
      <c r="K36" s="304" t="s">
        <v>213</v>
      </c>
    </row>
    <row r="37" spans="1:11" ht="13.2">
      <c r="A37" s="141" t="s">
        <v>214</v>
      </c>
      <c r="B37" s="306"/>
      <c r="C37" s="307"/>
      <c r="D37" s="308"/>
      <c r="E37" s="307"/>
      <c r="F37" s="308"/>
      <c r="G37" s="307"/>
      <c r="H37" s="308"/>
      <c r="I37" s="309"/>
      <c r="J37" s="306"/>
      <c r="K37" s="307"/>
    </row>
    <row r="38" spans="1:11" ht="13.2">
      <c r="A38" s="517" t="s">
        <v>215</v>
      </c>
      <c r="B38" s="987"/>
      <c r="C38" s="988"/>
      <c r="D38" s="295"/>
      <c r="E38" s="988"/>
      <c r="F38" s="295"/>
      <c r="G38" s="988"/>
      <c r="H38" s="295"/>
      <c r="I38" s="989"/>
      <c r="J38" s="987"/>
      <c r="K38" s="988"/>
    </row>
    <row r="39" spans="1:11" ht="13.2">
      <c r="A39" s="517"/>
      <c r="B39" s="987"/>
      <c r="C39" s="988"/>
      <c r="D39" s="295"/>
      <c r="E39" s="988"/>
      <c r="F39" s="295"/>
      <c r="G39" s="988"/>
      <c r="H39" s="295"/>
      <c r="I39" s="989"/>
      <c r="J39" s="987"/>
      <c r="K39" s="988"/>
    </row>
    <row r="40" spans="1:11" ht="13.2">
      <c r="A40" s="518" t="s">
        <v>216</v>
      </c>
      <c r="B40" s="971">
        <v>5</v>
      </c>
      <c r="C40" s="383">
        <v>670.14</v>
      </c>
      <c r="D40" s="971">
        <v>4</v>
      </c>
      <c r="E40" s="383">
        <v>597.505</v>
      </c>
      <c r="F40" s="971" t="s">
        <v>22</v>
      </c>
      <c r="G40" s="667" t="s">
        <v>22</v>
      </c>
      <c r="H40" s="971" t="s">
        <v>22</v>
      </c>
      <c r="I40" s="667" t="s">
        <v>22</v>
      </c>
      <c r="J40" s="990">
        <v>13</v>
      </c>
      <c r="K40" s="970">
        <v>4264.2950000000001</v>
      </c>
    </row>
    <row r="41" spans="1:11" ht="13.2">
      <c r="A41" s="519" t="s">
        <v>217</v>
      </c>
      <c r="B41" s="971"/>
      <c r="C41" s="383"/>
      <c r="D41" s="971"/>
      <c r="E41" s="383"/>
      <c r="F41" s="971"/>
      <c r="G41" s="383"/>
      <c r="H41" s="971"/>
      <c r="I41" s="383"/>
      <c r="J41" s="991"/>
      <c r="K41" s="678"/>
    </row>
    <row r="42" spans="1:11" ht="13.2">
      <c r="A42" s="520"/>
      <c r="B42" s="971"/>
      <c r="C42" s="383"/>
      <c r="D42" s="971"/>
      <c r="E42" s="383"/>
      <c r="F42" s="971"/>
      <c r="G42" s="383"/>
      <c r="H42" s="971"/>
      <c r="I42" s="383"/>
      <c r="J42" s="987"/>
      <c r="K42" s="988"/>
    </row>
    <row r="43" spans="1:11" ht="12.75" customHeight="1">
      <c r="A43" s="518" t="s">
        <v>218</v>
      </c>
      <c r="B43" s="971" t="s">
        <v>22</v>
      </c>
      <c r="C43" s="667" t="s">
        <v>22</v>
      </c>
      <c r="D43" s="971">
        <v>5</v>
      </c>
      <c r="E43" s="383">
        <v>47026.6</v>
      </c>
      <c r="F43" s="971" t="s">
        <v>22</v>
      </c>
      <c r="G43" s="667" t="s">
        <v>22</v>
      </c>
      <c r="H43" s="971" t="s">
        <v>22</v>
      </c>
      <c r="I43" s="667" t="s">
        <v>22</v>
      </c>
      <c r="J43" s="990">
        <v>43</v>
      </c>
      <c r="K43" s="679">
        <v>114394.285</v>
      </c>
    </row>
    <row r="44" spans="1:11" ht="12.75" customHeight="1">
      <c r="A44" s="519" t="s">
        <v>219</v>
      </c>
      <c r="B44" s="971"/>
      <c r="C44" s="383"/>
      <c r="D44" s="971"/>
      <c r="E44" s="383"/>
      <c r="F44" s="971"/>
      <c r="G44" s="383"/>
      <c r="H44" s="971"/>
      <c r="I44" s="383"/>
      <c r="J44" s="677"/>
      <c r="K44" s="988"/>
    </row>
    <row r="45" spans="1:11" ht="13.2">
      <c r="A45" s="511"/>
      <c r="B45" s="971"/>
      <c r="C45" s="383"/>
      <c r="D45" s="971"/>
      <c r="E45" s="383"/>
      <c r="F45" s="971"/>
      <c r="G45" s="383"/>
      <c r="H45" s="971"/>
      <c r="I45" s="383"/>
      <c r="J45" s="987"/>
      <c r="K45" s="988"/>
    </row>
    <row r="46" spans="1:11" ht="13.2">
      <c r="A46" s="520" t="s">
        <v>233</v>
      </c>
      <c r="B46" s="971" t="s">
        <v>22</v>
      </c>
      <c r="C46" s="667" t="s">
        <v>22</v>
      </c>
      <c r="D46" s="971">
        <v>1</v>
      </c>
      <c r="E46" s="383">
        <v>10041.15</v>
      </c>
      <c r="F46" s="971" t="s">
        <v>22</v>
      </c>
      <c r="G46" s="667" t="s">
        <v>22</v>
      </c>
      <c r="H46" s="971" t="s">
        <v>22</v>
      </c>
      <c r="I46" s="667" t="s">
        <v>22</v>
      </c>
      <c r="J46" s="990">
        <v>11</v>
      </c>
      <c r="K46" s="970">
        <v>36060.175000000003</v>
      </c>
    </row>
    <row r="47" spans="1:11" ht="13.2">
      <c r="A47" s="521" t="s">
        <v>221</v>
      </c>
      <c r="B47" s="971"/>
      <c r="C47" s="383"/>
      <c r="D47" s="971"/>
      <c r="E47" s="383"/>
      <c r="F47" s="971"/>
      <c r="G47" s="383"/>
      <c r="H47" s="971"/>
      <c r="I47" s="383"/>
      <c r="J47" s="987"/>
      <c r="K47" s="988"/>
    </row>
    <row r="48" spans="1:11" ht="13.2">
      <c r="A48" s="526"/>
      <c r="B48" s="971"/>
      <c r="C48" s="383"/>
      <c r="D48" s="971"/>
      <c r="E48" s="383"/>
      <c r="F48" s="971"/>
      <c r="G48" s="383"/>
      <c r="H48" s="971"/>
      <c r="I48" s="383"/>
      <c r="J48" s="987"/>
      <c r="K48" s="988"/>
    </row>
    <row r="49" spans="1:13" ht="13.2">
      <c r="A49" s="1121" t="s">
        <v>222</v>
      </c>
      <c r="B49" s="971" t="s">
        <v>22</v>
      </c>
      <c r="C49" s="667" t="s">
        <v>22</v>
      </c>
      <c r="D49" s="971">
        <v>14</v>
      </c>
      <c r="E49" s="383">
        <v>150370.14499999999</v>
      </c>
      <c r="F49" s="971" t="s">
        <v>22</v>
      </c>
      <c r="G49" s="667" t="s">
        <v>22</v>
      </c>
      <c r="H49" s="971" t="s">
        <v>22</v>
      </c>
      <c r="I49" s="667" t="s">
        <v>22</v>
      </c>
      <c r="J49" s="971">
        <v>115</v>
      </c>
      <c r="K49" s="667">
        <v>1102905.17</v>
      </c>
      <c r="M49" s="12"/>
    </row>
    <row r="50" spans="1:13" ht="13.2">
      <c r="A50" s="519" t="s">
        <v>223</v>
      </c>
      <c r="B50" s="971"/>
      <c r="C50" s="383"/>
      <c r="D50" s="971"/>
      <c r="E50" s="383"/>
      <c r="F50" s="971"/>
      <c r="G50" s="383"/>
      <c r="H50" s="971"/>
      <c r="I50" s="383"/>
      <c r="J50" s="987"/>
      <c r="K50" s="988"/>
    </row>
    <row r="51" spans="1:13" ht="13.2">
      <c r="A51" s="520"/>
      <c r="B51" s="971"/>
      <c r="C51" s="383"/>
      <c r="D51" s="971"/>
      <c r="E51" s="383"/>
      <c r="F51" s="971"/>
      <c r="G51" s="383"/>
      <c r="H51" s="971"/>
      <c r="I51" s="383"/>
      <c r="J51" s="987"/>
      <c r="K51" s="988"/>
    </row>
    <row r="52" spans="1:13" ht="13.2">
      <c r="A52" s="518" t="s">
        <v>224</v>
      </c>
      <c r="B52" s="971" t="s">
        <v>22</v>
      </c>
      <c r="C52" s="667" t="s">
        <v>22</v>
      </c>
      <c r="D52" s="971" t="s">
        <v>22</v>
      </c>
      <c r="E52" s="667" t="s">
        <v>22</v>
      </c>
      <c r="F52" s="971" t="s">
        <v>22</v>
      </c>
      <c r="G52" s="667" t="s">
        <v>22</v>
      </c>
      <c r="H52" s="971" t="s">
        <v>22</v>
      </c>
      <c r="I52" s="667" t="s">
        <v>22</v>
      </c>
      <c r="J52" s="971" t="s">
        <v>22</v>
      </c>
      <c r="K52" s="667" t="s">
        <v>22</v>
      </c>
    </row>
    <row r="53" spans="1:13" ht="13.2">
      <c r="A53" s="519" t="s">
        <v>225</v>
      </c>
      <c r="B53" s="971"/>
      <c r="C53" s="383"/>
      <c r="D53" s="971"/>
      <c r="E53" s="383"/>
      <c r="F53" s="971"/>
      <c r="G53" s="383"/>
      <c r="H53" s="971"/>
      <c r="I53" s="383"/>
      <c r="J53" s="987"/>
      <c r="K53" s="988"/>
    </row>
    <row r="54" spans="1:13" ht="13.2">
      <c r="A54" s="519"/>
      <c r="B54" s="971"/>
      <c r="C54" s="383"/>
      <c r="D54" s="971"/>
      <c r="E54" s="383"/>
      <c r="F54" s="971"/>
      <c r="G54" s="383"/>
      <c r="H54" s="971"/>
      <c r="I54" s="383"/>
      <c r="J54" s="987"/>
      <c r="K54" s="988"/>
    </row>
    <row r="55" spans="1:13" ht="13.2">
      <c r="A55" s="518" t="s">
        <v>226</v>
      </c>
      <c r="B55" s="971" t="s">
        <v>22</v>
      </c>
      <c r="C55" s="667" t="s">
        <v>22</v>
      </c>
      <c r="D55" s="971" t="s">
        <v>22</v>
      </c>
      <c r="E55" s="667" t="s">
        <v>22</v>
      </c>
      <c r="F55" s="971" t="s">
        <v>22</v>
      </c>
      <c r="G55" s="667" t="s">
        <v>22</v>
      </c>
      <c r="H55" s="971" t="s">
        <v>22</v>
      </c>
      <c r="I55" s="667" t="s">
        <v>22</v>
      </c>
      <c r="J55" s="971" t="s">
        <v>22</v>
      </c>
      <c r="K55" s="667" t="s">
        <v>22</v>
      </c>
    </row>
    <row r="56" spans="1:13" ht="13.2">
      <c r="A56" s="519" t="s">
        <v>227</v>
      </c>
      <c r="B56" s="971"/>
      <c r="C56" s="383"/>
      <c r="D56" s="971"/>
      <c r="E56" s="383"/>
      <c r="F56" s="971"/>
      <c r="G56" s="383"/>
      <c r="H56" s="971"/>
      <c r="I56" s="383"/>
      <c r="J56" s="987"/>
      <c r="K56" s="988"/>
    </row>
    <row r="57" spans="1:13" ht="13.2">
      <c r="A57" s="519"/>
      <c r="B57" s="971"/>
      <c r="C57" s="383"/>
      <c r="D57" s="971"/>
      <c r="E57" s="383"/>
      <c r="F57" s="971"/>
      <c r="G57" s="383"/>
      <c r="H57" s="971"/>
      <c r="I57" s="383"/>
      <c r="J57" s="987"/>
      <c r="K57" s="988"/>
    </row>
    <row r="58" spans="1:13" ht="13.2">
      <c r="A58" s="1015" t="s">
        <v>440</v>
      </c>
      <c r="B58" s="971">
        <v>6</v>
      </c>
      <c r="C58" s="383">
        <v>561.005</v>
      </c>
      <c r="D58" s="971">
        <v>6</v>
      </c>
      <c r="E58" s="383">
        <v>32274.76</v>
      </c>
      <c r="F58" s="971" t="s">
        <v>22</v>
      </c>
      <c r="G58" s="667" t="s">
        <v>22</v>
      </c>
      <c r="H58" s="971">
        <v>3</v>
      </c>
      <c r="I58" s="383">
        <v>5343.9650000000001</v>
      </c>
      <c r="J58" s="971">
        <v>62</v>
      </c>
      <c r="K58" s="667">
        <v>262779.26070000004</v>
      </c>
    </row>
    <row r="59" spans="1:13" ht="13.2">
      <c r="A59" s="522" t="s">
        <v>228</v>
      </c>
      <c r="B59" s="971"/>
      <c r="C59" s="383"/>
      <c r="D59" s="971"/>
      <c r="E59" s="383"/>
      <c r="F59" s="971"/>
      <c r="G59" s="383"/>
      <c r="H59" s="971"/>
      <c r="I59" s="383"/>
      <c r="J59" s="991"/>
      <c r="K59" s="584"/>
    </row>
    <row r="60" spans="1:13" ht="13.2">
      <c r="A60" s="520"/>
      <c r="B60" s="987"/>
      <c r="C60" s="988"/>
      <c r="D60" s="987"/>
      <c r="E60" s="988"/>
      <c r="F60" s="987"/>
      <c r="G60" s="988"/>
      <c r="H60" s="991"/>
      <c r="I60" s="584"/>
      <c r="J60" s="991"/>
      <c r="K60" s="584"/>
    </row>
    <row r="61" spans="1:13" ht="13.2">
      <c r="A61" s="118" t="s">
        <v>166</v>
      </c>
      <c r="B61" s="296">
        <v>11</v>
      </c>
      <c r="C61" s="297">
        <v>1231.145</v>
      </c>
      <c r="D61" s="296">
        <v>30</v>
      </c>
      <c r="E61" s="297">
        <v>240310.16</v>
      </c>
      <c r="F61" s="993" t="s">
        <v>22</v>
      </c>
      <c r="G61" s="994" t="s">
        <v>22</v>
      </c>
      <c r="H61" s="296">
        <v>3</v>
      </c>
      <c r="I61" s="297">
        <v>5343.9650000000001</v>
      </c>
      <c r="J61" s="674">
        <v>244</v>
      </c>
      <c r="K61" s="992">
        <v>1520403.1857</v>
      </c>
    </row>
    <row r="62" spans="1:13" ht="11.4">
      <c r="A62" s="66" t="s">
        <v>235</v>
      </c>
      <c r="J62" s="239"/>
      <c r="K62" s="239"/>
    </row>
    <row r="63" spans="1:13" ht="11.4">
      <c r="A63" s="67" t="s">
        <v>236</v>
      </c>
      <c r="B63" s="81"/>
      <c r="C63" s="81"/>
      <c r="D63" s="81"/>
      <c r="E63" s="81"/>
      <c r="F63" s="81"/>
      <c r="G63" s="81"/>
      <c r="H63" s="81"/>
      <c r="I63" s="81"/>
      <c r="J63" s="81"/>
      <c r="K63" s="81"/>
      <c r="L63" s="12"/>
      <c r="M63" s="81"/>
    </row>
    <row r="64" spans="1:13">
      <c r="B64" s="4"/>
      <c r="C64" s="4"/>
    </row>
    <row r="65" spans="2:8">
      <c r="B65" s="239"/>
      <c r="D65" s="239"/>
      <c r="E65" s="239"/>
      <c r="H65" s="239"/>
    </row>
  </sheetData>
  <mergeCells count="22">
    <mergeCell ref="B3:C3"/>
    <mergeCell ref="D3:E3"/>
    <mergeCell ref="L3:M3"/>
    <mergeCell ref="B4:C4"/>
    <mergeCell ref="D4:E4"/>
    <mergeCell ref="L4:M4"/>
    <mergeCell ref="F3:G3"/>
    <mergeCell ref="F4:G4"/>
    <mergeCell ref="H3:I3"/>
    <mergeCell ref="H4:I4"/>
    <mergeCell ref="J3:K3"/>
    <mergeCell ref="J4:K4"/>
    <mergeCell ref="B33:C33"/>
    <mergeCell ref="D33:E33"/>
    <mergeCell ref="J33:K33"/>
    <mergeCell ref="B34:C34"/>
    <mergeCell ref="D34:E34"/>
    <mergeCell ref="J34:K34"/>
    <mergeCell ref="F33:G33"/>
    <mergeCell ref="F34:G34"/>
    <mergeCell ref="H33:I33"/>
    <mergeCell ref="H34:I34"/>
  </mergeCells>
  <pageMargins left="0.31496062992125984" right="0.15748031496062992" top="0.74803149606299213" bottom="0.27559055118110237" header="0.31496062992125984" footer="0.31496062992125984"/>
  <pageSetup paperSize="9" scale="92" fitToWidth="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AE7C-AB6D-4709-A89D-DF336FEBA3AC}">
  <sheetPr>
    <pageSetUpPr fitToPage="1"/>
  </sheetPr>
  <dimension ref="A1:S57"/>
  <sheetViews>
    <sheetView zoomScaleNormal="100" workbookViewId="0"/>
  </sheetViews>
  <sheetFormatPr defaultColWidth="16" defaultRowHeight="10.199999999999999"/>
  <cols>
    <col min="1" max="2" width="16" style="192"/>
    <col min="3" max="3" width="7.140625" style="192" customWidth="1"/>
    <col min="4" max="6" width="13.7109375" style="192" customWidth="1"/>
    <col min="7" max="7" width="20.140625" style="192" customWidth="1"/>
    <col min="8" max="15" width="13.7109375" style="192" customWidth="1"/>
    <col min="16" max="18" width="16" style="192"/>
    <col min="19" max="19" width="14.140625" style="192" customWidth="1"/>
    <col min="20" max="16384" width="16" style="192"/>
  </cols>
  <sheetData>
    <row r="1" spans="1:19" ht="12.75" customHeight="1">
      <c r="A1" s="3" t="s">
        <v>433</v>
      </c>
      <c r="B1" s="3"/>
      <c r="C1" s="3"/>
      <c r="D1" s="3"/>
      <c r="E1" s="3"/>
      <c r="F1" s="3"/>
      <c r="G1" s="3"/>
      <c r="H1" s="3"/>
      <c r="I1" s="3"/>
      <c r="J1" s="3"/>
      <c r="K1" s="3"/>
      <c r="L1" s="3"/>
      <c r="M1" s="3"/>
      <c r="N1" s="3"/>
      <c r="O1" s="3"/>
    </row>
    <row r="2" spans="1:19" ht="19.05" customHeight="1">
      <c r="A2" s="1221" t="s">
        <v>446</v>
      </c>
      <c r="B2" s="1221"/>
      <c r="C2" s="1221"/>
      <c r="D2" s="1221"/>
      <c r="E2" s="1221"/>
      <c r="F2" s="1221"/>
      <c r="G2" s="1221"/>
      <c r="H2" s="1221"/>
      <c r="I2" s="1221"/>
      <c r="J2" s="1221"/>
      <c r="K2" s="1221"/>
      <c r="L2" s="1221"/>
      <c r="M2" s="1221"/>
      <c r="N2" s="1221"/>
      <c r="O2" s="1221"/>
    </row>
    <row r="3" spans="1:19" s="732" customFormat="1" ht="17.25" customHeight="1">
      <c r="A3" s="310" t="s">
        <v>36</v>
      </c>
      <c r="B3" s="311"/>
      <c r="C3" s="312"/>
      <c r="D3" s="1195" t="s">
        <v>113</v>
      </c>
      <c r="E3" s="1197"/>
      <c r="F3" s="1197"/>
      <c r="G3" s="1196"/>
      <c r="H3" s="1195" t="s">
        <v>121</v>
      </c>
      <c r="I3" s="1197"/>
      <c r="J3" s="1197"/>
      <c r="K3" s="1196"/>
      <c r="L3" s="1195" t="s">
        <v>67</v>
      </c>
      <c r="M3" s="1197"/>
      <c r="N3" s="1197"/>
      <c r="O3" s="1196"/>
      <c r="P3" s="1195" t="s">
        <v>68</v>
      </c>
      <c r="Q3" s="1197"/>
      <c r="R3" s="1197"/>
      <c r="S3" s="1196"/>
    </row>
    <row r="4" spans="1:19" s="732" customFormat="1" ht="18.75" customHeight="1">
      <c r="A4" s="505" t="s">
        <v>43</v>
      </c>
      <c r="B4" s="313"/>
      <c r="C4" s="314"/>
      <c r="D4" s="1215" t="s">
        <v>114</v>
      </c>
      <c r="E4" s="1200"/>
      <c r="F4" s="1200"/>
      <c r="G4" s="1199"/>
      <c r="H4" s="1215" t="s">
        <v>122</v>
      </c>
      <c r="I4" s="1200"/>
      <c r="J4" s="1200"/>
      <c r="K4" s="1199"/>
      <c r="L4" s="1215"/>
      <c r="M4" s="1200"/>
      <c r="N4" s="1200"/>
      <c r="O4" s="1199"/>
      <c r="P4" s="1198"/>
      <c r="Q4" s="1200"/>
      <c r="R4" s="1200"/>
      <c r="S4" s="1199"/>
    </row>
    <row r="5" spans="1:19" ht="27.75" customHeight="1">
      <c r="A5" s="505"/>
      <c r="B5" s="315"/>
      <c r="C5" s="316"/>
      <c r="D5" s="506" t="s">
        <v>44</v>
      </c>
      <c r="E5" s="273" t="s">
        <v>183</v>
      </c>
      <c r="F5" s="273" t="s">
        <v>45</v>
      </c>
      <c r="G5" s="272" t="s">
        <v>237</v>
      </c>
      <c r="H5" s="506" t="s">
        <v>44</v>
      </c>
      <c r="I5" s="273" t="s">
        <v>183</v>
      </c>
      <c r="J5" s="273" t="s">
        <v>45</v>
      </c>
      <c r="K5" s="272" t="s">
        <v>237</v>
      </c>
      <c r="L5" s="506" t="s">
        <v>44</v>
      </c>
      <c r="M5" s="273" t="s">
        <v>183</v>
      </c>
      <c r="N5" s="273" t="s">
        <v>45</v>
      </c>
      <c r="O5" s="272" t="s">
        <v>237</v>
      </c>
      <c r="P5" s="506" t="s">
        <v>44</v>
      </c>
      <c r="Q5" s="273" t="s">
        <v>183</v>
      </c>
      <c r="R5" s="273" t="s">
        <v>45</v>
      </c>
      <c r="S5" s="272" t="s">
        <v>237</v>
      </c>
    </row>
    <row r="6" spans="1:19" ht="20.399999999999999">
      <c r="A6" s="283"/>
      <c r="B6" s="317"/>
      <c r="C6" s="318"/>
      <c r="D6" s="275" t="s">
        <v>46</v>
      </c>
      <c r="E6" s="1043" t="s">
        <v>184</v>
      </c>
      <c r="F6" s="277" t="s">
        <v>238</v>
      </c>
      <c r="G6" s="276" t="s">
        <v>213</v>
      </c>
      <c r="H6" s="275" t="s">
        <v>46</v>
      </c>
      <c r="I6" s="1043" t="s">
        <v>184</v>
      </c>
      <c r="J6" s="277" t="s">
        <v>238</v>
      </c>
      <c r="K6" s="276" t="s">
        <v>213</v>
      </c>
      <c r="L6" s="275" t="s">
        <v>46</v>
      </c>
      <c r="M6" s="1043" t="s">
        <v>184</v>
      </c>
      <c r="N6" s="277" t="s">
        <v>238</v>
      </c>
      <c r="O6" s="276" t="s">
        <v>213</v>
      </c>
      <c r="P6" s="275" t="s">
        <v>46</v>
      </c>
      <c r="Q6" s="1043" t="s">
        <v>184</v>
      </c>
      <c r="R6" s="277" t="s">
        <v>238</v>
      </c>
      <c r="S6" s="276" t="s">
        <v>213</v>
      </c>
    </row>
    <row r="7" spans="1:19" ht="12.75" customHeight="1">
      <c r="A7" s="1218" t="s">
        <v>144</v>
      </c>
      <c r="B7" s="1219"/>
      <c r="C7" s="1220"/>
      <c r="D7" s="278"/>
      <c r="E7" s="280"/>
      <c r="F7" s="319"/>
      <c r="G7" s="279"/>
      <c r="H7" s="278"/>
      <c r="I7" s="280"/>
      <c r="J7" s="319"/>
      <c r="K7" s="279"/>
      <c r="L7" s="278"/>
      <c r="M7" s="280"/>
      <c r="N7" s="319"/>
      <c r="O7" s="279"/>
      <c r="P7" s="278"/>
      <c r="Q7" s="280"/>
      <c r="R7" s="319"/>
      <c r="S7" s="279"/>
    </row>
    <row r="8" spans="1:19" ht="13.2">
      <c r="A8" s="513" t="s">
        <v>145</v>
      </c>
      <c r="B8" s="213"/>
      <c r="C8" s="320"/>
      <c r="D8" s="978"/>
      <c r="E8" s="258"/>
      <c r="F8" s="995"/>
      <c r="G8" s="979"/>
      <c r="H8" s="978"/>
      <c r="I8" s="258"/>
      <c r="J8" s="995"/>
      <c r="K8" s="979"/>
      <c r="L8" s="978"/>
      <c r="M8" s="258"/>
      <c r="N8" s="995"/>
      <c r="O8" s="979"/>
      <c r="P8" s="978"/>
      <c r="Q8" s="258"/>
      <c r="R8" s="995"/>
      <c r="S8" s="979"/>
    </row>
    <row r="9" spans="1:19" ht="13.2">
      <c r="A9" s="527" t="s">
        <v>115</v>
      </c>
      <c r="B9" s="213">
        <v>499</v>
      </c>
      <c r="C9" s="320"/>
      <c r="D9" s="971">
        <v>1</v>
      </c>
      <c r="E9" s="680">
        <v>97</v>
      </c>
      <c r="F9" s="675">
        <v>0.223</v>
      </c>
      <c r="G9" s="255">
        <v>81.394999999999996</v>
      </c>
      <c r="H9" s="971" t="s">
        <v>22</v>
      </c>
      <c r="I9" s="680" t="s">
        <v>22</v>
      </c>
      <c r="J9" s="675" t="s">
        <v>22</v>
      </c>
      <c r="K9" s="255" t="s">
        <v>22</v>
      </c>
      <c r="L9" s="971">
        <v>2</v>
      </c>
      <c r="M9" s="680">
        <v>33.5</v>
      </c>
      <c r="N9" s="675">
        <v>0.58299999999999996</v>
      </c>
      <c r="O9" s="255">
        <v>212.79499999999999</v>
      </c>
      <c r="P9" s="971">
        <v>5</v>
      </c>
      <c r="Q9" s="680">
        <v>89.4</v>
      </c>
      <c r="R9" s="675">
        <v>1.2309999999999999</v>
      </c>
      <c r="S9" s="667">
        <v>449.315</v>
      </c>
    </row>
    <row r="10" spans="1:19" ht="13.2">
      <c r="A10" s="527" t="s">
        <v>116</v>
      </c>
      <c r="B10" s="213">
        <v>1499</v>
      </c>
      <c r="C10" s="320"/>
      <c r="D10" s="675" t="s">
        <v>22</v>
      </c>
      <c r="E10" s="675" t="s">
        <v>22</v>
      </c>
      <c r="F10" s="675" t="s">
        <v>22</v>
      </c>
      <c r="G10" s="255" t="s">
        <v>22</v>
      </c>
      <c r="H10" s="971" t="s">
        <v>22</v>
      </c>
      <c r="I10" s="680" t="s">
        <v>22</v>
      </c>
      <c r="J10" s="675" t="s">
        <v>22</v>
      </c>
      <c r="K10" s="255" t="s">
        <v>22</v>
      </c>
      <c r="L10" s="971">
        <v>5</v>
      </c>
      <c r="M10" s="680">
        <v>34.200000000000003</v>
      </c>
      <c r="N10" s="675">
        <v>3.9709999999999996</v>
      </c>
      <c r="O10" s="255">
        <v>1449.415</v>
      </c>
      <c r="P10" s="971">
        <v>6</v>
      </c>
      <c r="Q10" s="680">
        <v>58.333333333333336</v>
      </c>
      <c r="R10" s="675">
        <v>4.2200000000000006</v>
      </c>
      <c r="S10" s="667">
        <v>1540.3</v>
      </c>
    </row>
    <row r="11" spans="1:19" ht="13.2">
      <c r="A11" s="527" t="s">
        <v>117</v>
      </c>
      <c r="B11" s="213">
        <v>4999</v>
      </c>
      <c r="C11" s="320"/>
      <c r="D11" s="971">
        <v>35</v>
      </c>
      <c r="E11" s="680">
        <v>13.485714285714286</v>
      </c>
      <c r="F11" s="675">
        <v>142.72199999999998</v>
      </c>
      <c r="G11" s="255">
        <v>52093.53</v>
      </c>
      <c r="H11" s="971">
        <v>1</v>
      </c>
      <c r="I11" s="680">
        <v>30</v>
      </c>
      <c r="J11" s="675">
        <v>2.4289999999999998</v>
      </c>
      <c r="K11" s="255">
        <v>886.58500000000004</v>
      </c>
      <c r="L11" s="971" t="s">
        <v>22</v>
      </c>
      <c r="M11" s="680" t="s">
        <v>22</v>
      </c>
      <c r="N11" s="675" t="s">
        <v>22</v>
      </c>
      <c r="O11" s="255" t="s">
        <v>22</v>
      </c>
      <c r="P11" s="971">
        <v>20</v>
      </c>
      <c r="Q11" s="680">
        <v>20.350000000000001</v>
      </c>
      <c r="R11" s="675">
        <v>57.757999999999996</v>
      </c>
      <c r="S11" s="667">
        <v>21081.67</v>
      </c>
    </row>
    <row r="12" spans="1:19" ht="13.2">
      <c r="A12" s="527" t="s">
        <v>118</v>
      </c>
      <c r="B12" s="213">
        <v>39999</v>
      </c>
      <c r="C12" s="320"/>
      <c r="D12" s="971">
        <v>80</v>
      </c>
      <c r="E12" s="680">
        <v>7.0875000000000004</v>
      </c>
      <c r="F12" s="675">
        <v>1570.4631799999993</v>
      </c>
      <c r="G12" s="255">
        <v>573219.06070000003</v>
      </c>
      <c r="H12" s="971">
        <v>9</v>
      </c>
      <c r="I12" s="680">
        <v>16.222222222222221</v>
      </c>
      <c r="J12" s="675">
        <v>174.47499999999999</v>
      </c>
      <c r="K12" s="255">
        <v>63683.375</v>
      </c>
      <c r="L12" s="971">
        <v>7</v>
      </c>
      <c r="M12" s="680">
        <v>23.571428571428573</v>
      </c>
      <c r="N12" s="675">
        <v>147.19800000000001</v>
      </c>
      <c r="O12" s="255">
        <v>53727.27</v>
      </c>
      <c r="P12" s="971">
        <v>7</v>
      </c>
      <c r="Q12" s="680">
        <v>21.714285714285715</v>
      </c>
      <c r="R12" s="675">
        <v>74.959000000000003</v>
      </c>
      <c r="S12" s="667">
        <v>27360.035</v>
      </c>
    </row>
    <row r="13" spans="1:19" ht="13.2">
      <c r="A13" s="527" t="s">
        <v>119</v>
      </c>
      <c r="B13" s="213"/>
      <c r="C13" s="320"/>
      <c r="D13" s="971">
        <v>12</v>
      </c>
      <c r="E13" s="680">
        <v>12</v>
      </c>
      <c r="F13" s="675">
        <v>818.80100000000004</v>
      </c>
      <c r="G13" s="255">
        <v>298862.36499999999</v>
      </c>
      <c r="H13" s="971" t="s">
        <v>22</v>
      </c>
      <c r="I13" s="680" t="s">
        <v>22</v>
      </c>
      <c r="J13" s="675" t="s">
        <v>22</v>
      </c>
      <c r="K13" s="255" t="s">
        <v>22</v>
      </c>
      <c r="L13" s="971">
        <v>10</v>
      </c>
      <c r="M13" s="680">
        <v>0.7</v>
      </c>
      <c r="N13" s="675">
        <v>490.05700000000002</v>
      </c>
      <c r="O13" s="255">
        <v>178870.80499999999</v>
      </c>
      <c r="P13" s="971" t="s">
        <v>22</v>
      </c>
      <c r="Q13" s="680" t="s">
        <v>22</v>
      </c>
      <c r="R13" s="675" t="s">
        <v>22</v>
      </c>
      <c r="S13" s="667" t="s">
        <v>22</v>
      </c>
    </row>
    <row r="14" spans="1:19" ht="13.2">
      <c r="A14" s="281" t="s">
        <v>39</v>
      </c>
      <c r="B14" s="321"/>
      <c r="C14" s="322"/>
      <c r="D14" s="248">
        <v>128</v>
      </c>
      <c r="E14" s="687">
        <v>10</v>
      </c>
      <c r="F14" s="249">
        <v>2532.2091799999998</v>
      </c>
      <c r="G14" s="250">
        <v>924256.35069999995</v>
      </c>
      <c r="H14" s="248">
        <v>10</v>
      </c>
      <c r="I14" s="687">
        <v>17.600000000000001</v>
      </c>
      <c r="J14" s="249">
        <v>176.904</v>
      </c>
      <c r="K14" s="250">
        <v>64569.96</v>
      </c>
      <c r="L14" s="248">
        <v>24</v>
      </c>
      <c r="M14" s="687">
        <v>17.083333333333332</v>
      </c>
      <c r="N14" s="249">
        <v>641.80899999999997</v>
      </c>
      <c r="O14" s="250">
        <v>234260.285</v>
      </c>
      <c r="P14" s="248">
        <v>38</v>
      </c>
      <c r="Q14" s="687">
        <v>35.684210526315788</v>
      </c>
      <c r="R14" s="249">
        <v>138.16800000000001</v>
      </c>
      <c r="S14" s="250">
        <v>50431.32</v>
      </c>
    </row>
    <row r="15" spans="1:19" ht="13.2">
      <c r="D15" s="213"/>
      <c r="E15" s="213"/>
      <c r="F15" s="213"/>
      <c r="G15" s="213"/>
      <c r="H15" s="213"/>
      <c r="I15" s="213"/>
      <c r="J15" s="213"/>
      <c r="K15" s="213"/>
      <c r="L15" s="213"/>
      <c r="M15" s="213"/>
      <c r="N15" s="213"/>
      <c r="O15" s="213"/>
    </row>
    <row r="16" spans="1:19" ht="17.25" customHeight="1">
      <c r="A16" s="310" t="s">
        <v>36</v>
      </c>
      <c r="B16" s="311"/>
      <c r="C16" s="312"/>
      <c r="D16" s="1195" t="s">
        <v>69</v>
      </c>
      <c r="E16" s="1197"/>
      <c r="F16" s="1197"/>
      <c r="G16" s="1196"/>
      <c r="H16" s="1161" t="s">
        <v>313</v>
      </c>
      <c r="I16" s="1163"/>
      <c r="J16" s="1163"/>
      <c r="K16" s="1162"/>
      <c r="L16" s="1195" t="s">
        <v>239</v>
      </c>
      <c r="M16" s="1197"/>
      <c r="N16" s="1197"/>
      <c r="O16" s="1196"/>
    </row>
    <row r="17" spans="1:19" ht="16.5" customHeight="1">
      <c r="A17" s="505" t="s">
        <v>43</v>
      </c>
      <c r="B17" s="313"/>
      <c r="C17" s="314"/>
      <c r="D17" s="1040"/>
      <c r="E17" s="1041"/>
      <c r="F17" s="1041"/>
      <c r="G17" s="1042"/>
      <c r="H17" s="1216" t="s">
        <v>316</v>
      </c>
      <c r="I17" s="1204"/>
      <c r="J17" s="1204"/>
      <c r="K17" s="1217"/>
      <c r="L17" s="1215" t="s">
        <v>240</v>
      </c>
      <c r="M17" s="1200"/>
      <c r="N17" s="1200"/>
      <c r="O17" s="1199"/>
    </row>
    <row r="18" spans="1:19" ht="26.4">
      <c r="A18" s="505"/>
      <c r="B18" s="315"/>
      <c r="C18" s="316"/>
      <c r="D18" s="506" t="s">
        <v>44</v>
      </c>
      <c r="E18" s="273" t="s">
        <v>183</v>
      </c>
      <c r="F18" s="273" t="s">
        <v>45</v>
      </c>
      <c r="G18" s="272" t="s">
        <v>237</v>
      </c>
      <c r="H18" s="506" t="s">
        <v>44</v>
      </c>
      <c r="I18" s="273" t="s">
        <v>183</v>
      </c>
      <c r="J18" s="273" t="s">
        <v>45</v>
      </c>
      <c r="K18" s="272" t="s">
        <v>237</v>
      </c>
      <c r="L18" s="506" t="s">
        <v>44</v>
      </c>
      <c r="M18" s="273" t="s">
        <v>183</v>
      </c>
      <c r="N18" s="273" t="s">
        <v>45</v>
      </c>
      <c r="O18" s="272" t="s">
        <v>237</v>
      </c>
    </row>
    <row r="19" spans="1:19" ht="20.399999999999999">
      <c r="A19" s="283"/>
      <c r="B19" s="317"/>
      <c r="C19" s="318"/>
      <c r="D19" s="275" t="s">
        <v>46</v>
      </c>
      <c r="E19" s="1043" t="s">
        <v>184</v>
      </c>
      <c r="F19" s="277" t="s">
        <v>238</v>
      </c>
      <c r="G19" s="276" t="s">
        <v>213</v>
      </c>
      <c r="H19" s="275" t="s">
        <v>46</v>
      </c>
      <c r="I19" s="1043" t="s">
        <v>184</v>
      </c>
      <c r="J19" s="277" t="s">
        <v>238</v>
      </c>
      <c r="K19" s="276" t="s">
        <v>213</v>
      </c>
      <c r="L19" s="275" t="s">
        <v>46</v>
      </c>
      <c r="M19" s="1043" t="s">
        <v>184</v>
      </c>
      <c r="N19" s="277" t="s">
        <v>238</v>
      </c>
      <c r="O19" s="276" t="s">
        <v>213</v>
      </c>
    </row>
    <row r="20" spans="1:19" ht="12.75" customHeight="1">
      <c r="A20" s="1218" t="s">
        <v>144</v>
      </c>
      <c r="B20" s="1219"/>
      <c r="C20" s="1220"/>
      <c r="D20" s="278"/>
      <c r="E20" s="280"/>
      <c r="F20" s="319"/>
      <c r="G20" s="279"/>
      <c r="H20" s="278"/>
      <c r="I20" s="280"/>
      <c r="J20" s="319"/>
      <c r="K20" s="279"/>
      <c r="L20" s="278"/>
      <c r="M20" s="280"/>
      <c r="N20" s="319"/>
      <c r="O20" s="279"/>
    </row>
    <row r="21" spans="1:19" ht="13.2">
      <c r="A21" s="513" t="s">
        <v>145</v>
      </c>
      <c r="B21" s="213"/>
      <c r="C21" s="320"/>
      <c r="D21" s="978"/>
      <c r="E21" s="258"/>
      <c r="F21" s="995"/>
      <c r="G21" s="979"/>
      <c r="H21" s="978"/>
      <c r="I21" s="258"/>
      <c r="J21" s="995"/>
      <c r="K21" s="979"/>
      <c r="L21" s="978"/>
      <c r="M21" s="258"/>
      <c r="N21" s="995"/>
      <c r="O21" s="979"/>
    </row>
    <row r="22" spans="1:19" ht="13.2">
      <c r="A22" s="527" t="s">
        <v>115</v>
      </c>
      <c r="B22" s="213">
        <v>499</v>
      </c>
      <c r="C22" s="320"/>
      <c r="D22" s="971" t="s">
        <v>22</v>
      </c>
      <c r="E22" s="680" t="s">
        <v>22</v>
      </c>
      <c r="F22" s="675" t="s">
        <v>22</v>
      </c>
      <c r="G22" s="255" t="s">
        <v>22</v>
      </c>
      <c r="H22" s="971" t="s">
        <v>22</v>
      </c>
      <c r="I22" s="680" t="s">
        <v>22</v>
      </c>
      <c r="J22" s="675" t="s">
        <v>22</v>
      </c>
      <c r="K22" s="255" t="s">
        <v>22</v>
      </c>
      <c r="L22" s="971">
        <v>8</v>
      </c>
      <c r="M22" s="680">
        <v>76.375</v>
      </c>
      <c r="N22" s="675">
        <v>2.0369999999999999</v>
      </c>
      <c r="O22" s="679">
        <v>743.505</v>
      </c>
    </row>
    <row r="23" spans="1:19" ht="13.2">
      <c r="A23" s="527" t="s">
        <v>116</v>
      </c>
      <c r="B23" s="213">
        <v>1499</v>
      </c>
      <c r="C23" s="320"/>
      <c r="D23" s="971" t="s">
        <v>22</v>
      </c>
      <c r="E23" s="680" t="s">
        <v>22</v>
      </c>
      <c r="F23" s="675" t="s">
        <v>22</v>
      </c>
      <c r="G23" s="255" t="s">
        <v>22</v>
      </c>
      <c r="H23" s="971" t="s">
        <v>22</v>
      </c>
      <c r="I23" s="680" t="s">
        <v>22</v>
      </c>
      <c r="J23" s="675" t="s">
        <v>22</v>
      </c>
      <c r="K23" s="255" t="s">
        <v>22</v>
      </c>
      <c r="L23" s="971">
        <v>11</v>
      </c>
      <c r="M23" s="680">
        <v>47.363636363636367</v>
      </c>
      <c r="N23" s="675">
        <v>8.1910000000000007</v>
      </c>
      <c r="O23" s="679">
        <v>2989.7150000000001</v>
      </c>
    </row>
    <row r="24" spans="1:19" ht="13.2">
      <c r="A24" s="527" t="s">
        <v>117</v>
      </c>
      <c r="B24" s="213">
        <v>4999</v>
      </c>
      <c r="C24" s="320"/>
      <c r="D24" s="971" t="s">
        <v>22</v>
      </c>
      <c r="E24" s="680" t="s">
        <v>22</v>
      </c>
      <c r="F24" s="675" t="s">
        <v>22</v>
      </c>
      <c r="G24" s="255" t="s">
        <v>22</v>
      </c>
      <c r="H24" s="971" t="s">
        <v>22</v>
      </c>
      <c r="I24" s="680" t="s">
        <v>22</v>
      </c>
      <c r="J24" s="675" t="s">
        <v>22</v>
      </c>
      <c r="K24" s="255" t="s">
        <v>22</v>
      </c>
      <c r="L24" s="971">
        <v>56</v>
      </c>
      <c r="M24" s="680">
        <v>16.232142857142858</v>
      </c>
      <c r="N24" s="675">
        <v>202.90899999999999</v>
      </c>
      <c r="O24" s="679">
        <v>74061.785000000003</v>
      </c>
    </row>
    <row r="25" spans="1:19" ht="13.2">
      <c r="A25" s="527" t="s">
        <v>118</v>
      </c>
      <c r="B25" s="213">
        <v>39999</v>
      </c>
      <c r="C25" s="320"/>
      <c r="D25" s="971" t="s">
        <v>22</v>
      </c>
      <c r="E25" s="680" t="s">
        <v>22</v>
      </c>
      <c r="F25" s="675" t="s">
        <v>22</v>
      </c>
      <c r="G25" s="255" t="s">
        <v>22</v>
      </c>
      <c r="H25" s="971" t="s">
        <v>22</v>
      </c>
      <c r="I25" s="680" t="s">
        <v>22</v>
      </c>
      <c r="J25" s="675" t="s">
        <v>22</v>
      </c>
      <c r="K25" s="255" t="s">
        <v>22</v>
      </c>
      <c r="L25" s="971">
        <v>103</v>
      </c>
      <c r="M25" s="680">
        <v>10</v>
      </c>
      <c r="N25" s="675">
        <v>1967.0951799999993</v>
      </c>
      <c r="O25" s="679">
        <v>717989.74070000008</v>
      </c>
    </row>
    <row r="26" spans="1:19" ht="13.2">
      <c r="A26" s="527" t="s">
        <v>119</v>
      </c>
      <c r="B26" s="213"/>
      <c r="C26" s="320"/>
      <c r="D26" s="971" t="s">
        <v>22</v>
      </c>
      <c r="E26" s="680" t="s">
        <v>22</v>
      </c>
      <c r="F26" s="675" t="s">
        <v>22</v>
      </c>
      <c r="G26" s="255" t="s">
        <v>22</v>
      </c>
      <c r="H26" s="971" t="s">
        <v>22</v>
      </c>
      <c r="I26" s="680" t="s">
        <v>22</v>
      </c>
      <c r="J26" s="675" t="s">
        <v>22</v>
      </c>
      <c r="K26" s="255" t="s">
        <v>22</v>
      </c>
      <c r="L26" s="971">
        <v>22</v>
      </c>
      <c r="M26" s="680">
        <v>6.8636363636363633</v>
      </c>
      <c r="N26" s="675">
        <v>1308.8580000000002</v>
      </c>
      <c r="O26" s="247">
        <v>477733.17</v>
      </c>
    </row>
    <row r="27" spans="1:19" ht="13.2">
      <c r="A27" s="281" t="s">
        <v>39</v>
      </c>
      <c r="B27" s="321"/>
      <c r="C27" s="322"/>
      <c r="D27" s="993" t="s">
        <v>22</v>
      </c>
      <c r="E27" s="1073" t="s">
        <v>22</v>
      </c>
      <c r="F27" s="996" t="s">
        <v>22</v>
      </c>
      <c r="G27" s="687" t="s">
        <v>22</v>
      </c>
      <c r="H27" s="993" t="s">
        <v>22</v>
      </c>
      <c r="I27" s="1073" t="s">
        <v>22</v>
      </c>
      <c r="J27" s="996" t="s">
        <v>22</v>
      </c>
      <c r="K27" s="669" t="s">
        <v>22</v>
      </c>
      <c r="L27" s="248">
        <v>200</v>
      </c>
      <c r="M27" s="687">
        <v>16.11</v>
      </c>
      <c r="N27" s="249">
        <v>3489.0901799999997</v>
      </c>
      <c r="O27" s="250">
        <v>1273517.9157</v>
      </c>
    </row>
    <row r="28" spans="1:19" ht="13.2">
      <c r="D28" s="213"/>
      <c r="E28" s="213"/>
      <c r="F28" s="213"/>
      <c r="G28" s="213"/>
      <c r="H28" s="213"/>
      <c r="I28" s="213"/>
      <c r="J28" s="213"/>
      <c r="K28" s="213"/>
      <c r="L28" s="213"/>
      <c r="M28" s="213"/>
      <c r="N28" s="213"/>
      <c r="O28" s="213"/>
    </row>
    <row r="29" spans="1:19" ht="13.2">
      <c r="D29" s="213"/>
      <c r="E29" s="213"/>
      <c r="F29" s="213"/>
      <c r="G29" s="213"/>
      <c r="H29" s="213"/>
      <c r="I29" s="213"/>
      <c r="J29" s="213"/>
      <c r="K29" s="213"/>
      <c r="L29" s="213"/>
      <c r="M29" s="213"/>
      <c r="N29" s="213"/>
      <c r="O29" s="213"/>
    </row>
    <row r="30" spans="1:19" ht="17.25" customHeight="1">
      <c r="A30" s="310" t="s">
        <v>36</v>
      </c>
      <c r="B30" s="311"/>
      <c r="C30" s="312"/>
      <c r="D30" s="1195" t="s">
        <v>123</v>
      </c>
      <c r="E30" s="1197"/>
      <c r="F30" s="1197"/>
      <c r="G30" s="1196"/>
      <c r="H30" s="1195" t="s">
        <v>72</v>
      </c>
      <c r="I30" s="1197"/>
      <c r="J30" s="1197"/>
      <c r="K30" s="1196"/>
      <c r="L30" s="1195" t="s">
        <v>125</v>
      </c>
      <c r="M30" s="1197"/>
      <c r="N30" s="1197"/>
      <c r="O30" s="1196"/>
      <c r="P30" s="1195" t="s">
        <v>127</v>
      </c>
      <c r="Q30" s="1197"/>
      <c r="R30" s="1197"/>
      <c r="S30" s="1196"/>
    </row>
    <row r="31" spans="1:19" ht="13.2">
      <c r="A31" s="505" t="s">
        <v>43</v>
      </c>
      <c r="B31" s="313"/>
      <c r="C31" s="314"/>
      <c r="D31" s="1215" t="s">
        <v>124</v>
      </c>
      <c r="E31" s="1200"/>
      <c r="F31" s="1200"/>
      <c r="G31" s="1199"/>
      <c r="H31" s="1215"/>
      <c r="I31" s="1200"/>
      <c r="J31" s="1200"/>
      <c r="K31" s="1199"/>
      <c r="L31" s="1215" t="s">
        <v>126</v>
      </c>
      <c r="M31" s="1200"/>
      <c r="N31" s="1200"/>
      <c r="O31" s="1199"/>
      <c r="P31" s="1198" t="s">
        <v>128</v>
      </c>
      <c r="Q31" s="1200"/>
      <c r="R31" s="1200"/>
      <c r="S31" s="1199"/>
    </row>
    <row r="32" spans="1:19" ht="26.4">
      <c r="A32" s="505"/>
      <c r="B32" s="315"/>
      <c r="C32" s="316"/>
      <c r="D32" s="506" t="s">
        <v>44</v>
      </c>
      <c r="E32" s="273" t="s">
        <v>183</v>
      </c>
      <c r="F32" s="273" t="s">
        <v>45</v>
      </c>
      <c r="G32" s="272" t="s">
        <v>241</v>
      </c>
      <c r="H32" s="506" t="s">
        <v>44</v>
      </c>
      <c r="I32" s="273" t="s">
        <v>183</v>
      </c>
      <c r="J32" s="273" t="s">
        <v>45</v>
      </c>
      <c r="K32" s="272" t="s">
        <v>241</v>
      </c>
      <c r="L32" s="506" t="s">
        <v>44</v>
      </c>
      <c r="M32" s="273" t="s">
        <v>183</v>
      </c>
      <c r="N32" s="273" t="s">
        <v>45</v>
      </c>
      <c r="O32" s="272" t="s">
        <v>241</v>
      </c>
      <c r="P32" s="506" t="s">
        <v>44</v>
      </c>
      <c r="Q32" s="273" t="s">
        <v>183</v>
      </c>
      <c r="R32" s="273" t="s">
        <v>45</v>
      </c>
      <c r="S32" s="272" t="s">
        <v>241</v>
      </c>
    </row>
    <row r="33" spans="1:19" ht="20.399999999999999">
      <c r="A33" s="283"/>
      <c r="B33" s="317"/>
      <c r="C33" s="318"/>
      <c r="D33" s="275" t="s">
        <v>46</v>
      </c>
      <c r="E33" s="1043" t="s">
        <v>184</v>
      </c>
      <c r="F33" s="277" t="s">
        <v>238</v>
      </c>
      <c r="G33" s="276" t="s">
        <v>213</v>
      </c>
      <c r="H33" s="275" t="s">
        <v>46</v>
      </c>
      <c r="I33" s="1043" t="s">
        <v>184</v>
      </c>
      <c r="J33" s="277" t="s">
        <v>238</v>
      </c>
      <c r="K33" s="276" t="s">
        <v>213</v>
      </c>
      <c r="L33" s="275" t="s">
        <v>46</v>
      </c>
      <c r="M33" s="1043" t="s">
        <v>184</v>
      </c>
      <c r="N33" s="277" t="s">
        <v>238</v>
      </c>
      <c r="O33" s="276" t="s">
        <v>213</v>
      </c>
      <c r="P33" s="275" t="s">
        <v>46</v>
      </c>
      <c r="Q33" s="1043" t="s">
        <v>184</v>
      </c>
      <c r="R33" s="277" t="s">
        <v>238</v>
      </c>
      <c r="S33" s="276" t="s">
        <v>213</v>
      </c>
    </row>
    <row r="34" spans="1:19" ht="12.75" customHeight="1">
      <c r="A34" s="1218" t="s">
        <v>144</v>
      </c>
      <c r="B34" s="1219"/>
      <c r="C34" s="1220"/>
      <c r="D34" s="278"/>
      <c r="E34" s="280"/>
      <c r="F34" s="319"/>
      <c r="G34" s="279"/>
      <c r="H34" s="278"/>
      <c r="I34" s="280"/>
      <c r="J34" s="319"/>
      <c r="K34" s="279"/>
      <c r="L34" s="278"/>
      <c r="M34" s="280"/>
      <c r="N34" s="319"/>
      <c r="O34" s="279"/>
      <c r="P34" s="278"/>
      <c r="Q34" s="280"/>
      <c r="R34" s="319"/>
      <c r="S34" s="279"/>
    </row>
    <row r="35" spans="1:19" ht="13.2">
      <c r="A35" s="513" t="s">
        <v>145</v>
      </c>
      <c r="B35" s="213"/>
      <c r="C35" s="320"/>
      <c r="D35" s="978"/>
      <c r="E35" s="258"/>
      <c r="F35" s="995"/>
      <c r="G35" s="979"/>
      <c r="H35" s="978"/>
      <c r="I35" s="258"/>
      <c r="J35" s="995"/>
      <c r="K35" s="979"/>
      <c r="L35" s="978"/>
      <c r="M35" s="258"/>
      <c r="N35" s="995"/>
      <c r="O35" s="979"/>
      <c r="P35" s="978"/>
      <c r="Q35" s="258"/>
      <c r="R35" s="995"/>
      <c r="S35" s="979"/>
    </row>
    <row r="36" spans="1:19" ht="13.2">
      <c r="A36" s="527" t="s">
        <v>115</v>
      </c>
      <c r="B36" s="213">
        <v>499</v>
      </c>
      <c r="C36" s="320"/>
      <c r="D36" s="971">
        <v>10</v>
      </c>
      <c r="E36" s="680">
        <v>50.3</v>
      </c>
      <c r="F36" s="675">
        <v>2.3940000000000001</v>
      </c>
      <c r="G36" s="255">
        <v>873.81</v>
      </c>
      <c r="H36" s="971">
        <v>5</v>
      </c>
      <c r="I36" s="680">
        <v>38.200000000000003</v>
      </c>
      <c r="J36" s="680">
        <v>1.3540000000000001</v>
      </c>
      <c r="K36" s="255">
        <v>494.21</v>
      </c>
      <c r="L36" s="971" t="s">
        <v>22</v>
      </c>
      <c r="M36" s="680" t="s">
        <v>22</v>
      </c>
      <c r="N36" s="675" t="s">
        <v>22</v>
      </c>
      <c r="O36" s="255" t="s">
        <v>22</v>
      </c>
      <c r="P36" s="971">
        <v>1</v>
      </c>
      <c r="Q36" s="680">
        <v>103</v>
      </c>
      <c r="R36" s="675">
        <v>0.17199999999999999</v>
      </c>
      <c r="S36" s="679">
        <v>62.78</v>
      </c>
    </row>
    <row r="37" spans="1:19" ht="13.2">
      <c r="A37" s="527" t="s">
        <v>116</v>
      </c>
      <c r="B37" s="213">
        <v>1499</v>
      </c>
      <c r="C37" s="320"/>
      <c r="D37" s="971">
        <v>1</v>
      </c>
      <c r="E37" s="680">
        <v>4</v>
      </c>
      <c r="F37" s="675">
        <v>0.97899999999999998</v>
      </c>
      <c r="G37" s="255">
        <v>357.33499999999998</v>
      </c>
      <c r="H37" s="971">
        <v>3</v>
      </c>
      <c r="I37" s="680">
        <v>23.333333333333332</v>
      </c>
      <c r="J37" s="680">
        <v>3.2069999999999999</v>
      </c>
      <c r="K37" s="255">
        <v>1170.5550000000001</v>
      </c>
      <c r="L37" s="971" t="s">
        <v>22</v>
      </c>
      <c r="M37" s="680" t="s">
        <v>22</v>
      </c>
      <c r="N37" s="675" t="s">
        <v>22</v>
      </c>
      <c r="O37" s="255" t="s">
        <v>22</v>
      </c>
      <c r="P37" s="971">
        <v>1</v>
      </c>
      <c r="Q37" s="680">
        <v>56</v>
      </c>
      <c r="R37" s="675">
        <v>0.625</v>
      </c>
      <c r="S37" s="679">
        <v>228.125</v>
      </c>
    </row>
    <row r="38" spans="1:19" ht="13.2">
      <c r="A38" s="527" t="s">
        <v>117</v>
      </c>
      <c r="B38" s="213">
        <v>4999</v>
      </c>
      <c r="C38" s="320"/>
      <c r="D38" s="971" t="s">
        <v>22</v>
      </c>
      <c r="E38" s="680" t="s">
        <v>22</v>
      </c>
      <c r="F38" s="675" t="s">
        <v>22</v>
      </c>
      <c r="G38" s="255" t="s">
        <v>22</v>
      </c>
      <c r="H38" s="971" t="s">
        <v>22</v>
      </c>
      <c r="I38" s="680" t="s">
        <v>22</v>
      </c>
      <c r="J38" s="675" t="s">
        <v>22</v>
      </c>
      <c r="K38" s="255" t="s">
        <v>22</v>
      </c>
      <c r="L38" s="971" t="s">
        <v>22</v>
      </c>
      <c r="M38" s="680" t="s">
        <v>22</v>
      </c>
      <c r="N38" s="675" t="s">
        <v>22</v>
      </c>
      <c r="O38" s="255" t="s">
        <v>22</v>
      </c>
      <c r="P38" s="971" t="s">
        <v>22</v>
      </c>
      <c r="Q38" s="680" t="s">
        <v>22</v>
      </c>
      <c r="R38" s="675" t="s">
        <v>22</v>
      </c>
      <c r="S38" s="667" t="s">
        <v>22</v>
      </c>
    </row>
    <row r="39" spans="1:19" ht="13.2">
      <c r="A39" s="527" t="s">
        <v>118</v>
      </c>
      <c r="B39" s="213">
        <v>39999</v>
      </c>
      <c r="C39" s="320"/>
      <c r="D39" s="971" t="s">
        <v>22</v>
      </c>
      <c r="E39" s="680" t="s">
        <v>22</v>
      </c>
      <c r="F39" s="675" t="s">
        <v>22</v>
      </c>
      <c r="G39" s="255" t="s">
        <v>22</v>
      </c>
      <c r="H39" s="971">
        <v>16</v>
      </c>
      <c r="I39" s="680">
        <v>26.375</v>
      </c>
      <c r="J39" s="680">
        <v>373.56799999999993</v>
      </c>
      <c r="K39" s="255">
        <v>136352.32000000001</v>
      </c>
      <c r="L39" s="971" t="s">
        <v>22</v>
      </c>
      <c r="M39" s="680" t="s">
        <v>22</v>
      </c>
      <c r="N39" s="675" t="s">
        <v>22</v>
      </c>
      <c r="O39" s="255" t="s">
        <v>22</v>
      </c>
      <c r="P39" s="971">
        <v>1</v>
      </c>
      <c r="Q39" s="680">
        <v>15</v>
      </c>
      <c r="R39" s="675">
        <v>13.843999999999999</v>
      </c>
      <c r="S39" s="679">
        <v>5053.0600000000004</v>
      </c>
    </row>
    <row r="40" spans="1:19" ht="13.2">
      <c r="A40" s="527" t="s">
        <v>119</v>
      </c>
      <c r="B40" s="213"/>
      <c r="C40" s="320"/>
      <c r="D40" s="971" t="s">
        <v>22</v>
      </c>
      <c r="E40" s="680" t="s">
        <v>22</v>
      </c>
      <c r="F40" s="675" t="s">
        <v>22</v>
      </c>
      <c r="G40" s="255" t="s">
        <v>22</v>
      </c>
      <c r="H40" s="971">
        <v>6</v>
      </c>
      <c r="I40" s="680">
        <v>5</v>
      </c>
      <c r="J40" s="680">
        <v>280.255</v>
      </c>
      <c r="K40" s="255">
        <v>102293.075</v>
      </c>
      <c r="L40" s="971" t="s">
        <v>22</v>
      </c>
      <c r="M40" s="680" t="s">
        <v>22</v>
      </c>
      <c r="N40" s="675" t="s">
        <v>22</v>
      </c>
      <c r="O40" s="255" t="s">
        <v>22</v>
      </c>
      <c r="P40" s="971" t="s">
        <v>22</v>
      </c>
      <c r="Q40" s="680" t="s">
        <v>22</v>
      </c>
      <c r="R40" s="675" t="s">
        <v>22</v>
      </c>
      <c r="S40" s="667" t="s">
        <v>22</v>
      </c>
    </row>
    <row r="41" spans="1:19" ht="13.2">
      <c r="A41" s="281" t="s">
        <v>39</v>
      </c>
      <c r="B41" s="321"/>
      <c r="C41" s="322"/>
      <c r="D41" s="248">
        <v>11</v>
      </c>
      <c r="E41" s="687">
        <v>46.090909090909093</v>
      </c>
      <c r="F41" s="249">
        <v>3.3730000000000002</v>
      </c>
      <c r="G41" s="250">
        <v>1231.145</v>
      </c>
      <c r="H41" s="248">
        <v>30</v>
      </c>
      <c r="I41" s="1074">
        <v>23.766666666666666</v>
      </c>
      <c r="J41" s="688">
        <v>658.38400000000001</v>
      </c>
      <c r="K41" s="687">
        <v>240310.16</v>
      </c>
      <c r="L41" s="993" t="s">
        <v>22</v>
      </c>
      <c r="M41" s="1073" t="s">
        <v>22</v>
      </c>
      <c r="N41" s="996" t="s">
        <v>22</v>
      </c>
      <c r="O41" s="687" t="s">
        <v>22</v>
      </c>
      <c r="P41" s="248">
        <v>3</v>
      </c>
      <c r="Q41" s="687">
        <v>58</v>
      </c>
      <c r="R41" s="249">
        <v>14.641</v>
      </c>
      <c r="S41" s="250">
        <v>5343.9650000000001</v>
      </c>
    </row>
    <row r="44" spans="1:19" ht="16.5" customHeight="1">
      <c r="A44" s="310" t="s">
        <v>36</v>
      </c>
      <c r="B44" s="311"/>
      <c r="C44" s="312"/>
      <c r="D44" s="1195" t="s">
        <v>39</v>
      </c>
      <c r="E44" s="1197"/>
      <c r="F44" s="1197"/>
      <c r="G44" s="1196"/>
      <c r="H44" s="437"/>
      <c r="I44" s="437"/>
      <c r="J44" s="437"/>
      <c r="K44" s="437"/>
    </row>
    <row r="45" spans="1:19" ht="15.75" customHeight="1">
      <c r="A45" s="505" t="s">
        <v>43</v>
      </c>
      <c r="B45" s="313"/>
      <c r="C45" s="314"/>
      <c r="D45" s="1215" t="s">
        <v>42</v>
      </c>
      <c r="E45" s="1200"/>
      <c r="F45" s="1200"/>
      <c r="G45" s="1199"/>
      <c r="H45" s="1039"/>
      <c r="I45" s="1039"/>
      <c r="J45" s="1039"/>
      <c r="K45" s="1039"/>
    </row>
    <row r="46" spans="1:19" ht="27.75" customHeight="1">
      <c r="A46" s="505"/>
      <c r="B46" s="315"/>
      <c r="C46" s="316"/>
      <c r="D46" s="506" t="s">
        <v>44</v>
      </c>
      <c r="E46" s="273" t="s">
        <v>183</v>
      </c>
      <c r="F46" s="273" t="s">
        <v>45</v>
      </c>
      <c r="G46" s="272" t="s">
        <v>237</v>
      </c>
      <c r="H46" s="435"/>
      <c r="I46" s="435"/>
      <c r="J46" s="435"/>
      <c r="K46" s="435"/>
    </row>
    <row r="47" spans="1:19" ht="20.399999999999999">
      <c r="A47" s="283"/>
      <c r="B47" s="317"/>
      <c r="C47" s="318"/>
      <c r="D47" s="275" t="s">
        <v>46</v>
      </c>
      <c r="E47" s="1043" t="s">
        <v>184</v>
      </c>
      <c r="F47" s="277" t="s">
        <v>238</v>
      </c>
      <c r="G47" s="276" t="s">
        <v>242</v>
      </c>
      <c r="H47" s="438"/>
      <c r="I47" s="438"/>
      <c r="J47" s="438"/>
      <c r="K47" s="438"/>
    </row>
    <row r="48" spans="1:19" ht="12.75" customHeight="1">
      <c r="A48" s="1218" t="s">
        <v>144</v>
      </c>
      <c r="B48" s="1219"/>
      <c r="C48" s="1220"/>
      <c r="D48" s="278"/>
      <c r="E48" s="280"/>
      <c r="F48" s="319"/>
      <c r="G48" s="279"/>
      <c r="H48" s="384"/>
      <c r="I48" s="384"/>
      <c r="J48" s="384"/>
      <c r="K48" s="384"/>
    </row>
    <row r="49" spans="1:11" ht="13.2">
      <c r="A49" s="513" t="s">
        <v>145</v>
      </c>
      <c r="B49" s="213"/>
      <c r="C49" s="320"/>
      <c r="D49" s="978"/>
      <c r="E49" s="258"/>
      <c r="F49" s="995"/>
      <c r="G49" s="979"/>
      <c r="H49" s="384"/>
      <c r="I49" s="384"/>
      <c r="J49" s="384"/>
      <c r="K49" s="384"/>
    </row>
    <row r="50" spans="1:11" ht="13.2">
      <c r="A50" s="527" t="s">
        <v>115</v>
      </c>
      <c r="B50" s="213">
        <v>499</v>
      </c>
      <c r="C50" s="320"/>
      <c r="D50" s="971">
        <v>24</v>
      </c>
      <c r="E50" s="680">
        <v>58.666666666666664</v>
      </c>
      <c r="F50" s="680">
        <v>5.9569999999999999</v>
      </c>
      <c r="G50" s="679">
        <v>2174.3050000000003</v>
      </c>
      <c r="H50" s="383"/>
      <c r="I50" s="383"/>
      <c r="J50" s="383"/>
      <c r="K50" s="383"/>
    </row>
    <row r="51" spans="1:11" ht="13.2">
      <c r="A51" s="527" t="s">
        <v>116</v>
      </c>
      <c r="B51" s="213">
        <v>1499</v>
      </c>
      <c r="C51" s="320"/>
      <c r="D51" s="971">
        <v>16</v>
      </c>
      <c r="E51" s="680">
        <v>40.6875</v>
      </c>
      <c r="F51" s="680">
        <v>13.001999999999999</v>
      </c>
      <c r="G51" s="679">
        <v>4745.7300000000005</v>
      </c>
      <c r="H51" s="383"/>
      <c r="I51" s="383"/>
      <c r="J51" s="383"/>
      <c r="K51" s="383"/>
    </row>
    <row r="52" spans="1:11" ht="13.2">
      <c r="A52" s="527" t="s">
        <v>117</v>
      </c>
      <c r="B52" s="213">
        <v>4999</v>
      </c>
      <c r="C52" s="320"/>
      <c r="D52" s="971">
        <v>56</v>
      </c>
      <c r="E52" s="680">
        <v>16.232142857142858</v>
      </c>
      <c r="F52" s="680">
        <v>202.90899999999999</v>
      </c>
      <c r="G52" s="679">
        <v>74061.785000000003</v>
      </c>
      <c r="H52" s="383"/>
      <c r="I52" s="383"/>
      <c r="J52" s="383"/>
      <c r="K52" s="383"/>
    </row>
    <row r="53" spans="1:11" ht="13.2">
      <c r="A53" s="527" t="s">
        <v>118</v>
      </c>
      <c r="B53" s="213">
        <v>39999</v>
      </c>
      <c r="C53" s="320"/>
      <c r="D53" s="971">
        <v>120</v>
      </c>
      <c r="E53" s="680">
        <v>12.225</v>
      </c>
      <c r="F53" s="680">
        <v>2354.5071799999992</v>
      </c>
      <c r="G53" s="679">
        <v>859395.12070000009</v>
      </c>
      <c r="H53" s="383"/>
      <c r="I53" s="383"/>
      <c r="J53" s="383"/>
      <c r="K53" s="383"/>
    </row>
    <row r="54" spans="1:11" ht="13.2">
      <c r="A54" s="527" t="s">
        <v>119</v>
      </c>
      <c r="B54" s="213"/>
      <c r="C54" s="320"/>
      <c r="D54" s="971">
        <v>28</v>
      </c>
      <c r="E54" s="680">
        <v>6.4642857142857144</v>
      </c>
      <c r="F54" s="680">
        <v>1589.1130000000003</v>
      </c>
      <c r="G54" s="679">
        <v>580026.245</v>
      </c>
      <c r="H54" s="383"/>
      <c r="I54" s="383"/>
      <c r="J54" s="383"/>
      <c r="K54" s="383"/>
    </row>
    <row r="55" spans="1:11" ht="13.2">
      <c r="A55" s="281" t="s">
        <v>39</v>
      </c>
      <c r="B55" s="321"/>
      <c r="C55" s="322"/>
      <c r="D55" s="248">
        <v>244</v>
      </c>
      <c r="E55" s="1074">
        <v>18.918032786885245</v>
      </c>
      <c r="F55" s="688">
        <v>4165.488180000003</v>
      </c>
      <c r="G55" s="994">
        <v>1520403.1857</v>
      </c>
      <c r="H55" s="436"/>
      <c r="I55" s="436"/>
      <c r="J55" s="436"/>
      <c r="K55" s="436"/>
    </row>
    <row r="56" spans="1:11" ht="11.4">
      <c r="A56" s="658" t="s">
        <v>235</v>
      </c>
    </row>
    <row r="57" spans="1:11" ht="11.4">
      <c r="A57" s="659" t="s">
        <v>236</v>
      </c>
    </row>
  </sheetData>
  <mergeCells count="28">
    <mergeCell ref="A2:O2"/>
    <mergeCell ref="L3:O3"/>
    <mergeCell ref="L4:O4"/>
    <mergeCell ref="A7:C7"/>
    <mergeCell ref="L16:O16"/>
    <mergeCell ref="H16:K16"/>
    <mergeCell ref="D3:G3"/>
    <mergeCell ref="D4:G4"/>
    <mergeCell ref="D16:G16"/>
    <mergeCell ref="A48:C48"/>
    <mergeCell ref="L30:O30"/>
    <mergeCell ref="L31:O31"/>
    <mergeCell ref="A34:C34"/>
    <mergeCell ref="A20:C20"/>
    <mergeCell ref="D30:G30"/>
    <mergeCell ref="D31:G31"/>
    <mergeCell ref="D44:G44"/>
    <mergeCell ref="D45:G45"/>
    <mergeCell ref="P30:S30"/>
    <mergeCell ref="P31:S31"/>
    <mergeCell ref="H30:K30"/>
    <mergeCell ref="H31:K31"/>
    <mergeCell ref="P3:S3"/>
    <mergeCell ref="P4:S4"/>
    <mergeCell ref="H3:K3"/>
    <mergeCell ref="H4:K4"/>
    <mergeCell ref="L17:O17"/>
    <mergeCell ref="H17:K17"/>
  </mergeCells>
  <pageMargins left="0.7" right="0.7" top="0.75" bottom="0.75" header="0.3" footer="0.3"/>
  <pageSetup paperSize="9" scale="90" fitToWidth="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7A96-82A9-4380-A336-01C73067D3DA}">
  <sheetPr>
    <pageSetUpPr fitToPage="1"/>
  </sheetPr>
  <dimension ref="A1:T107"/>
  <sheetViews>
    <sheetView showGridLines="0" zoomScaleNormal="100" workbookViewId="0">
      <selection sqref="A1:H2"/>
    </sheetView>
  </sheetViews>
  <sheetFormatPr defaultColWidth="27.7109375" defaultRowHeight="13.2"/>
  <cols>
    <col min="1" max="1" width="8.7109375" style="323" customWidth="1"/>
    <col min="2" max="2" width="39.7109375" style="323" customWidth="1"/>
    <col min="3" max="3" width="43.28515625" style="323" customWidth="1"/>
    <col min="4" max="4" width="16" style="323" customWidth="1"/>
    <col min="5" max="5" width="4.42578125" style="402" bestFit="1" customWidth="1"/>
    <col min="6" max="6" width="14.42578125" style="323" customWidth="1"/>
    <col min="7" max="7" width="4.42578125" style="402" bestFit="1" customWidth="1"/>
    <col min="8" max="8" width="14.140625" style="323" customWidth="1"/>
    <col min="9" max="9" width="4.42578125" style="402" bestFit="1" customWidth="1"/>
    <col min="10" max="10" width="13.28515625" style="323" customWidth="1"/>
    <col min="11" max="11" width="4.42578125" style="402" bestFit="1" customWidth="1"/>
    <col min="12" max="12" width="18.7109375" style="323" customWidth="1"/>
    <col min="13" max="13" width="4.42578125" style="402" bestFit="1" customWidth="1"/>
    <col min="14" max="14" width="15.42578125" style="323" customWidth="1"/>
    <col min="15" max="15" width="4.42578125" style="402" bestFit="1" customWidth="1"/>
    <col min="16" max="16" width="18.7109375" style="323" customWidth="1"/>
    <col min="17" max="17" width="4.42578125" style="402" bestFit="1" customWidth="1"/>
    <col min="18" max="18" width="15" style="323" customWidth="1"/>
    <col min="19" max="19" width="2.7109375" style="402" bestFit="1" customWidth="1"/>
    <col min="20" max="16384" width="27.7109375" style="323"/>
  </cols>
  <sheetData>
    <row r="1" spans="1:19" ht="17.25" customHeight="1">
      <c r="A1" s="1222" t="s">
        <v>408</v>
      </c>
      <c r="B1" s="1223"/>
      <c r="C1" s="1223"/>
      <c r="D1" s="1223"/>
      <c r="E1" s="1223"/>
      <c r="F1" s="1223"/>
      <c r="G1" s="1223"/>
      <c r="H1" s="1223"/>
      <c r="I1" s="401"/>
    </row>
    <row r="2" spans="1:19">
      <c r="A2" s="1223"/>
      <c r="B2" s="1223"/>
      <c r="C2" s="1223"/>
      <c r="D2" s="1223"/>
      <c r="E2" s="1223"/>
      <c r="F2" s="1223"/>
      <c r="G2" s="1223"/>
      <c r="H2" s="1223"/>
      <c r="I2" s="401"/>
      <c r="J2" s="324"/>
      <c r="K2" s="404"/>
      <c r="L2" s="324"/>
      <c r="M2" s="404"/>
      <c r="N2" s="324"/>
      <c r="O2" s="404"/>
    </row>
    <row r="3" spans="1:19" ht="15.6">
      <c r="A3" s="67" t="s">
        <v>409</v>
      </c>
      <c r="B3" s="325"/>
      <c r="C3" s="325"/>
      <c r="D3" s="325"/>
      <c r="E3" s="401"/>
      <c r="F3" s="326"/>
      <c r="G3" s="403"/>
      <c r="H3" s="326"/>
      <c r="I3" s="401"/>
    </row>
    <row r="4" spans="1:19" s="332" customFormat="1" ht="47.55" customHeight="1">
      <c r="A4" s="327"/>
      <c r="B4" s="328"/>
      <c r="C4" s="329"/>
      <c r="D4" s="330" t="s">
        <v>243</v>
      </c>
      <c r="E4" s="408"/>
      <c r="F4" s="330" t="s">
        <v>244</v>
      </c>
      <c r="G4" s="413"/>
      <c r="H4" s="331" t="s">
        <v>245</v>
      </c>
      <c r="I4" s="413"/>
      <c r="J4" s="331" t="s">
        <v>246</v>
      </c>
      <c r="K4" s="413"/>
      <c r="L4" s="331" t="s">
        <v>247</v>
      </c>
      <c r="M4" s="413"/>
      <c r="N4" s="331" t="s">
        <v>248</v>
      </c>
      <c r="O4" s="414"/>
      <c r="P4" s="331" t="s">
        <v>249</v>
      </c>
      <c r="Q4" s="414"/>
      <c r="R4" s="331" t="s">
        <v>250</v>
      </c>
      <c r="S4" s="416"/>
    </row>
    <row r="5" spans="1:19">
      <c r="A5" s="528" t="s">
        <v>251</v>
      </c>
      <c r="B5" s="333" t="s">
        <v>252</v>
      </c>
      <c r="C5" s="343" t="s">
        <v>253</v>
      </c>
      <c r="D5" s="397">
        <v>538</v>
      </c>
      <c r="E5" s="409"/>
      <c r="F5" s="397">
        <v>6131</v>
      </c>
      <c r="G5" s="399"/>
      <c r="H5" s="334">
        <v>27678</v>
      </c>
      <c r="I5" s="399"/>
      <c r="J5" s="334">
        <v>1225</v>
      </c>
      <c r="K5" s="399"/>
      <c r="L5" s="334">
        <v>4317</v>
      </c>
      <c r="M5" s="399"/>
      <c r="N5" s="334">
        <v>21393</v>
      </c>
      <c r="O5" s="399"/>
      <c r="P5" s="334">
        <v>213776</v>
      </c>
      <c r="Q5" s="415"/>
      <c r="R5" s="407">
        <v>275058</v>
      </c>
      <c r="S5" s="538"/>
    </row>
    <row r="6" spans="1:19">
      <c r="A6" s="528"/>
      <c r="B6" s="333"/>
      <c r="C6" s="539" t="s">
        <v>254</v>
      </c>
      <c r="D6" s="400" t="s">
        <v>22</v>
      </c>
      <c r="E6" s="410"/>
      <c r="F6" s="397">
        <v>1041</v>
      </c>
      <c r="G6" s="409"/>
      <c r="H6" s="397">
        <v>978</v>
      </c>
      <c r="I6" s="409"/>
      <c r="J6" s="397">
        <v>262</v>
      </c>
      <c r="K6" s="409"/>
      <c r="L6" s="397">
        <v>394</v>
      </c>
      <c r="M6" s="409"/>
      <c r="N6" s="397">
        <v>9442</v>
      </c>
      <c r="O6" s="409"/>
      <c r="P6" s="397">
        <v>101084</v>
      </c>
      <c r="Q6" s="540"/>
      <c r="R6" s="398">
        <v>113201</v>
      </c>
      <c r="S6" s="538"/>
    </row>
    <row r="7" spans="1:19">
      <c r="A7" s="528"/>
      <c r="B7" s="336"/>
      <c r="C7" s="541" t="s">
        <v>255</v>
      </c>
      <c r="D7" s="398">
        <v>538</v>
      </c>
      <c r="E7" s="411"/>
      <c r="F7" s="398">
        <v>7172</v>
      </c>
      <c r="G7" s="411"/>
      <c r="H7" s="398">
        <v>28656</v>
      </c>
      <c r="I7" s="411"/>
      <c r="J7" s="398">
        <v>1487</v>
      </c>
      <c r="K7" s="411"/>
      <c r="L7" s="398">
        <v>4711</v>
      </c>
      <c r="M7" s="411"/>
      <c r="N7" s="398">
        <v>30835</v>
      </c>
      <c r="O7" s="411"/>
      <c r="P7" s="398">
        <v>314860</v>
      </c>
      <c r="Q7" s="411"/>
      <c r="R7" s="398">
        <v>388259</v>
      </c>
      <c r="S7" s="538"/>
    </row>
    <row r="8" spans="1:19">
      <c r="A8" s="528"/>
      <c r="B8" s="333" t="s">
        <v>256</v>
      </c>
      <c r="C8" s="542" t="s">
        <v>257</v>
      </c>
      <c r="D8" s="397">
        <v>80839</v>
      </c>
      <c r="E8" s="409"/>
      <c r="F8" s="397">
        <v>94286</v>
      </c>
      <c r="G8" s="409"/>
      <c r="H8" s="397">
        <v>212161</v>
      </c>
      <c r="I8" s="409"/>
      <c r="J8" s="397">
        <v>103944</v>
      </c>
      <c r="K8" s="409"/>
      <c r="L8" s="397">
        <v>103136</v>
      </c>
      <c r="M8" s="409"/>
      <c r="N8" s="397">
        <v>27213</v>
      </c>
      <c r="O8" s="409"/>
      <c r="P8" s="397">
        <v>192300</v>
      </c>
      <c r="Q8" s="540"/>
      <c r="R8" s="398">
        <v>813879</v>
      </c>
      <c r="S8" s="538"/>
    </row>
    <row r="9" spans="1:19">
      <c r="A9" s="528"/>
      <c r="B9" s="333"/>
      <c r="C9" s="542" t="s">
        <v>258</v>
      </c>
      <c r="D9" s="397">
        <v>3396</v>
      </c>
      <c r="E9" s="409"/>
      <c r="F9" s="397">
        <v>41549</v>
      </c>
      <c r="G9" s="409"/>
      <c r="H9" s="397">
        <v>83603</v>
      </c>
      <c r="I9" s="409"/>
      <c r="J9" s="397">
        <v>48863</v>
      </c>
      <c r="K9" s="409"/>
      <c r="L9" s="397">
        <v>50897</v>
      </c>
      <c r="M9" s="409"/>
      <c r="N9" s="397">
        <v>19607</v>
      </c>
      <c r="O9" s="409"/>
      <c r="P9" s="397">
        <v>103945</v>
      </c>
      <c r="Q9" s="540"/>
      <c r="R9" s="398">
        <v>351860</v>
      </c>
      <c r="S9" s="538"/>
    </row>
    <row r="10" spans="1:19">
      <c r="A10" s="528"/>
      <c r="B10" s="336"/>
      <c r="C10" s="541" t="s">
        <v>259</v>
      </c>
      <c r="D10" s="398">
        <v>84235</v>
      </c>
      <c r="E10" s="411"/>
      <c r="F10" s="398">
        <v>135835</v>
      </c>
      <c r="G10" s="411"/>
      <c r="H10" s="398">
        <v>295764</v>
      </c>
      <c r="I10" s="411"/>
      <c r="J10" s="398">
        <v>152807</v>
      </c>
      <c r="K10" s="411"/>
      <c r="L10" s="398">
        <v>154033</v>
      </c>
      <c r="M10" s="411"/>
      <c r="N10" s="398">
        <v>46820</v>
      </c>
      <c r="O10" s="411"/>
      <c r="P10" s="398">
        <v>296245</v>
      </c>
      <c r="Q10" s="411"/>
      <c r="R10" s="398">
        <v>1165739</v>
      </c>
      <c r="S10" s="538"/>
    </row>
    <row r="11" spans="1:19">
      <c r="A11" s="528"/>
      <c r="B11" s="333" t="s">
        <v>260</v>
      </c>
      <c r="C11" s="543" t="s">
        <v>257</v>
      </c>
      <c r="D11" s="398">
        <v>81377</v>
      </c>
      <c r="E11" s="411"/>
      <c r="F11" s="398">
        <v>100417</v>
      </c>
      <c r="G11" s="411"/>
      <c r="H11" s="398">
        <v>239839</v>
      </c>
      <c r="I11" s="411"/>
      <c r="J11" s="398">
        <v>105169</v>
      </c>
      <c r="K11" s="411"/>
      <c r="L11" s="398">
        <v>107453</v>
      </c>
      <c r="M11" s="411"/>
      <c r="N11" s="398">
        <v>48606</v>
      </c>
      <c r="O11" s="411"/>
      <c r="P11" s="398">
        <v>406076</v>
      </c>
      <c r="Q11" s="411"/>
      <c r="R11" s="398">
        <v>1088937</v>
      </c>
      <c r="S11" s="538"/>
    </row>
    <row r="12" spans="1:19">
      <c r="A12" s="528"/>
      <c r="B12" s="333"/>
      <c r="C12" s="543" t="s">
        <v>258</v>
      </c>
      <c r="D12" s="398">
        <v>3396</v>
      </c>
      <c r="E12" s="411"/>
      <c r="F12" s="398">
        <v>42590</v>
      </c>
      <c r="G12" s="411"/>
      <c r="H12" s="398">
        <v>84581</v>
      </c>
      <c r="I12" s="411"/>
      <c r="J12" s="398">
        <v>49125</v>
      </c>
      <c r="K12" s="411"/>
      <c r="L12" s="398">
        <v>51291</v>
      </c>
      <c r="M12" s="411"/>
      <c r="N12" s="398">
        <v>29049</v>
      </c>
      <c r="O12" s="411"/>
      <c r="P12" s="398">
        <v>205029</v>
      </c>
      <c r="Q12" s="411"/>
      <c r="R12" s="398">
        <v>465061</v>
      </c>
      <c r="S12" s="538"/>
    </row>
    <row r="13" spans="1:19">
      <c r="A13" s="337"/>
      <c r="B13" s="338"/>
      <c r="C13" s="339" t="s">
        <v>261</v>
      </c>
      <c r="D13" s="340">
        <v>84773</v>
      </c>
      <c r="E13" s="412"/>
      <c r="F13" s="340">
        <v>143007</v>
      </c>
      <c r="G13" s="412"/>
      <c r="H13" s="340">
        <v>324420</v>
      </c>
      <c r="I13" s="412"/>
      <c r="J13" s="340">
        <v>154294</v>
      </c>
      <c r="K13" s="412"/>
      <c r="L13" s="340">
        <v>158744</v>
      </c>
      <c r="M13" s="412"/>
      <c r="N13" s="340">
        <v>77655</v>
      </c>
      <c r="O13" s="412"/>
      <c r="P13" s="340">
        <v>611105</v>
      </c>
      <c r="Q13" s="412"/>
      <c r="R13" s="340">
        <v>1553998</v>
      </c>
      <c r="S13" s="529"/>
    </row>
    <row r="14" spans="1:19" ht="12.75" customHeight="1">
      <c r="A14" s="341" t="s">
        <v>262</v>
      </c>
      <c r="B14" s="342" t="s">
        <v>252</v>
      </c>
      <c r="C14" s="343" t="s">
        <v>253</v>
      </c>
      <c r="D14" s="334">
        <v>726</v>
      </c>
      <c r="E14" s="399"/>
      <c r="F14" s="334">
        <v>5494</v>
      </c>
      <c r="G14" s="399"/>
      <c r="H14" s="334">
        <v>25124</v>
      </c>
      <c r="I14" s="399"/>
      <c r="J14" s="334">
        <v>1736</v>
      </c>
      <c r="K14" s="399"/>
      <c r="L14" s="334">
        <v>3307</v>
      </c>
      <c r="M14" s="399"/>
      <c r="N14" s="334">
        <v>22038</v>
      </c>
      <c r="O14" s="399"/>
      <c r="P14" s="334">
        <v>198277</v>
      </c>
      <c r="Q14" s="415"/>
      <c r="R14" s="407">
        <v>256702</v>
      </c>
      <c r="S14" s="544"/>
    </row>
    <row r="15" spans="1:19">
      <c r="A15" s="528"/>
      <c r="B15" s="333"/>
      <c r="C15" s="539" t="s">
        <v>254</v>
      </c>
      <c r="D15" s="400" t="s">
        <v>22</v>
      </c>
      <c r="E15" s="410"/>
      <c r="F15" s="397">
        <v>962</v>
      </c>
      <c r="G15" s="409"/>
      <c r="H15" s="397">
        <v>836</v>
      </c>
      <c r="I15" s="409"/>
      <c r="J15" s="397">
        <v>142</v>
      </c>
      <c r="K15" s="409"/>
      <c r="L15" s="397">
        <v>313</v>
      </c>
      <c r="M15" s="409"/>
      <c r="N15" s="397">
        <v>9050</v>
      </c>
      <c r="O15" s="409"/>
      <c r="P15" s="397">
        <v>85207</v>
      </c>
      <c r="Q15" s="540"/>
      <c r="R15" s="398">
        <v>96510</v>
      </c>
      <c r="S15" s="544"/>
    </row>
    <row r="16" spans="1:19" ht="12.75" customHeight="1">
      <c r="A16" s="528"/>
      <c r="B16" s="336"/>
      <c r="C16" s="541" t="s">
        <v>255</v>
      </c>
      <c r="D16" s="398">
        <v>726</v>
      </c>
      <c r="E16" s="411"/>
      <c r="F16" s="398">
        <v>6456</v>
      </c>
      <c r="G16" s="411"/>
      <c r="H16" s="398">
        <v>25960</v>
      </c>
      <c r="I16" s="411"/>
      <c r="J16" s="398">
        <v>1878</v>
      </c>
      <c r="K16" s="411"/>
      <c r="L16" s="398">
        <v>3620</v>
      </c>
      <c r="M16" s="411"/>
      <c r="N16" s="398">
        <v>31088</v>
      </c>
      <c r="O16" s="411"/>
      <c r="P16" s="398">
        <v>283484</v>
      </c>
      <c r="Q16" s="411"/>
      <c r="R16" s="398">
        <v>353212</v>
      </c>
      <c r="S16" s="544"/>
    </row>
    <row r="17" spans="1:19">
      <c r="A17" s="528"/>
      <c r="B17" s="333" t="s">
        <v>256</v>
      </c>
      <c r="C17" s="542" t="s">
        <v>257</v>
      </c>
      <c r="D17" s="397">
        <v>76441</v>
      </c>
      <c r="E17" s="409"/>
      <c r="F17" s="397">
        <v>79364</v>
      </c>
      <c r="G17" s="409"/>
      <c r="H17" s="397">
        <v>187038</v>
      </c>
      <c r="I17" s="409"/>
      <c r="J17" s="397">
        <v>88789</v>
      </c>
      <c r="K17" s="409"/>
      <c r="L17" s="397">
        <v>92161</v>
      </c>
      <c r="M17" s="409"/>
      <c r="N17" s="397">
        <v>26294</v>
      </c>
      <c r="O17" s="409"/>
      <c r="P17" s="397">
        <v>204663</v>
      </c>
      <c r="Q17" s="540"/>
      <c r="R17" s="398">
        <v>754750</v>
      </c>
      <c r="S17" s="544"/>
    </row>
    <row r="18" spans="1:19">
      <c r="A18" s="528"/>
      <c r="B18" s="333"/>
      <c r="C18" s="542" t="s">
        <v>258</v>
      </c>
      <c r="D18" s="397">
        <v>2493</v>
      </c>
      <c r="E18" s="409"/>
      <c r="F18" s="397">
        <v>36585</v>
      </c>
      <c r="G18" s="409"/>
      <c r="H18" s="397">
        <v>77698</v>
      </c>
      <c r="I18" s="409"/>
      <c r="J18" s="397">
        <v>41287</v>
      </c>
      <c r="K18" s="409"/>
      <c r="L18" s="397">
        <v>46441</v>
      </c>
      <c r="M18" s="409"/>
      <c r="N18" s="397">
        <v>17753</v>
      </c>
      <c r="O18" s="409"/>
      <c r="P18" s="397">
        <v>101847</v>
      </c>
      <c r="Q18" s="540"/>
      <c r="R18" s="398">
        <v>324104</v>
      </c>
      <c r="S18" s="544"/>
    </row>
    <row r="19" spans="1:19">
      <c r="A19" s="528"/>
      <c r="B19" s="336"/>
      <c r="C19" s="541" t="s">
        <v>259</v>
      </c>
      <c r="D19" s="398">
        <v>78934</v>
      </c>
      <c r="E19" s="411"/>
      <c r="F19" s="398">
        <v>115949</v>
      </c>
      <c r="G19" s="411"/>
      <c r="H19" s="398">
        <v>264736</v>
      </c>
      <c r="I19" s="411"/>
      <c r="J19" s="398">
        <v>130076</v>
      </c>
      <c r="K19" s="411"/>
      <c r="L19" s="398">
        <v>138602</v>
      </c>
      <c r="M19" s="411"/>
      <c r="N19" s="398">
        <v>44047</v>
      </c>
      <c r="O19" s="411"/>
      <c r="P19" s="398">
        <v>306510</v>
      </c>
      <c r="Q19" s="411"/>
      <c r="R19" s="398">
        <v>1078854</v>
      </c>
      <c r="S19" s="544"/>
    </row>
    <row r="20" spans="1:19">
      <c r="A20" s="528"/>
      <c r="B20" s="333" t="s">
        <v>260</v>
      </c>
      <c r="C20" s="543" t="s">
        <v>257</v>
      </c>
      <c r="D20" s="398">
        <v>77167</v>
      </c>
      <c r="E20" s="411"/>
      <c r="F20" s="398">
        <v>84858</v>
      </c>
      <c r="G20" s="411"/>
      <c r="H20" s="398">
        <v>212162</v>
      </c>
      <c r="I20" s="411"/>
      <c r="J20" s="398">
        <v>90525</v>
      </c>
      <c r="K20" s="411"/>
      <c r="L20" s="398">
        <v>95468</v>
      </c>
      <c r="M20" s="411"/>
      <c r="N20" s="398">
        <v>48332</v>
      </c>
      <c r="O20" s="411"/>
      <c r="P20" s="398">
        <v>402940</v>
      </c>
      <c r="Q20" s="411"/>
      <c r="R20" s="398">
        <v>1011452</v>
      </c>
      <c r="S20" s="544"/>
    </row>
    <row r="21" spans="1:19">
      <c r="A21" s="528"/>
      <c r="B21" s="333"/>
      <c r="C21" s="543" t="s">
        <v>258</v>
      </c>
      <c r="D21" s="398">
        <v>2493</v>
      </c>
      <c r="E21" s="411"/>
      <c r="F21" s="398">
        <v>37547</v>
      </c>
      <c r="G21" s="411"/>
      <c r="H21" s="398">
        <v>78534</v>
      </c>
      <c r="I21" s="411"/>
      <c r="J21" s="398">
        <v>41429</v>
      </c>
      <c r="K21" s="411"/>
      <c r="L21" s="398">
        <v>46754</v>
      </c>
      <c r="M21" s="411"/>
      <c r="N21" s="398">
        <v>26803</v>
      </c>
      <c r="O21" s="411"/>
      <c r="P21" s="398">
        <v>187054</v>
      </c>
      <c r="Q21" s="411"/>
      <c r="R21" s="398">
        <v>420614</v>
      </c>
      <c r="S21" s="544"/>
    </row>
    <row r="22" spans="1:19">
      <c r="A22" s="337"/>
      <c r="B22" s="338"/>
      <c r="C22" s="339" t="s">
        <v>261</v>
      </c>
      <c r="D22" s="340">
        <v>79660</v>
      </c>
      <c r="E22" s="412"/>
      <c r="F22" s="340">
        <v>122405</v>
      </c>
      <c r="G22" s="412"/>
      <c r="H22" s="340">
        <v>290696</v>
      </c>
      <c r="I22" s="412"/>
      <c r="J22" s="340">
        <v>131954</v>
      </c>
      <c r="K22" s="412"/>
      <c r="L22" s="340">
        <v>142222</v>
      </c>
      <c r="M22" s="412"/>
      <c r="N22" s="340">
        <v>75135</v>
      </c>
      <c r="O22" s="412"/>
      <c r="P22" s="340">
        <v>589994</v>
      </c>
      <c r="Q22" s="412"/>
      <c r="R22" s="340">
        <v>1432066</v>
      </c>
      <c r="S22" s="529"/>
    </row>
    <row r="23" spans="1:19" ht="12.75" customHeight="1">
      <c r="A23" s="341" t="s">
        <v>263</v>
      </c>
      <c r="B23" s="342" t="s">
        <v>252</v>
      </c>
      <c r="C23" s="343" t="s">
        <v>253</v>
      </c>
      <c r="D23" s="334">
        <v>758</v>
      </c>
      <c r="E23" s="399"/>
      <c r="F23" s="334">
        <v>4996</v>
      </c>
      <c r="G23" s="399"/>
      <c r="H23" s="334">
        <v>21994</v>
      </c>
      <c r="I23" s="399"/>
      <c r="J23" s="334">
        <v>1970</v>
      </c>
      <c r="K23" s="399"/>
      <c r="L23" s="334">
        <v>3090</v>
      </c>
      <c r="M23" s="399"/>
      <c r="N23" s="334">
        <v>21137</v>
      </c>
      <c r="O23" s="399"/>
      <c r="P23" s="334">
        <v>173010</v>
      </c>
      <c r="Q23" s="415"/>
      <c r="R23" s="407">
        <v>226955</v>
      </c>
      <c r="S23" s="544"/>
    </row>
    <row r="24" spans="1:19" ht="13.5" customHeight="1">
      <c r="A24" s="528"/>
      <c r="B24" s="333"/>
      <c r="C24" s="539" t="s">
        <v>254</v>
      </c>
      <c r="D24" s="400" t="s">
        <v>22</v>
      </c>
      <c r="E24" s="410"/>
      <c r="F24" s="397">
        <v>559</v>
      </c>
      <c r="G24" s="409"/>
      <c r="H24" s="397">
        <v>778</v>
      </c>
      <c r="I24" s="409"/>
      <c r="J24" s="397">
        <v>222</v>
      </c>
      <c r="K24" s="409"/>
      <c r="L24" s="397">
        <v>307</v>
      </c>
      <c r="M24" s="409"/>
      <c r="N24" s="397">
        <v>8632</v>
      </c>
      <c r="O24" s="409"/>
      <c r="P24" s="397">
        <v>73216</v>
      </c>
      <c r="Q24" s="540"/>
      <c r="R24" s="398">
        <v>83714</v>
      </c>
      <c r="S24" s="544"/>
    </row>
    <row r="25" spans="1:19" ht="12.75" customHeight="1">
      <c r="A25" s="528"/>
      <c r="B25" s="336"/>
      <c r="C25" s="541" t="s">
        <v>255</v>
      </c>
      <c r="D25" s="398">
        <v>758</v>
      </c>
      <c r="E25" s="411"/>
      <c r="F25" s="398">
        <v>5555</v>
      </c>
      <c r="G25" s="411"/>
      <c r="H25" s="398">
        <v>22772</v>
      </c>
      <c r="I25" s="411"/>
      <c r="J25" s="398">
        <v>2192</v>
      </c>
      <c r="K25" s="411"/>
      <c r="L25" s="398">
        <v>3397</v>
      </c>
      <c r="M25" s="411"/>
      <c r="N25" s="398">
        <v>29769</v>
      </c>
      <c r="O25" s="411"/>
      <c r="P25" s="398">
        <v>246226</v>
      </c>
      <c r="Q25" s="411"/>
      <c r="R25" s="398">
        <v>310669</v>
      </c>
      <c r="S25" s="544"/>
    </row>
    <row r="26" spans="1:19" ht="12.75" customHeight="1">
      <c r="A26" s="528"/>
      <c r="B26" s="333" t="s">
        <v>256</v>
      </c>
      <c r="C26" s="542" t="s">
        <v>257</v>
      </c>
      <c r="D26" s="397">
        <v>70056</v>
      </c>
      <c r="E26" s="409"/>
      <c r="F26" s="397">
        <v>74302</v>
      </c>
      <c r="G26" s="409"/>
      <c r="H26" s="397">
        <v>181552</v>
      </c>
      <c r="I26" s="409"/>
      <c r="J26" s="397">
        <v>82738</v>
      </c>
      <c r="K26" s="409"/>
      <c r="L26" s="397">
        <v>87690</v>
      </c>
      <c r="M26" s="409"/>
      <c r="N26" s="397">
        <v>24680</v>
      </c>
      <c r="O26" s="409"/>
      <c r="P26" s="397">
        <v>215043</v>
      </c>
      <c r="Q26" s="540"/>
      <c r="R26" s="398">
        <v>736061</v>
      </c>
      <c r="S26" s="544"/>
    </row>
    <row r="27" spans="1:19" ht="12.75" customHeight="1">
      <c r="A27" s="528"/>
      <c r="B27" s="333"/>
      <c r="C27" s="542" t="s">
        <v>258</v>
      </c>
      <c r="D27" s="397">
        <v>2783</v>
      </c>
      <c r="E27" s="409"/>
      <c r="F27" s="397">
        <v>26441</v>
      </c>
      <c r="G27" s="409"/>
      <c r="H27" s="397">
        <v>61271</v>
      </c>
      <c r="I27" s="409"/>
      <c r="J27" s="397">
        <v>36657</v>
      </c>
      <c r="K27" s="409"/>
      <c r="L27" s="397">
        <v>37512</v>
      </c>
      <c r="M27" s="409"/>
      <c r="N27" s="397">
        <v>17809</v>
      </c>
      <c r="O27" s="409"/>
      <c r="P27" s="397">
        <v>103445</v>
      </c>
      <c r="Q27" s="540"/>
      <c r="R27" s="398">
        <v>285918</v>
      </c>
      <c r="S27" s="544"/>
    </row>
    <row r="28" spans="1:19" ht="12.75" customHeight="1">
      <c r="A28" s="528"/>
      <c r="B28" s="336"/>
      <c r="C28" s="541" t="s">
        <v>259</v>
      </c>
      <c r="D28" s="398">
        <v>72839</v>
      </c>
      <c r="E28" s="411"/>
      <c r="F28" s="398">
        <v>100743</v>
      </c>
      <c r="G28" s="411"/>
      <c r="H28" s="398">
        <v>242823</v>
      </c>
      <c r="I28" s="411"/>
      <c r="J28" s="398">
        <v>119395</v>
      </c>
      <c r="K28" s="411"/>
      <c r="L28" s="398">
        <v>125202</v>
      </c>
      <c r="M28" s="411"/>
      <c r="N28" s="398">
        <v>42489</v>
      </c>
      <c r="O28" s="411"/>
      <c r="P28" s="398">
        <v>318488</v>
      </c>
      <c r="Q28" s="411"/>
      <c r="R28" s="398">
        <v>1021979</v>
      </c>
      <c r="S28" s="544"/>
    </row>
    <row r="29" spans="1:19" ht="12.75" customHeight="1">
      <c r="A29" s="528"/>
      <c r="B29" s="333" t="s">
        <v>260</v>
      </c>
      <c r="C29" s="543" t="s">
        <v>257</v>
      </c>
      <c r="D29" s="398">
        <v>70814</v>
      </c>
      <c r="E29" s="411"/>
      <c r="F29" s="398">
        <v>79298</v>
      </c>
      <c r="G29" s="411"/>
      <c r="H29" s="398">
        <v>203546</v>
      </c>
      <c r="I29" s="411"/>
      <c r="J29" s="398">
        <v>84708</v>
      </c>
      <c r="K29" s="411"/>
      <c r="L29" s="398">
        <v>90780</v>
      </c>
      <c r="M29" s="411"/>
      <c r="N29" s="398">
        <v>45817</v>
      </c>
      <c r="O29" s="411"/>
      <c r="P29" s="398">
        <v>388053</v>
      </c>
      <c r="Q29" s="411"/>
      <c r="R29" s="398">
        <v>963016</v>
      </c>
      <c r="S29" s="544"/>
    </row>
    <row r="30" spans="1:19" ht="12.75" customHeight="1">
      <c r="A30" s="528"/>
      <c r="B30" s="333"/>
      <c r="C30" s="543" t="s">
        <v>258</v>
      </c>
      <c r="D30" s="398">
        <v>2783</v>
      </c>
      <c r="E30" s="411"/>
      <c r="F30" s="398">
        <v>27000</v>
      </c>
      <c r="G30" s="411"/>
      <c r="H30" s="398">
        <v>62049</v>
      </c>
      <c r="I30" s="411"/>
      <c r="J30" s="398">
        <v>36879</v>
      </c>
      <c r="K30" s="411"/>
      <c r="L30" s="398">
        <v>37819</v>
      </c>
      <c r="M30" s="411"/>
      <c r="N30" s="398">
        <v>26441</v>
      </c>
      <c r="O30" s="411"/>
      <c r="P30" s="398">
        <v>176661</v>
      </c>
      <c r="Q30" s="411"/>
      <c r="R30" s="398">
        <v>369632</v>
      </c>
      <c r="S30" s="544"/>
    </row>
    <row r="31" spans="1:19" ht="12.75" customHeight="1">
      <c r="A31" s="337"/>
      <c r="B31" s="338"/>
      <c r="C31" s="339" t="s">
        <v>261</v>
      </c>
      <c r="D31" s="340">
        <v>73597</v>
      </c>
      <c r="E31" s="412"/>
      <c r="F31" s="340">
        <v>106298</v>
      </c>
      <c r="G31" s="412"/>
      <c r="H31" s="340">
        <v>265595</v>
      </c>
      <c r="I31" s="412"/>
      <c r="J31" s="340">
        <v>121587</v>
      </c>
      <c r="K31" s="412"/>
      <c r="L31" s="340">
        <v>128599</v>
      </c>
      <c r="M31" s="412"/>
      <c r="N31" s="340">
        <v>72258</v>
      </c>
      <c r="O31" s="412"/>
      <c r="P31" s="340">
        <v>564714</v>
      </c>
      <c r="Q31" s="412"/>
      <c r="R31" s="340">
        <v>1332648</v>
      </c>
      <c r="S31" s="529"/>
    </row>
    <row r="32" spans="1:19">
      <c r="A32" s="341">
        <v>2014</v>
      </c>
      <c r="B32" s="342" t="s">
        <v>252</v>
      </c>
      <c r="C32" s="343" t="s">
        <v>253</v>
      </c>
      <c r="D32" s="334">
        <v>867</v>
      </c>
      <c r="E32" s="399"/>
      <c r="F32" s="334">
        <v>5264</v>
      </c>
      <c r="G32" s="399"/>
      <c r="H32" s="334">
        <v>24946</v>
      </c>
      <c r="I32" s="399"/>
      <c r="J32" s="334">
        <v>1594</v>
      </c>
      <c r="K32" s="399"/>
      <c r="L32" s="334">
        <v>3189</v>
      </c>
      <c r="M32" s="399"/>
      <c r="N32" s="334">
        <v>21097</v>
      </c>
      <c r="O32" s="399"/>
      <c r="P32" s="334">
        <v>197604</v>
      </c>
      <c r="Q32" s="415"/>
      <c r="R32" s="407">
        <v>254561</v>
      </c>
      <c r="S32" s="544"/>
    </row>
    <row r="33" spans="1:19" ht="12.75" customHeight="1">
      <c r="A33" s="528"/>
      <c r="B33" s="333"/>
      <c r="C33" s="539" t="s">
        <v>254</v>
      </c>
      <c r="D33" s="400" t="s">
        <v>22</v>
      </c>
      <c r="E33" s="410"/>
      <c r="F33" s="397">
        <v>363</v>
      </c>
      <c r="G33" s="409"/>
      <c r="H33" s="397">
        <v>563</v>
      </c>
      <c r="I33" s="409"/>
      <c r="J33" s="397">
        <v>592</v>
      </c>
      <c r="K33" s="409"/>
      <c r="L33" s="397">
        <v>337</v>
      </c>
      <c r="M33" s="409"/>
      <c r="N33" s="397">
        <v>6994</v>
      </c>
      <c r="O33" s="409"/>
      <c r="P33" s="397">
        <v>60345</v>
      </c>
      <c r="Q33" s="540"/>
      <c r="R33" s="398">
        <v>69194</v>
      </c>
      <c r="S33" s="544"/>
    </row>
    <row r="34" spans="1:19" ht="12.75" customHeight="1">
      <c r="A34" s="528"/>
      <c r="B34" s="336"/>
      <c r="C34" s="541" t="s">
        <v>255</v>
      </c>
      <c r="D34" s="398">
        <v>867</v>
      </c>
      <c r="E34" s="411"/>
      <c r="F34" s="398">
        <v>5627</v>
      </c>
      <c r="G34" s="411"/>
      <c r="H34" s="398">
        <v>25509</v>
      </c>
      <c r="I34" s="411"/>
      <c r="J34" s="398">
        <v>2186</v>
      </c>
      <c r="K34" s="411"/>
      <c r="L34" s="398">
        <v>3526</v>
      </c>
      <c r="M34" s="411"/>
      <c r="N34" s="398">
        <v>28091</v>
      </c>
      <c r="O34" s="411"/>
      <c r="P34" s="398">
        <v>257949</v>
      </c>
      <c r="Q34" s="545"/>
      <c r="R34" s="398">
        <v>323755</v>
      </c>
      <c r="S34" s="544"/>
    </row>
    <row r="35" spans="1:19" ht="12.75" customHeight="1">
      <c r="A35" s="528"/>
      <c r="B35" s="333" t="s">
        <v>256</v>
      </c>
      <c r="C35" s="542" t="s">
        <v>257</v>
      </c>
      <c r="D35" s="397">
        <v>66456</v>
      </c>
      <c r="E35" s="409"/>
      <c r="F35" s="397">
        <v>69875</v>
      </c>
      <c r="G35" s="409"/>
      <c r="H35" s="397">
        <v>164879</v>
      </c>
      <c r="I35" s="409"/>
      <c r="J35" s="397">
        <v>78492</v>
      </c>
      <c r="K35" s="409"/>
      <c r="L35" s="397">
        <v>79841</v>
      </c>
      <c r="M35" s="409"/>
      <c r="N35" s="397">
        <v>23522</v>
      </c>
      <c r="O35" s="409"/>
      <c r="P35" s="397">
        <v>178028</v>
      </c>
      <c r="Q35" s="540"/>
      <c r="R35" s="398">
        <v>661093</v>
      </c>
      <c r="S35" s="544"/>
    </row>
    <row r="36" spans="1:19" ht="12.75" customHeight="1">
      <c r="A36" s="528"/>
      <c r="B36" s="333"/>
      <c r="C36" s="542" t="s">
        <v>258</v>
      </c>
      <c r="D36" s="397">
        <v>2432</v>
      </c>
      <c r="E36" s="409"/>
      <c r="F36" s="397">
        <v>27220</v>
      </c>
      <c r="G36" s="409"/>
      <c r="H36" s="397">
        <v>56395</v>
      </c>
      <c r="I36" s="409"/>
      <c r="J36" s="397">
        <v>34023</v>
      </c>
      <c r="K36" s="409"/>
      <c r="L36" s="397">
        <v>33352</v>
      </c>
      <c r="M36" s="409"/>
      <c r="N36" s="397">
        <v>15840</v>
      </c>
      <c r="O36" s="409"/>
      <c r="P36" s="397">
        <v>65544</v>
      </c>
      <c r="Q36" s="540"/>
      <c r="R36" s="398">
        <v>234806</v>
      </c>
      <c r="S36" s="544"/>
    </row>
    <row r="37" spans="1:19" ht="12.75" customHeight="1">
      <c r="A37" s="528"/>
      <c r="B37" s="336"/>
      <c r="C37" s="541" t="s">
        <v>259</v>
      </c>
      <c r="D37" s="398">
        <v>68888</v>
      </c>
      <c r="E37" s="411"/>
      <c r="F37" s="398">
        <v>97095</v>
      </c>
      <c r="G37" s="411"/>
      <c r="H37" s="398">
        <v>221274</v>
      </c>
      <c r="I37" s="411"/>
      <c r="J37" s="398">
        <v>112515</v>
      </c>
      <c r="K37" s="411"/>
      <c r="L37" s="398">
        <v>113193</v>
      </c>
      <c r="M37" s="411"/>
      <c r="N37" s="398">
        <v>39362</v>
      </c>
      <c r="O37" s="411"/>
      <c r="P37" s="398">
        <v>243572</v>
      </c>
      <c r="Q37" s="545"/>
      <c r="R37" s="398">
        <v>895899</v>
      </c>
      <c r="S37" s="544"/>
    </row>
    <row r="38" spans="1:19" ht="12.75" customHeight="1">
      <c r="A38" s="528"/>
      <c r="B38" s="333" t="s">
        <v>260</v>
      </c>
      <c r="C38" s="543" t="s">
        <v>257</v>
      </c>
      <c r="D38" s="398">
        <v>67323</v>
      </c>
      <c r="E38" s="411"/>
      <c r="F38" s="398">
        <v>75139</v>
      </c>
      <c r="G38" s="411"/>
      <c r="H38" s="398">
        <v>189825</v>
      </c>
      <c r="I38" s="411"/>
      <c r="J38" s="398">
        <v>80086</v>
      </c>
      <c r="K38" s="411"/>
      <c r="L38" s="398">
        <v>83030</v>
      </c>
      <c r="M38" s="411"/>
      <c r="N38" s="398">
        <v>44619</v>
      </c>
      <c r="O38" s="411"/>
      <c r="P38" s="398">
        <v>375632</v>
      </c>
      <c r="Q38" s="411"/>
      <c r="R38" s="398">
        <v>915654</v>
      </c>
      <c r="S38" s="544"/>
    </row>
    <row r="39" spans="1:19" ht="12.75" customHeight="1">
      <c r="A39" s="528"/>
      <c r="B39" s="333"/>
      <c r="C39" s="543" t="s">
        <v>258</v>
      </c>
      <c r="D39" s="398">
        <v>2432</v>
      </c>
      <c r="E39" s="411"/>
      <c r="F39" s="398">
        <v>27583</v>
      </c>
      <c r="G39" s="411"/>
      <c r="H39" s="398">
        <v>56958</v>
      </c>
      <c r="I39" s="411"/>
      <c r="J39" s="398">
        <v>34615</v>
      </c>
      <c r="K39" s="411"/>
      <c r="L39" s="398">
        <v>33689</v>
      </c>
      <c r="M39" s="411"/>
      <c r="N39" s="398">
        <v>22834</v>
      </c>
      <c r="O39" s="411"/>
      <c r="P39" s="398">
        <v>125889</v>
      </c>
      <c r="Q39" s="411"/>
      <c r="R39" s="398">
        <v>304000</v>
      </c>
      <c r="S39" s="544"/>
    </row>
    <row r="40" spans="1:19" ht="12.75" customHeight="1">
      <c r="A40" s="337"/>
      <c r="B40" s="338"/>
      <c r="C40" s="339" t="s">
        <v>261</v>
      </c>
      <c r="D40" s="340">
        <v>69755</v>
      </c>
      <c r="E40" s="412"/>
      <c r="F40" s="340">
        <v>102722</v>
      </c>
      <c r="G40" s="412"/>
      <c r="H40" s="340">
        <v>246783</v>
      </c>
      <c r="I40" s="412"/>
      <c r="J40" s="340">
        <v>114701</v>
      </c>
      <c r="K40" s="412"/>
      <c r="L40" s="340">
        <v>116719</v>
      </c>
      <c r="M40" s="412"/>
      <c r="N40" s="340">
        <v>67453</v>
      </c>
      <c r="O40" s="412"/>
      <c r="P40" s="340">
        <v>501521</v>
      </c>
      <c r="Q40" s="412"/>
      <c r="R40" s="340">
        <v>1219654</v>
      </c>
      <c r="S40" s="529"/>
    </row>
    <row r="41" spans="1:19" ht="12.75" customHeight="1">
      <c r="A41" s="341">
        <v>2015</v>
      </c>
      <c r="B41" s="342" t="s">
        <v>252</v>
      </c>
      <c r="C41" s="343" t="s">
        <v>253</v>
      </c>
      <c r="D41" s="334">
        <v>1104</v>
      </c>
      <c r="E41" s="399"/>
      <c r="F41" s="334">
        <v>5412</v>
      </c>
      <c r="G41" s="399"/>
      <c r="H41" s="334">
        <v>23224</v>
      </c>
      <c r="I41" s="399"/>
      <c r="J41" s="334">
        <v>1418</v>
      </c>
      <c r="K41" s="399"/>
      <c r="L41" s="334">
        <v>3453</v>
      </c>
      <c r="M41" s="399"/>
      <c r="N41" s="334">
        <v>19746</v>
      </c>
      <c r="O41" s="399"/>
      <c r="P41" s="334">
        <v>198768</v>
      </c>
      <c r="Q41" s="415"/>
      <c r="R41" s="407">
        <v>253125</v>
      </c>
      <c r="S41" s="544"/>
    </row>
    <row r="42" spans="1:19" ht="12.75" customHeight="1">
      <c r="A42" s="528"/>
      <c r="B42" s="333"/>
      <c r="C42" s="539" t="s">
        <v>254</v>
      </c>
      <c r="D42" s="400" t="s">
        <v>22</v>
      </c>
      <c r="E42" s="410"/>
      <c r="F42" s="397">
        <v>572</v>
      </c>
      <c r="G42" s="409"/>
      <c r="H42" s="397">
        <v>554</v>
      </c>
      <c r="I42" s="409"/>
      <c r="J42" s="397">
        <v>669</v>
      </c>
      <c r="K42" s="409"/>
      <c r="L42" s="397">
        <v>330</v>
      </c>
      <c r="M42" s="409"/>
      <c r="N42" s="397">
        <v>7297</v>
      </c>
      <c r="O42" s="409"/>
      <c r="P42" s="397">
        <v>55887</v>
      </c>
      <c r="Q42" s="540"/>
      <c r="R42" s="398">
        <v>65309</v>
      </c>
      <c r="S42" s="544"/>
    </row>
    <row r="43" spans="1:19" ht="12.75" customHeight="1">
      <c r="A43" s="528"/>
      <c r="B43" s="336"/>
      <c r="C43" s="541" t="s">
        <v>255</v>
      </c>
      <c r="D43" s="398">
        <v>1104</v>
      </c>
      <c r="E43" s="411"/>
      <c r="F43" s="398">
        <v>5984</v>
      </c>
      <c r="G43" s="411"/>
      <c r="H43" s="398">
        <v>23778</v>
      </c>
      <c r="I43" s="411"/>
      <c r="J43" s="398">
        <v>2087</v>
      </c>
      <c r="K43" s="411"/>
      <c r="L43" s="398">
        <v>3783</v>
      </c>
      <c r="M43" s="411"/>
      <c r="N43" s="398">
        <v>27043</v>
      </c>
      <c r="O43" s="411"/>
      <c r="P43" s="398">
        <v>254655</v>
      </c>
      <c r="Q43" s="411"/>
      <c r="R43" s="398">
        <v>318434</v>
      </c>
      <c r="S43" s="544"/>
    </row>
    <row r="44" spans="1:19" ht="12.75" customHeight="1">
      <c r="A44" s="528"/>
      <c r="B44" s="333" t="s">
        <v>256</v>
      </c>
      <c r="C44" s="542" t="s">
        <v>257</v>
      </c>
      <c r="D44" s="397">
        <v>63545</v>
      </c>
      <c r="E44" s="409"/>
      <c r="F44" s="397">
        <v>61570</v>
      </c>
      <c r="G44" s="409"/>
      <c r="H44" s="397">
        <v>152746</v>
      </c>
      <c r="I44" s="409"/>
      <c r="J44" s="397">
        <v>70245</v>
      </c>
      <c r="K44" s="409"/>
      <c r="L44" s="397">
        <v>74334</v>
      </c>
      <c r="M44" s="409"/>
      <c r="N44" s="397">
        <v>23136</v>
      </c>
      <c r="O44" s="409"/>
      <c r="P44" s="397">
        <v>181601</v>
      </c>
      <c r="Q44" s="540"/>
      <c r="R44" s="398">
        <v>627177</v>
      </c>
      <c r="S44" s="544"/>
    </row>
    <row r="45" spans="1:19" ht="12.75" customHeight="1">
      <c r="A45" s="528"/>
      <c r="B45" s="333"/>
      <c r="C45" s="542" t="s">
        <v>258</v>
      </c>
      <c r="D45" s="397">
        <v>2505</v>
      </c>
      <c r="E45" s="409"/>
      <c r="F45" s="397">
        <v>22072</v>
      </c>
      <c r="G45" s="409"/>
      <c r="H45" s="397">
        <v>46671</v>
      </c>
      <c r="I45" s="409"/>
      <c r="J45" s="397">
        <v>30148</v>
      </c>
      <c r="K45" s="409"/>
      <c r="L45" s="397">
        <v>26643</v>
      </c>
      <c r="M45" s="409"/>
      <c r="N45" s="397">
        <v>15076</v>
      </c>
      <c r="O45" s="409"/>
      <c r="P45" s="397">
        <v>64108</v>
      </c>
      <c r="Q45" s="540"/>
      <c r="R45" s="398">
        <v>207223</v>
      </c>
      <c r="S45" s="544"/>
    </row>
    <row r="46" spans="1:19" ht="12.75" customHeight="1">
      <c r="A46" s="528"/>
      <c r="B46" s="336"/>
      <c r="C46" s="541" t="s">
        <v>259</v>
      </c>
      <c r="D46" s="398">
        <v>66050</v>
      </c>
      <c r="E46" s="411"/>
      <c r="F46" s="398">
        <v>83642</v>
      </c>
      <c r="G46" s="411"/>
      <c r="H46" s="398">
        <v>199417</v>
      </c>
      <c r="I46" s="411"/>
      <c r="J46" s="398">
        <v>100393</v>
      </c>
      <c r="K46" s="411"/>
      <c r="L46" s="398">
        <v>100977</v>
      </c>
      <c r="M46" s="411"/>
      <c r="N46" s="398">
        <v>38212</v>
      </c>
      <c r="O46" s="411"/>
      <c r="P46" s="398">
        <v>245709</v>
      </c>
      <c r="Q46" s="411"/>
      <c r="R46" s="398">
        <v>834400</v>
      </c>
      <c r="S46" s="544"/>
    </row>
    <row r="47" spans="1:19" ht="12.75" customHeight="1">
      <c r="A47" s="528"/>
      <c r="B47" s="333" t="s">
        <v>260</v>
      </c>
      <c r="C47" s="543" t="s">
        <v>257</v>
      </c>
      <c r="D47" s="398">
        <v>64649</v>
      </c>
      <c r="E47" s="411"/>
      <c r="F47" s="398">
        <v>66982</v>
      </c>
      <c r="G47" s="411"/>
      <c r="H47" s="398">
        <v>175970</v>
      </c>
      <c r="I47" s="411"/>
      <c r="J47" s="398">
        <v>71663</v>
      </c>
      <c r="K47" s="411"/>
      <c r="L47" s="398">
        <v>77787</v>
      </c>
      <c r="M47" s="411"/>
      <c r="N47" s="398">
        <v>42882</v>
      </c>
      <c r="O47" s="411"/>
      <c r="P47" s="398">
        <v>380369</v>
      </c>
      <c r="Q47" s="411"/>
      <c r="R47" s="398">
        <v>880302</v>
      </c>
      <c r="S47" s="544"/>
    </row>
    <row r="48" spans="1:19" ht="12.75" customHeight="1">
      <c r="A48" s="528"/>
      <c r="B48" s="333"/>
      <c r="C48" s="543" t="s">
        <v>258</v>
      </c>
      <c r="D48" s="398">
        <v>2505</v>
      </c>
      <c r="E48" s="411"/>
      <c r="F48" s="398">
        <v>22644</v>
      </c>
      <c r="G48" s="411"/>
      <c r="H48" s="398">
        <v>47225</v>
      </c>
      <c r="I48" s="411"/>
      <c r="J48" s="398">
        <v>30817</v>
      </c>
      <c r="K48" s="411"/>
      <c r="L48" s="398">
        <v>26973</v>
      </c>
      <c r="M48" s="411"/>
      <c r="N48" s="398">
        <v>22373</v>
      </c>
      <c r="O48" s="411"/>
      <c r="P48" s="398">
        <v>119995</v>
      </c>
      <c r="Q48" s="411"/>
      <c r="R48" s="398">
        <v>272532</v>
      </c>
      <c r="S48" s="544"/>
    </row>
    <row r="49" spans="1:19" ht="12.75" customHeight="1">
      <c r="A49" s="337"/>
      <c r="B49" s="338"/>
      <c r="C49" s="339" t="s">
        <v>261</v>
      </c>
      <c r="D49" s="340">
        <v>67154</v>
      </c>
      <c r="E49" s="412"/>
      <c r="F49" s="340">
        <v>89626</v>
      </c>
      <c r="G49" s="412"/>
      <c r="H49" s="340">
        <v>223195</v>
      </c>
      <c r="I49" s="412"/>
      <c r="J49" s="340">
        <v>102480</v>
      </c>
      <c r="K49" s="412"/>
      <c r="L49" s="340">
        <v>104760</v>
      </c>
      <c r="M49" s="412"/>
      <c r="N49" s="340">
        <v>65255</v>
      </c>
      <c r="O49" s="412"/>
      <c r="P49" s="340">
        <v>500364</v>
      </c>
      <c r="Q49" s="412"/>
      <c r="R49" s="340">
        <v>1152834</v>
      </c>
      <c r="S49" s="529"/>
    </row>
    <row r="50" spans="1:19" ht="12.75" customHeight="1">
      <c r="A50" s="530">
        <v>2016</v>
      </c>
      <c r="B50" s="342" t="s">
        <v>264</v>
      </c>
      <c r="C50" s="343" t="s">
        <v>253</v>
      </c>
      <c r="D50" s="334">
        <v>898</v>
      </c>
      <c r="E50" s="399"/>
      <c r="F50" s="334">
        <v>5961</v>
      </c>
      <c r="G50" s="399"/>
      <c r="H50" s="334">
        <v>23524</v>
      </c>
      <c r="I50" s="399"/>
      <c r="J50" s="334">
        <v>2043</v>
      </c>
      <c r="K50" s="399"/>
      <c r="L50" s="334">
        <v>3928</v>
      </c>
      <c r="M50" s="399"/>
      <c r="N50" s="334">
        <v>19891</v>
      </c>
      <c r="O50" s="399"/>
      <c r="P50" s="334">
        <v>203301</v>
      </c>
      <c r="Q50" s="415"/>
      <c r="R50" s="407">
        <v>259546</v>
      </c>
      <c r="S50" s="544"/>
    </row>
    <row r="51" spans="1:19" ht="12.75" customHeight="1">
      <c r="A51" s="531"/>
      <c r="B51" s="333"/>
      <c r="C51" s="539" t="s">
        <v>254</v>
      </c>
      <c r="D51" s="400">
        <v>0</v>
      </c>
      <c r="E51" s="410"/>
      <c r="F51" s="397">
        <v>300</v>
      </c>
      <c r="G51" s="409"/>
      <c r="H51" s="397">
        <v>743</v>
      </c>
      <c r="I51" s="409"/>
      <c r="J51" s="397">
        <v>228</v>
      </c>
      <c r="K51" s="409"/>
      <c r="L51" s="397">
        <v>335</v>
      </c>
      <c r="M51" s="409"/>
      <c r="N51" s="397">
        <v>6920</v>
      </c>
      <c r="O51" s="409"/>
      <c r="P51" s="397">
        <v>49820</v>
      </c>
      <c r="Q51" s="540"/>
      <c r="R51" s="398">
        <v>58346</v>
      </c>
      <c r="S51" s="544"/>
    </row>
    <row r="52" spans="1:19" ht="12.75" customHeight="1">
      <c r="A52" s="531"/>
      <c r="B52" s="336"/>
      <c r="C52" s="541" t="s">
        <v>255</v>
      </c>
      <c r="D52" s="398">
        <v>898</v>
      </c>
      <c r="E52" s="411"/>
      <c r="F52" s="398">
        <v>6261</v>
      </c>
      <c r="G52" s="411"/>
      <c r="H52" s="398">
        <v>24267</v>
      </c>
      <c r="I52" s="411"/>
      <c r="J52" s="398">
        <v>2271</v>
      </c>
      <c r="K52" s="411"/>
      <c r="L52" s="398">
        <v>4263</v>
      </c>
      <c r="M52" s="411"/>
      <c r="N52" s="398">
        <v>26811</v>
      </c>
      <c r="O52" s="411"/>
      <c r="P52" s="398">
        <v>253121</v>
      </c>
      <c r="Q52" s="411"/>
      <c r="R52" s="398">
        <v>317892</v>
      </c>
      <c r="S52" s="544"/>
    </row>
    <row r="53" spans="1:19" ht="12.75" customHeight="1">
      <c r="A53" s="531"/>
      <c r="B53" s="333" t="s">
        <v>265</v>
      </c>
      <c r="C53" s="542" t="s">
        <v>257</v>
      </c>
      <c r="D53" s="397">
        <v>67549</v>
      </c>
      <c r="E53" s="409"/>
      <c r="F53" s="397">
        <v>66261</v>
      </c>
      <c r="G53" s="409"/>
      <c r="H53" s="397">
        <v>161601</v>
      </c>
      <c r="I53" s="409"/>
      <c r="J53" s="397">
        <v>75141</v>
      </c>
      <c r="K53" s="409"/>
      <c r="L53" s="397">
        <v>73533</v>
      </c>
      <c r="M53" s="409"/>
      <c r="N53" s="397">
        <v>21475</v>
      </c>
      <c r="O53" s="409"/>
      <c r="P53" s="397">
        <v>196339</v>
      </c>
      <c r="Q53" s="540"/>
      <c r="R53" s="398">
        <v>661899</v>
      </c>
      <c r="S53" s="544"/>
    </row>
    <row r="54" spans="1:19" ht="12.75" customHeight="1">
      <c r="A54" s="531"/>
      <c r="B54" s="333"/>
      <c r="C54" s="542" t="s">
        <v>258</v>
      </c>
      <c r="D54" s="397">
        <v>2173</v>
      </c>
      <c r="E54" s="409"/>
      <c r="F54" s="397">
        <v>23563</v>
      </c>
      <c r="G54" s="409"/>
      <c r="H54" s="397">
        <v>53077</v>
      </c>
      <c r="I54" s="409"/>
      <c r="J54" s="397">
        <v>30316</v>
      </c>
      <c r="K54" s="409"/>
      <c r="L54" s="397">
        <v>28782</v>
      </c>
      <c r="M54" s="409"/>
      <c r="N54" s="397">
        <v>15228</v>
      </c>
      <c r="O54" s="409"/>
      <c r="P54" s="397">
        <v>59924</v>
      </c>
      <c r="Q54" s="540"/>
      <c r="R54" s="398">
        <v>213063</v>
      </c>
      <c r="S54" s="544"/>
    </row>
    <row r="55" spans="1:19" ht="12.75" customHeight="1">
      <c r="A55" s="531"/>
      <c r="B55" s="336"/>
      <c r="C55" s="541" t="s">
        <v>259</v>
      </c>
      <c r="D55" s="398">
        <v>69722</v>
      </c>
      <c r="E55" s="411"/>
      <c r="F55" s="398">
        <v>89824</v>
      </c>
      <c r="G55" s="411"/>
      <c r="H55" s="398">
        <v>214678</v>
      </c>
      <c r="I55" s="411"/>
      <c r="J55" s="398">
        <v>105457</v>
      </c>
      <c r="K55" s="411"/>
      <c r="L55" s="398">
        <v>102315</v>
      </c>
      <c r="M55" s="411"/>
      <c r="N55" s="398">
        <v>36703</v>
      </c>
      <c r="O55" s="411"/>
      <c r="P55" s="398">
        <v>256263</v>
      </c>
      <c r="Q55" s="411"/>
      <c r="R55" s="398">
        <v>874962</v>
      </c>
      <c r="S55" s="544"/>
    </row>
    <row r="56" spans="1:19" ht="12.75" customHeight="1">
      <c r="A56" s="531"/>
      <c r="B56" s="333" t="s">
        <v>266</v>
      </c>
      <c r="C56" s="543" t="s">
        <v>257</v>
      </c>
      <c r="D56" s="398">
        <v>68447</v>
      </c>
      <c r="E56" s="411"/>
      <c r="F56" s="398">
        <v>72222</v>
      </c>
      <c r="G56" s="411"/>
      <c r="H56" s="398">
        <v>185125</v>
      </c>
      <c r="I56" s="411"/>
      <c r="J56" s="398">
        <v>77184</v>
      </c>
      <c r="K56" s="411"/>
      <c r="L56" s="398">
        <v>77461</v>
      </c>
      <c r="M56" s="411"/>
      <c r="N56" s="398">
        <v>41366</v>
      </c>
      <c r="O56" s="411"/>
      <c r="P56" s="398">
        <v>399640</v>
      </c>
      <c r="Q56" s="411"/>
      <c r="R56" s="398">
        <v>921445</v>
      </c>
      <c r="S56" s="544"/>
    </row>
    <row r="57" spans="1:19" ht="12.75" customHeight="1">
      <c r="A57" s="531"/>
      <c r="B57" s="344"/>
      <c r="C57" s="543" t="s">
        <v>258</v>
      </c>
      <c r="D57" s="398">
        <v>2173</v>
      </c>
      <c r="E57" s="411"/>
      <c r="F57" s="398">
        <v>23863</v>
      </c>
      <c r="G57" s="411"/>
      <c r="H57" s="398">
        <v>53820</v>
      </c>
      <c r="I57" s="411"/>
      <c r="J57" s="398">
        <v>30544</v>
      </c>
      <c r="K57" s="411"/>
      <c r="L57" s="398">
        <v>29117</v>
      </c>
      <c r="M57" s="411"/>
      <c r="N57" s="398">
        <v>22148</v>
      </c>
      <c r="O57" s="411"/>
      <c r="P57" s="398">
        <v>109744</v>
      </c>
      <c r="Q57" s="411"/>
      <c r="R57" s="398">
        <v>271409</v>
      </c>
      <c r="S57" s="544"/>
    </row>
    <row r="58" spans="1:19" ht="12.75" customHeight="1">
      <c r="A58" s="345"/>
      <c r="B58" s="338"/>
      <c r="C58" s="339" t="s">
        <v>261</v>
      </c>
      <c r="D58" s="340">
        <v>70620</v>
      </c>
      <c r="E58" s="412"/>
      <c r="F58" s="340">
        <v>96085</v>
      </c>
      <c r="G58" s="412"/>
      <c r="H58" s="340">
        <v>238945</v>
      </c>
      <c r="I58" s="412"/>
      <c r="J58" s="340">
        <v>107728</v>
      </c>
      <c r="K58" s="412"/>
      <c r="L58" s="340">
        <v>106578</v>
      </c>
      <c r="M58" s="412"/>
      <c r="N58" s="340">
        <v>63514</v>
      </c>
      <c r="O58" s="412"/>
      <c r="P58" s="340">
        <v>509384</v>
      </c>
      <c r="Q58" s="412"/>
      <c r="R58" s="340">
        <v>1192854</v>
      </c>
      <c r="S58" s="529"/>
    </row>
    <row r="59" spans="1:19" ht="12.75" customHeight="1">
      <c r="A59" s="346">
        <v>2017</v>
      </c>
      <c r="B59" s="342" t="s">
        <v>264</v>
      </c>
      <c r="C59" s="343" t="s">
        <v>253</v>
      </c>
      <c r="D59" s="334">
        <v>1013</v>
      </c>
      <c r="E59" s="399"/>
      <c r="F59" s="334">
        <v>6109</v>
      </c>
      <c r="G59" s="399"/>
      <c r="H59" s="334">
        <v>21044</v>
      </c>
      <c r="I59" s="399"/>
      <c r="J59" s="334">
        <v>2042</v>
      </c>
      <c r="K59" s="399"/>
      <c r="L59" s="334">
        <v>2606</v>
      </c>
      <c r="M59" s="399"/>
      <c r="N59" s="334">
        <v>19976</v>
      </c>
      <c r="O59" s="399"/>
      <c r="P59" s="334">
        <v>204104</v>
      </c>
      <c r="Q59" s="415"/>
      <c r="R59" s="407">
        <v>256894</v>
      </c>
      <c r="S59" s="544"/>
    </row>
    <row r="60" spans="1:19" ht="12.75" customHeight="1">
      <c r="A60" s="531"/>
      <c r="B60" s="333"/>
      <c r="C60" s="539" t="s">
        <v>254</v>
      </c>
      <c r="D60" s="400">
        <v>0</v>
      </c>
      <c r="E60" s="410"/>
      <c r="F60" s="397">
        <v>844</v>
      </c>
      <c r="G60" s="409"/>
      <c r="H60" s="397">
        <v>880</v>
      </c>
      <c r="I60" s="409"/>
      <c r="J60" s="397">
        <v>249</v>
      </c>
      <c r="K60" s="409"/>
      <c r="L60" s="397">
        <v>234</v>
      </c>
      <c r="M60" s="409"/>
      <c r="N60" s="397">
        <v>6769</v>
      </c>
      <c r="O60" s="409"/>
      <c r="P60" s="397">
        <v>50102</v>
      </c>
      <c r="Q60" s="540"/>
      <c r="R60" s="398">
        <v>59078</v>
      </c>
      <c r="S60" s="544"/>
    </row>
    <row r="61" spans="1:19" ht="12.75" customHeight="1">
      <c r="A61" s="531"/>
      <c r="B61" s="336"/>
      <c r="C61" s="541" t="s">
        <v>255</v>
      </c>
      <c r="D61" s="398">
        <v>1013</v>
      </c>
      <c r="E61" s="411"/>
      <c r="F61" s="398">
        <v>6953</v>
      </c>
      <c r="G61" s="411"/>
      <c r="H61" s="398">
        <v>21924</v>
      </c>
      <c r="I61" s="411"/>
      <c r="J61" s="398">
        <v>2291</v>
      </c>
      <c r="K61" s="411"/>
      <c r="L61" s="398">
        <v>2840</v>
      </c>
      <c r="M61" s="411"/>
      <c r="N61" s="398">
        <v>26745</v>
      </c>
      <c r="O61" s="411"/>
      <c r="P61" s="398">
        <v>254206</v>
      </c>
      <c r="Q61" s="411"/>
      <c r="R61" s="398">
        <v>315972</v>
      </c>
      <c r="S61" s="544"/>
    </row>
    <row r="62" spans="1:19" ht="12.75" customHeight="1">
      <c r="A62" s="531"/>
      <c r="B62" s="333" t="s">
        <v>265</v>
      </c>
      <c r="C62" s="542" t="s">
        <v>257</v>
      </c>
      <c r="D62" s="397">
        <v>64959</v>
      </c>
      <c r="E62" s="409"/>
      <c r="F62" s="397">
        <v>59356</v>
      </c>
      <c r="G62" s="409"/>
      <c r="H62" s="397">
        <v>153196</v>
      </c>
      <c r="I62" s="409"/>
      <c r="J62" s="397">
        <v>71687</v>
      </c>
      <c r="K62" s="409"/>
      <c r="L62" s="397">
        <v>69607</v>
      </c>
      <c r="M62" s="409"/>
      <c r="N62" s="397">
        <v>18392</v>
      </c>
      <c r="O62" s="409"/>
      <c r="P62" s="397">
        <v>198107</v>
      </c>
      <c r="Q62" s="540"/>
      <c r="R62" s="398">
        <v>635304</v>
      </c>
      <c r="S62" s="544"/>
    </row>
    <row r="63" spans="1:19" ht="12.75" customHeight="1">
      <c r="A63" s="531"/>
      <c r="B63" s="333"/>
      <c r="C63" s="542" t="s">
        <v>258</v>
      </c>
      <c r="D63" s="397">
        <v>2262</v>
      </c>
      <c r="E63" s="409"/>
      <c r="F63" s="397">
        <v>25817</v>
      </c>
      <c r="G63" s="409"/>
      <c r="H63" s="397">
        <v>59124</v>
      </c>
      <c r="I63" s="409"/>
      <c r="J63" s="397">
        <v>27629</v>
      </c>
      <c r="K63" s="409"/>
      <c r="L63" s="397">
        <v>27610</v>
      </c>
      <c r="M63" s="409"/>
      <c r="N63" s="397">
        <v>13952</v>
      </c>
      <c r="O63" s="409"/>
      <c r="P63" s="397">
        <v>62982</v>
      </c>
      <c r="Q63" s="540"/>
      <c r="R63" s="398">
        <v>219376</v>
      </c>
      <c r="S63" s="544"/>
    </row>
    <row r="64" spans="1:19" ht="12.75" customHeight="1">
      <c r="A64" s="531"/>
      <c r="B64" s="336"/>
      <c r="C64" s="541" t="s">
        <v>259</v>
      </c>
      <c r="D64" s="398">
        <v>67221</v>
      </c>
      <c r="E64" s="411"/>
      <c r="F64" s="398">
        <v>85173</v>
      </c>
      <c r="G64" s="411"/>
      <c r="H64" s="398">
        <v>212320</v>
      </c>
      <c r="I64" s="411"/>
      <c r="J64" s="398">
        <v>99316</v>
      </c>
      <c r="K64" s="411"/>
      <c r="L64" s="398">
        <v>97217</v>
      </c>
      <c r="M64" s="411"/>
      <c r="N64" s="398">
        <v>32344</v>
      </c>
      <c r="O64" s="411"/>
      <c r="P64" s="398">
        <v>261089</v>
      </c>
      <c r="Q64" s="411"/>
      <c r="R64" s="398">
        <v>854680</v>
      </c>
      <c r="S64" s="544"/>
    </row>
    <row r="65" spans="1:20" ht="12.75" customHeight="1">
      <c r="A65" s="531"/>
      <c r="B65" s="333" t="s">
        <v>266</v>
      </c>
      <c r="C65" s="543" t="s">
        <v>257</v>
      </c>
      <c r="D65" s="398">
        <v>65972</v>
      </c>
      <c r="E65" s="411"/>
      <c r="F65" s="398">
        <v>65465</v>
      </c>
      <c r="G65" s="411"/>
      <c r="H65" s="398">
        <v>174240</v>
      </c>
      <c r="I65" s="411"/>
      <c r="J65" s="398">
        <v>73729</v>
      </c>
      <c r="K65" s="411"/>
      <c r="L65" s="398">
        <v>72213</v>
      </c>
      <c r="M65" s="411"/>
      <c r="N65" s="398">
        <v>38368</v>
      </c>
      <c r="O65" s="411"/>
      <c r="P65" s="398">
        <v>402211</v>
      </c>
      <c r="Q65" s="411"/>
      <c r="R65" s="398">
        <v>892198</v>
      </c>
      <c r="S65" s="544"/>
    </row>
    <row r="66" spans="1:20" ht="12.75" customHeight="1">
      <c r="A66" s="531"/>
      <c r="B66" s="344"/>
      <c r="C66" s="543" t="s">
        <v>258</v>
      </c>
      <c r="D66" s="398">
        <v>2262</v>
      </c>
      <c r="E66" s="411"/>
      <c r="F66" s="398">
        <v>26661</v>
      </c>
      <c r="G66" s="411"/>
      <c r="H66" s="398">
        <v>60004</v>
      </c>
      <c r="I66" s="411"/>
      <c r="J66" s="398">
        <v>27878</v>
      </c>
      <c r="K66" s="411"/>
      <c r="L66" s="398">
        <v>27844</v>
      </c>
      <c r="M66" s="411"/>
      <c r="N66" s="398">
        <v>20721</v>
      </c>
      <c r="O66" s="411"/>
      <c r="P66" s="398">
        <v>113084</v>
      </c>
      <c r="Q66" s="411"/>
      <c r="R66" s="398">
        <v>278454</v>
      </c>
      <c r="S66" s="544"/>
    </row>
    <row r="67" spans="1:20" ht="12.75" customHeight="1">
      <c r="A67" s="345"/>
      <c r="B67" s="338"/>
      <c r="C67" s="339" t="s">
        <v>261</v>
      </c>
      <c r="D67" s="340">
        <v>68234</v>
      </c>
      <c r="E67" s="412"/>
      <c r="F67" s="340">
        <v>92126</v>
      </c>
      <c r="G67" s="412"/>
      <c r="H67" s="340">
        <v>234244</v>
      </c>
      <c r="I67" s="412"/>
      <c r="J67" s="340">
        <v>101607</v>
      </c>
      <c r="K67" s="412"/>
      <c r="L67" s="340">
        <v>100057</v>
      </c>
      <c r="M67" s="412"/>
      <c r="N67" s="340">
        <v>59089</v>
      </c>
      <c r="O67" s="412"/>
      <c r="P67" s="340">
        <v>515295</v>
      </c>
      <c r="Q67" s="412"/>
      <c r="R67" s="340">
        <v>1170652</v>
      </c>
      <c r="S67" s="529"/>
    </row>
    <row r="68" spans="1:20" ht="12.75" customHeight="1">
      <c r="A68" s="346">
        <v>2018</v>
      </c>
      <c r="B68" s="342" t="s">
        <v>264</v>
      </c>
      <c r="C68" s="343" t="s">
        <v>253</v>
      </c>
      <c r="D68" s="334">
        <v>1012</v>
      </c>
      <c r="E68" s="399"/>
      <c r="F68" s="334">
        <v>5941</v>
      </c>
      <c r="G68" s="399"/>
      <c r="H68" s="334">
        <v>24317</v>
      </c>
      <c r="I68" s="399"/>
      <c r="J68" s="334">
        <v>2038</v>
      </c>
      <c r="K68" s="399"/>
      <c r="L68" s="334">
        <v>4174</v>
      </c>
      <c r="M68" s="399"/>
      <c r="N68" s="334">
        <v>19854</v>
      </c>
      <c r="O68" s="399"/>
      <c r="P68" s="334">
        <v>201821</v>
      </c>
      <c r="Q68" s="415"/>
      <c r="R68" s="407">
        <v>259157</v>
      </c>
      <c r="S68" s="546"/>
    </row>
    <row r="69" spans="1:20" ht="12.75" customHeight="1">
      <c r="A69" s="531"/>
      <c r="B69" s="333"/>
      <c r="C69" s="539" t="s">
        <v>254</v>
      </c>
      <c r="D69" s="400">
        <v>0</v>
      </c>
      <c r="E69" s="410"/>
      <c r="F69" s="397">
        <v>700</v>
      </c>
      <c r="G69" s="409"/>
      <c r="H69" s="397">
        <v>997</v>
      </c>
      <c r="I69" s="409"/>
      <c r="J69" s="397">
        <v>380</v>
      </c>
      <c r="K69" s="409"/>
      <c r="L69" s="397">
        <v>265</v>
      </c>
      <c r="M69" s="409"/>
      <c r="N69" s="397">
        <v>6240</v>
      </c>
      <c r="O69" s="409"/>
      <c r="P69" s="397">
        <v>45988</v>
      </c>
      <c r="Q69" s="540"/>
      <c r="R69" s="398">
        <v>54570</v>
      </c>
      <c r="S69" s="546"/>
    </row>
    <row r="70" spans="1:20" ht="12.75" customHeight="1">
      <c r="A70" s="531"/>
      <c r="B70" s="336"/>
      <c r="C70" s="541" t="s">
        <v>255</v>
      </c>
      <c r="D70" s="398">
        <v>1012</v>
      </c>
      <c r="E70" s="411"/>
      <c r="F70" s="398">
        <v>6641</v>
      </c>
      <c r="G70" s="411"/>
      <c r="H70" s="398">
        <v>25314</v>
      </c>
      <c r="I70" s="411"/>
      <c r="J70" s="398">
        <v>2418</v>
      </c>
      <c r="K70" s="411"/>
      <c r="L70" s="398">
        <v>4439</v>
      </c>
      <c r="M70" s="411"/>
      <c r="N70" s="398">
        <v>26094</v>
      </c>
      <c r="O70" s="411"/>
      <c r="P70" s="398">
        <v>247809</v>
      </c>
      <c r="Q70" s="411"/>
      <c r="R70" s="398">
        <v>313727</v>
      </c>
      <c r="S70" s="546"/>
    </row>
    <row r="71" spans="1:20" ht="12.75" customHeight="1">
      <c r="A71" s="531"/>
      <c r="B71" s="333" t="s">
        <v>265</v>
      </c>
      <c r="C71" s="542" t="s">
        <v>257</v>
      </c>
      <c r="D71" s="397">
        <v>67937</v>
      </c>
      <c r="E71" s="409"/>
      <c r="F71" s="397">
        <v>60233</v>
      </c>
      <c r="G71" s="409"/>
      <c r="H71" s="397">
        <v>147811</v>
      </c>
      <c r="I71" s="409"/>
      <c r="J71" s="397">
        <v>70384</v>
      </c>
      <c r="K71" s="409"/>
      <c r="L71" s="397">
        <v>65093</v>
      </c>
      <c r="M71" s="409"/>
      <c r="N71" s="397">
        <v>18390</v>
      </c>
      <c r="O71" s="409"/>
      <c r="P71" s="397">
        <v>197438</v>
      </c>
      <c r="Q71" s="540"/>
      <c r="R71" s="398">
        <v>627286</v>
      </c>
      <c r="S71" s="546"/>
    </row>
    <row r="72" spans="1:20" ht="12.75" customHeight="1">
      <c r="A72" s="531"/>
      <c r="B72" s="333"/>
      <c r="C72" s="542" t="s">
        <v>258</v>
      </c>
      <c r="D72" s="397">
        <v>1825</v>
      </c>
      <c r="E72" s="409"/>
      <c r="F72" s="397">
        <v>30065</v>
      </c>
      <c r="G72" s="409"/>
      <c r="H72" s="397">
        <v>58545</v>
      </c>
      <c r="I72" s="409"/>
      <c r="J72" s="397">
        <v>26900</v>
      </c>
      <c r="K72" s="409"/>
      <c r="L72" s="397">
        <v>28788</v>
      </c>
      <c r="M72" s="409"/>
      <c r="N72" s="397">
        <v>14094</v>
      </c>
      <c r="O72" s="409"/>
      <c r="P72" s="397">
        <v>59118</v>
      </c>
      <c r="Q72" s="540"/>
      <c r="R72" s="398">
        <v>219335</v>
      </c>
      <c r="S72" s="546"/>
    </row>
    <row r="73" spans="1:20" ht="12.75" customHeight="1">
      <c r="A73" s="531"/>
      <c r="B73" s="336"/>
      <c r="C73" s="541" t="s">
        <v>259</v>
      </c>
      <c r="D73" s="398">
        <v>69762</v>
      </c>
      <c r="E73" s="411"/>
      <c r="F73" s="398">
        <v>90298</v>
      </c>
      <c r="G73" s="411"/>
      <c r="H73" s="398">
        <v>206356</v>
      </c>
      <c r="I73" s="411"/>
      <c r="J73" s="398">
        <v>97284</v>
      </c>
      <c r="K73" s="411"/>
      <c r="L73" s="398">
        <v>93881</v>
      </c>
      <c r="M73" s="411"/>
      <c r="N73" s="398">
        <v>32484</v>
      </c>
      <c r="O73" s="411"/>
      <c r="P73" s="398">
        <v>256556</v>
      </c>
      <c r="Q73" s="411"/>
      <c r="R73" s="398">
        <v>846621</v>
      </c>
      <c r="S73" s="546"/>
    </row>
    <row r="74" spans="1:20" ht="12.75" customHeight="1">
      <c r="A74" s="531"/>
      <c r="B74" s="333" t="s">
        <v>266</v>
      </c>
      <c r="C74" s="543" t="s">
        <v>257</v>
      </c>
      <c r="D74" s="398">
        <v>68949</v>
      </c>
      <c r="E74" s="411"/>
      <c r="F74" s="398">
        <v>66174</v>
      </c>
      <c r="G74" s="411"/>
      <c r="H74" s="398">
        <v>172128</v>
      </c>
      <c r="I74" s="411"/>
      <c r="J74" s="398">
        <v>72422</v>
      </c>
      <c r="K74" s="411"/>
      <c r="L74" s="398">
        <v>69267</v>
      </c>
      <c r="M74" s="411"/>
      <c r="N74" s="398">
        <v>38244</v>
      </c>
      <c r="O74" s="411"/>
      <c r="P74" s="398">
        <v>399259</v>
      </c>
      <c r="Q74" s="411"/>
      <c r="R74" s="398">
        <v>886443</v>
      </c>
      <c r="S74" s="546"/>
    </row>
    <row r="75" spans="1:20" ht="12.75" customHeight="1">
      <c r="A75" s="531"/>
      <c r="B75" s="344"/>
      <c r="C75" s="543" t="s">
        <v>258</v>
      </c>
      <c r="D75" s="398">
        <v>1825</v>
      </c>
      <c r="E75" s="411"/>
      <c r="F75" s="398">
        <v>30765</v>
      </c>
      <c r="G75" s="411"/>
      <c r="H75" s="398">
        <v>59542</v>
      </c>
      <c r="I75" s="411"/>
      <c r="J75" s="398">
        <v>27280</v>
      </c>
      <c r="K75" s="411"/>
      <c r="L75" s="398">
        <v>29053</v>
      </c>
      <c r="M75" s="411"/>
      <c r="N75" s="398">
        <v>20334</v>
      </c>
      <c r="O75" s="411"/>
      <c r="P75" s="398">
        <v>105106</v>
      </c>
      <c r="Q75" s="411"/>
      <c r="R75" s="398">
        <v>273905</v>
      </c>
      <c r="S75" s="546"/>
    </row>
    <row r="76" spans="1:20" ht="12.75" customHeight="1">
      <c r="A76" s="345"/>
      <c r="B76" s="338"/>
      <c r="C76" s="339" t="s">
        <v>261</v>
      </c>
      <c r="D76" s="340">
        <v>70774</v>
      </c>
      <c r="E76" s="412"/>
      <c r="F76" s="340">
        <v>96939</v>
      </c>
      <c r="G76" s="412"/>
      <c r="H76" s="340">
        <v>231670</v>
      </c>
      <c r="I76" s="412"/>
      <c r="J76" s="340">
        <v>99702</v>
      </c>
      <c r="K76" s="412"/>
      <c r="L76" s="340">
        <v>98320</v>
      </c>
      <c r="M76" s="412"/>
      <c r="N76" s="340">
        <v>58578</v>
      </c>
      <c r="O76" s="412"/>
      <c r="P76" s="340">
        <v>504365</v>
      </c>
      <c r="Q76" s="412"/>
      <c r="R76" s="340">
        <v>1160348</v>
      </c>
      <c r="S76" s="547"/>
    </row>
    <row r="77" spans="1:20">
      <c r="A77" s="346">
        <v>2019</v>
      </c>
      <c r="B77" s="342" t="s">
        <v>264</v>
      </c>
      <c r="C77" s="343" t="s">
        <v>253</v>
      </c>
      <c r="D77" s="334">
        <v>1380</v>
      </c>
      <c r="E77" s="891"/>
      <c r="F77" s="892">
        <v>7520</v>
      </c>
      <c r="G77" s="891"/>
      <c r="H77" s="892">
        <v>24608</v>
      </c>
      <c r="I77" s="891"/>
      <c r="J77" s="892">
        <v>2594</v>
      </c>
      <c r="K77" s="891"/>
      <c r="L77" s="892">
        <v>2505</v>
      </c>
      <c r="M77" s="891"/>
      <c r="N77" s="892">
        <v>21002</v>
      </c>
      <c r="O77" s="891"/>
      <c r="P77" s="334">
        <v>210784</v>
      </c>
      <c r="Q77" s="415"/>
      <c r="R77" s="407">
        <v>270393</v>
      </c>
      <c r="S77" s="415"/>
    </row>
    <row r="78" spans="1:20">
      <c r="A78" s="531"/>
      <c r="B78" s="333"/>
      <c r="C78" s="539" t="s">
        <v>254</v>
      </c>
      <c r="D78" s="400">
        <v>1</v>
      </c>
      <c r="E78" s="893"/>
      <c r="F78" s="894">
        <v>916</v>
      </c>
      <c r="G78" s="895"/>
      <c r="H78" s="894">
        <v>1218</v>
      </c>
      <c r="I78" s="895"/>
      <c r="J78" s="894">
        <v>402</v>
      </c>
      <c r="K78" s="895"/>
      <c r="L78" s="894">
        <v>0</v>
      </c>
      <c r="M78" s="895"/>
      <c r="N78" s="894">
        <v>6545</v>
      </c>
      <c r="O78" s="895"/>
      <c r="P78" s="397">
        <v>42229</v>
      </c>
      <c r="Q78" s="540"/>
      <c r="R78" s="398">
        <v>51311</v>
      </c>
      <c r="S78" s="538"/>
    </row>
    <row r="79" spans="1:20" ht="12.75" customHeight="1">
      <c r="A79" s="531"/>
      <c r="B79" s="336"/>
      <c r="C79" s="541" t="s">
        <v>255</v>
      </c>
      <c r="D79" s="398">
        <v>1381</v>
      </c>
      <c r="E79" s="896"/>
      <c r="F79" s="897">
        <v>8436</v>
      </c>
      <c r="G79" s="896"/>
      <c r="H79" s="897">
        <v>25826</v>
      </c>
      <c r="I79" s="896"/>
      <c r="J79" s="897">
        <v>2996</v>
      </c>
      <c r="K79" s="896"/>
      <c r="L79" s="897">
        <v>2505</v>
      </c>
      <c r="M79" s="896"/>
      <c r="N79" s="897">
        <v>27547</v>
      </c>
      <c r="O79" s="896"/>
      <c r="P79" s="398">
        <v>253013</v>
      </c>
      <c r="Q79" s="411"/>
      <c r="R79" s="398">
        <v>321704</v>
      </c>
      <c r="S79" s="538"/>
      <c r="T79" s="623"/>
    </row>
    <row r="80" spans="1:20" ht="12.75" customHeight="1">
      <c r="A80" s="531"/>
      <c r="B80" s="333" t="s">
        <v>265</v>
      </c>
      <c r="C80" s="542" t="s">
        <v>257</v>
      </c>
      <c r="D80" s="397">
        <v>72828</v>
      </c>
      <c r="E80" s="895"/>
      <c r="F80" s="894">
        <v>67614</v>
      </c>
      <c r="G80" s="895"/>
      <c r="H80" s="894">
        <v>152114</v>
      </c>
      <c r="I80" s="895"/>
      <c r="J80" s="894">
        <v>75515</v>
      </c>
      <c r="K80" s="895"/>
      <c r="L80" s="894">
        <v>65717</v>
      </c>
      <c r="M80" s="895"/>
      <c r="N80" s="894">
        <v>22179</v>
      </c>
      <c r="O80" s="895"/>
      <c r="P80" s="397">
        <v>212027</v>
      </c>
      <c r="Q80" s="540"/>
      <c r="R80" s="398">
        <v>667994</v>
      </c>
      <c r="S80" s="538"/>
      <c r="T80" s="623"/>
    </row>
    <row r="81" spans="1:20" ht="12.75" customHeight="1">
      <c r="A81" s="531"/>
      <c r="B81" s="333"/>
      <c r="C81" s="542" t="s">
        <v>258</v>
      </c>
      <c r="D81" s="397">
        <v>1881</v>
      </c>
      <c r="E81" s="895"/>
      <c r="F81" s="894">
        <v>33603</v>
      </c>
      <c r="G81" s="895"/>
      <c r="H81" s="894">
        <v>77219</v>
      </c>
      <c r="I81" s="895"/>
      <c r="J81" s="894">
        <v>34473</v>
      </c>
      <c r="K81" s="895"/>
      <c r="L81" s="894">
        <v>35508</v>
      </c>
      <c r="M81" s="895"/>
      <c r="N81" s="894">
        <v>13608</v>
      </c>
      <c r="O81" s="895"/>
      <c r="P81" s="397">
        <v>61941</v>
      </c>
      <c r="Q81" s="540"/>
      <c r="R81" s="398">
        <v>258233</v>
      </c>
      <c r="S81" s="538"/>
      <c r="T81" s="623"/>
    </row>
    <row r="82" spans="1:20" ht="12.75" customHeight="1">
      <c r="A82" s="531"/>
      <c r="B82" s="336"/>
      <c r="C82" s="541" t="s">
        <v>259</v>
      </c>
      <c r="D82" s="398">
        <v>74709</v>
      </c>
      <c r="E82" s="411"/>
      <c r="F82" s="398">
        <v>101217</v>
      </c>
      <c r="G82" s="411"/>
      <c r="H82" s="398">
        <v>229333</v>
      </c>
      <c r="I82" s="411"/>
      <c r="J82" s="398">
        <v>109988</v>
      </c>
      <c r="K82" s="411"/>
      <c r="L82" s="398">
        <v>101225</v>
      </c>
      <c r="M82" s="411"/>
      <c r="N82" s="398">
        <v>35787</v>
      </c>
      <c r="O82" s="411"/>
      <c r="P82" s="398">
        <v>273968</v>
      </c>
      <c r="Q82" s="411"/>
      <c r="R82" s="398">
        <v>926227</v>
      </c>
      <c r="S82" s="538"/>
      <c r="T82" s="623"/>
    </row>
    <row r="83" spans="1:20" ht="12.75" customHeight="1">
      <c r="A83" s="531"/>
      <c r="B83" s="333" t="s">
        <v>266</v>
      </c>
      <c r="C83" s="543" t="s">
        <v>257</v>
      </c>
      <c r="D83" s="398">
        <v>74208</v>
      </c>
      <c r="E83" s="411"/>
      <c r="F83" s="398">
        <v>75134</v>
      </c>
      <c r="G83" s="411"/>
      <c r="H83" s="398">
        <v>176722</v>
      </c>
      <c r="I83" s="411"/>
      <c r="J83" s="398">
        <v>78109</v>
      </c>
      <c r="K83" s="411"/>
      <c r="L83" s="398">
        <v>68222</v>
      </c>
      <c r="M83" s="411"/>
      <c r="N83" s="398">
        <v>43181</v>
      </c>
      <c r="O83" s="411"/>
      <c r="P83" s="398">
        <v>422811</v>
      </c>
      <c r="Q83" s="411"/>
      <c r="R83" s="398">
        <v>938387</v>
      </c>
      <c r="S83" s="538"/>
      <c r="T83" s="623"/>
    </row>
    <row r="84" spans="1:20" ht="12.75" customHeight="1">
      <c r="A84" s="531"/>
      <c r="B84" s="344"/>
      <c r="C84" s="543" t="s">
        <v>258</v>
      </c>
      <c r="D84" s="398">
        <v>1882</v>
      </c>
      <c r="E84" s="411"/>
      <c r="F84" s="398">
        <v>34519</v>
      </c>
      <c r="G84" s="411"/>
      <c r="H84" s="398">
        <v>78437</v>
      </c>
      <c r="I84" s="411"/>
      <c r="J84" s="398">
        <v>34875</v>
      </c>
      <c r="K84" s="411"/>
      <c r="L84" s="398">
        <v>35508</v>
      </c>
      <c r="M84" s="411"/>
      <c r="N84" s="398">
        <v>20153</v>
      </c>
      <c r="O84" s="411"/>
      <c r="P84" s="398">
        <v>104170</v>
      </c>
      <c r="Q84" s="411"/>
      <c r="R84" s="398">
        <v>309544</v>
      </c>
      <c r="S84" s="538"/>
      <c r="T84" s="623"/>
    </row>
    <row r="85" spans="1:20">
      <c r="C85" s="339" t="s">
        <v>261</v>
      </c>
      <c r="D85" s="340">
        <v>76090</v>
      </c>
      <c r="F85" s="340">
        <v>109653</v>
      </c>
      <c r="H85" s="340">
        <v>255159</v>
      </c>
      <c r="J85" s="340">
        <v>112984</v>
      </c>
      <c r="L85" s="340">
        <v>103730</v>
      </c>
      <c r="N85" s="340">
        <v>63334</v>
      </c>
      <c r="P85" s="340">
        <v>526981</v>
      </c>
      <c r="R85" s="340">
        <v>1247931</v>
      </c>
      <c r="S85" s="664"/>
      <c r="T85" s="623"/>
    </row>
    <row r="86" spans="1:20" ht="12.75" customHeight="1">
      <c r="A86" s="346">
        <v>2020</v>
      </c>
      <c r="B86" s="342" t="s">
        <v>264</v>
      </c>
      <c r="C86" s="343" t="s">
        <v>253</v>
      </c>
      <c r="D86" s="334">
        <v>1366</v>
      </c>
      <c r="E86" s="399" t="s">
        <v>506</v>
      </c>
      <c r="F86" s="334">
        <v>7432</v>
      </c>
      <c r="G86" s="399" t="s">
        <v>506</v>
      </c>
      <c r="H86" s="334">
        <v>23274</v>
      </c>
      <c r="I86" s="399" t="s">
        <v>506</v>
      </c>
      <c r="J86" s="334">
        <v>1806</v>
      </c>
      <c r="K86" s="399" t="s">
        <v>506</v>
      </c>
      <c r="L86" s="334">
        <v>1940</v>
      </c>
      <c r="M86" s="399"/>
      <c r="N86" s="334">
        <v>12854</v>
      </c>
      <c r="O86" s="399" t="s">
        <v>506</v>
      </c>
      <c r="P86" s="334">
        <v>106789</v>
      </c>
      <c r="Q86" s="415" t="s">
        <v>506</v>
      </c>
      <c r="R86" s="407">
        <v>155461</v>
      </c>
      <c r="S86" s="1075" t="s">
        <v>506</v>
      </c>
      <c r="T86" s="623"/>
    </row>
    <row r="87" spans="1:20" ht="12.75" customHeight="1">
      <c r="A87" s="531"/>
      <c r="B87" s="333"/>
      <c r="C87" s="539" t="s">
        <v>254</v>
      </c>
      <c r="D87" s="400" t="s">
        <v>22</v>
      </c>
      <c r="E87" s="410"/>
      <c r="F87" s="397">
        <v>577</v>
      </c>
      <c r="G87" s="409" t="s">
        <v>506</v>
      </c>
      <c r="H87" s="397">
        <v>1602</v>
      </c>
      <c r="I87" s="409" t="s">
        <v>506</v>
      </c>
      <c r="J87" s="397">
        <v>347</v>
      </c>
      <c r="K87" s="409"/>
      <c r="L87" s="397">
        <v>19</v>
      </c>
      <c r="M87" s="409"/>
      <c r="N87" s="397">
        <v>3551</v>
      </c>
      <c r="O87" s="409" t="s">
        <v>506</v>
      </c>
      <c r="P87" s="397">
        <v>19138</v>
      </c>
      <c r="Q87" s="540" t="s">
        <v>506</v>
      </c>
      <c r="R87" s="398">
        <v>25234</v>
      </c>
      <c r="S87" s="1076" t="s">
        <v>506</v>
      </c>
      <c r="T87" s="623"/>
    </row>
    <row r="88" spans="1:20" ht="12.75" customHeight="1">
      <c r="A88" s="531"/>
      <c r="B88" s="336"/>
      <c r="C88" s="541" t="s">
        <v>255</v>
      </c>
      <c r="D88" s="398">
        <v>1366</v>
      </c>
      <c r="E88" s="409" t="s">
        <v>506</v>
      </c>
      <c r="F88" s="398">
        <v>8009</v>
      </c>
      <c r="G88" s="409" t="s">
        <v>506</v>
      </c>
      <c r="H88" s="398">
        <v>24876</v>
      </c>
      <c r="I88" s="409" t="s">
        <v>506</v>
      </c>
      <c r="J88" s="398">
        <v>2153</v>
      </c>
      <c r="K88" s="409" t="s">
        <v>506</v>
      </c>
      <c r="L88" s="398">
        <v>1959</v>
      </c>
      <c r="M88" s="409" t="s">
        <v>506</v>
      </c>
      <c r="N88" s="398">
        <v>16405</v>
      </c>
      <c r="O88" s="409" t="s">
        <v>506</v>
      </c>
      <c r="P88" s="398">
        <v>125927</v>
      </c>
      <c r="Q88" s="409" t="s">
        <v>506</v>
      </c>
      <c r="R88" s="398">
        <v>180695</v>
      </c>
      <c r="S88" s="1076" t="s">
        <v>506</v>
      </c>
      <c r="T88" s="623"/>
    </row>
    <row r="89" spans="1:20" ht="12.75" customHeight="1">
      <c r="A89" s="531"/>
      <c r="B89" s="333" t="s">
        <v>265</v>
      </c>
      <c r="C89" s="542" t="s">
        <v>257</v>
      </c>
      <c r="D89" s="397">
        <v>69737</v>
      </c>
      <c r="E89" s="409" t="s">
        <v>506</v>
      </c>
      <c r="F89" s="397">
        <v>65986</v>
      </c>
      <c r="G89" s="409" t="s">
        <v>506</v>
      </c>
      <c r="H89" s="397">
        <v>127958</v>
      </c>
      <c r="I89" s="409" t="s">
        <v>506</v>
      </c>
      <c r="J89" s="397">
        <v>70449</v>
      </c>
      <c r="K89" s="409" t="s">
        <v>506</v>
      </c>
      <c r="L89" s="397">
        <v>57782</v>
      </c>
      <c r="M89" s="409" t="s">
        <v>506</v>
      </c>
      <c r="N89" s="397">
        <v>14061</v>
      </c>
      <c r="O89" s="409" t="s">
        <v>506</v>
      </c>
      <c r="P89" s="397">
        <v>125927</v>
      </c>
      <c r="Q89" s="540" t="s">
        <v>506</v>
      </c>
      <c r="R89" s="398">
        <v>531900</v>
      </c>
      <c r="S89" s="1076" t="s">
        <v>506</v>
      </c>
      <c r="T89" s="623"/>
    </row>
    <row r="90" spans="1:20" ht="12.75" customHeight="1">
      <c r="A90" s="531"/>
      <c r="B90" s="333"/>
      <c r="C90" s="542" t="s">
        <v>258</v>
      </c>
      <c r="D90" s="397">
        <v>1453</v>
      </c>
      <c r="E90" s="409" t="s">
        <v>506</v>
      </c>
      <c r="F90" s="397">
        <v>25917</v>
      </c>
      <c r="G90" s="409" t="s">
        <v>506</v>
      </c>
      <c r="H90" s="397">
        <v>60461</v>
      </c>
      <c r="I90" s="409" t="s">
        <v>506</v>
      </c>
      <c r="J90" s="397">
        <v>29134</v>
      </c>
      <c r="K90" s="409" t="s">
        <v>506</v>
      </c>
      <c r="L90" s="397">
        <v>25388</v>
      </c>
      <c r="M90" s="409" t="s">
        <v>506</v>
      </c>
      <c r="N90" s="397">
        <v>8193</v>
      </c>
      <c r="O90" s="409" t="s">
        <v>506</v>
      </c>
      <c r="P90" s="397">
        <v>35682</v>
      </c>
      <c r="Q90" s="540" t="s">
        <v>506</v>
      </c>
      <c r="R90" s="398">
        <v>186228</v>
      </c>
      <c r="S90" s="1076" t="s">
        <v>506</v>
      </c>
      <c r="T90" s="623"/>
    </row>
    <row r="91" spans="1:20" ht="12.75" customHeight="1">
      <c r="A91" s="531"/>
      <c r="B91" s="336"/>
      <c r="C91" s="541" t="s">
        <v>259</v>
      </c>
      <c r="D91" s="398">
        <v>71190</v>
      </c>
      <c r="E91" s="409" t="s">
        <v>506</v>
      </c>
      <c r="F91" s="398">
        <v>91903</v>
      </c>
      <c r="G91" s="409" t="s">
        <v>506</v>
      </c>
      <c r="H91" s="398">
        <v>188419</v>
      </c>
      <c r="I91" s="409" t="s">
        <v>506</v>
      </c>
      <c r="J91" s="398">
        <v>99583</v>
      </c>
      <c r="K91" s="409" t="s">
        <v>506</v>
      </c>
      <c r="L91" s="398">
        <v>83170</v>
      </c>
      <c r="M91" s="409" t="s">
        <v>506</v>
      </c>
      <c r="N91" s="398">
        <v>22254</v>
      </c>
      <c r="O91" s="409" t="s">
        <v>506</v>
      </c>
      <c r="P91" s="398">
        <v>161609</v>
      </c>
      <c r="Q91" s="409" t="s">
        <v>506</v>
      </c>
      <c r="R91" s="398">
        <v>718128</v>
      </c>
      <c r="S91" s="1076" t="s">
        <v>506</v>
      </c>
      <c r="T91" s="623"/>
    </row>
    <row r="92" spans="1:20" ht="12.75" customHeight="1">
      <c r="A92" s="531"/>
      <c r="B92" s="333" t="s">
        <v>266</v>
      </c>
      <c r="C92" s="543" t="s">
        <v>257</v>
      </c>
      <c r="D92" s="398">
        <v>71103</v>
      </c>
      <c r="E92" s="409" t="s">
        <v>506</v>
      </c>
      <c r="F92" s="398">
        <v>73418</v>
      </c>
      <c r="G92" s="409" t="s">
        <v>506</v>
      </c>
      <c r="H92" s="398">
        <v>151232</v>
      </c>
      <c r="I92" s="409" t="s">
        <v>506</v>
      </c>
      <c r="J92" s="398">
        <v>72255</v>
      </c>
      <c r="K92" s="409" t="s">
        <v>506</v>
      </c>
      <c r="L92" s="398">
        <v>59722</v>
      </c>
      <c r="M92" s="409" t="s">
        <v>506</v>
      </c>
      <c r="N92" s="398">
        <v>26915</v>
      </c>
      <c r="O92" s="409" t="s">
        <v>506</v>
      </c>
      <c r="P92" s="398">
        <v>232716</v>
      </c>
      <c r="Q92" s="409" t="s">
        <v>506</v>
      </c>
      <c r="R92" s="398">
        <v>687361</v>
      </c>
      <c r="S92" s="1076" t="s">
        <v>506</v>
      </c>
      <c r="T92" s="623"/>
    </row>
    <row r="93" spans="1:20" ht="12.75" customHeight="1">
      <c r="A93" s="531"/>
      <c r="B93" s="344"/>
      <c r="C93" s="543" t="s">
        <v>258</v>
      </c>
      <c r="D93" s="398">
        <v>1453</v>
      </c>
      <c r="E93" s="409" t="s">
        <v>506</v>
      </c>
      <c r="F93" s="398">
        <v>26494</v>
      </c>
      <c r="G93" s="409" t="s">
        <v>506</v>
      </c>
      <c r="H93" s="398">
        <v>62063</v>
      </c>
      <c r="I93" s="409" t="s">
        <v>506</v>
      </c>
      <c r="J93" s="398">
        <v>29481</v>
      </c>
      <c r="K93" s="409" t="s">
        <v>506</v>
      </c>
      <c r="L93" s="398">
        <v>25407</v>
      </c>
      <c r="M93" s="409" t="s">
        <v>506</v>
      </c>
      <c r="N93" s="398">
        <v>11744</v>
      </c>
      <c r="O93" s="409" t="s">
        <v>506</v>
      </c>
      <c r="P93" s="398">
        <v>54820</v>
      </c>
      <c r="Q93" s="409" t="s">
        <v>506</v>
      </c>
      <c r="R93" s="398">
        <v>211462</v>
      </c>
      <c r="S93" s="1076" t="s">
        <v>506</v>
      </c>
      <c r="T93" s="623"/>
    </row>
    <row r="94" spans="1:20" ht="12.75" customHeight="1">
      <c r="A94" s="345"/>
      <c r="B94" s="338"/>
      <c r="C94" s="339" t="s">
        <v>261</v>
      </c>
      <c r="D94" s="340">
        <v>72556</v>
      </c>
      <c r="E94" s="409" t="s">
        <v>506</v>
      </c>
      <c r="F94" s="340">
        <v>99912</v>
      </c>
      <c r="G94" s="409" t="s">
        <v>506</v>
      </c>
      <c r="H94" s="340">
        <v>213295</v>
      </c>
      <c r="I94" s="409" t="s">
        <v>506</v>
      </c>
      <c r="J94" s="340">
        <v>101736</v>
      </c>
      <c r="K94" s="409" t="s">
        <v>506</v>
      </c>
      <c r="L94" s="340">
        <v>85129</v>
      </c>
      <c r="M94" s="409" t="s">
        <v>506</v>
      </c>
      <c r="N94" s="340">
        <v>38659</v>
      </c>
      <c r="O94" s="409" t="s">
        <v>506</v>
      </c>
      <c r="P94" s="340">
        <v>287536</v>
      </c>
      <c r="Q94" s="409" t="s">
        <v>506</v>
      </c>
      <c r="R94" s="340">
        <v>898823</v>
      </c>
      <c r="S94" s="1077" t="s">
        <v>506</v>
      </c>
      <c r="T94" s="623"/>
    </row>
    <row r="95" spans="1:20" ht="14.25" customHeight="1">
      <c r="A95" s="346">
        <v>2021</v>
      </c>
      <c r="B95" s="342" t="s">
        <v>264</v>
      </c>
      <c r="C95" s="343" t="s">
        <v>253</v>
      </c>
      <c r="D95" s="334">
        <v>1363</v>
      </c>
      <c r="E95" s="399"/>
      <c r="F95" s="334">
        <v>6734</v>
      </c>
      <c r="G95" s="399"/>
      <c r="H95" s="334">
        <v>25698</v>
      </c>
      <c r="I95" s="399"/>
      <c r="J95" s="334">
        <v>1703</v>
      </c>
      <c r="K95" s="399"/>
      <c r="L95" s="334">
        <v>2078</v>
      </c>
      <c r="M95" s="399"/>
      <c r="N95" s="334">
        <v>10125</v>
      </c>
      <c r="O95" s="399"/>
      <c r="P95" s="334">
        <v>95686</v>
      </c>
      <c r="Q95" s="415"/>
      <c r="R95" s="407">
        <v>143387</v>
      </c>
      <c r="S95" s="415"/>
      <c r="T95" s="623"/>
    </row>
    <row r="96" spans="1:20" ht="13.5" customHeight="1">
      <c r="A96" s="531"/>
      <c r="B96" s="333"/>
      <c r="C96" s="539" t="s">
        <v>254</v>
      </c>
      <c r="D96" s="400" t="s">
        <v>22</v>
      </c>
      <c r="E96" s="410"/>
      <c r="F96" s="397">
        <v>637</v>
      </c>
      <c r="G96" s="409"/>
      <c r="H96" s="397">
        <v>1512</v>
      </c>
      <c r="I96" s="409"/>
      <c r="J96" s="397">
        <v>106</v>
      </c>
      <c r="K96" s="409"/>
      <c r="L96" s="397">
        <v>8</v>
      </c>
      <c r="M96" s="409"/>
      <c r="N96" s="397">
        <v>3477</v>
      </c>
      <c r="O96" s="409"/>
      <c r="P96" s="397">
        <v>19583</v>
      </c>
      <c r="Q96" s="540"/>
      <c r="R96" s="398">
        <v>25323</v>
      </c>
      <c r="S96" s="538"/>
      <c r="T96" s="623"/>
    </row>
    <row r="97" spans="1:20">
      <c r="A97" s="531"/>
      <c r="B97" s="336"/>
      <c r="C97" s="541" t="s">
        <v>255</v>
      </c>
      <c r="D97" s="398">
        <v>1363</v>
      </c>
      <c r="E97" s="411"/>
      <c r="F97" s="398">
        <v>7371</v>
      </c>
      <c r="G97" s="411"/>
      <c r="H97" s="398">
        <v>27210</v>
      </c>
      <c r="I97" s="411"/>
      <c r="J97" s="398">
        <v>1809</v>
      </c>
      <c r="K97" s="411"/>
      <c r="L97" s="398">
        <v>2086</v>
      </c>
      <c r="M97" s="411"/>
      <c r="N97" s="398">
        <v>13602</v>
      </c>
      <c r="O97" s="411"/>
      <c r="P97" s="398">
        <v>115269</v>
      </c>
      <c r="Q97" s="411"/>
      <c r="R97" s="398">
        <v>168710</v>
      </c>
      <c r="S97" s="538"/>
      <c r="T97" s="623"/>
    </row>
    <row r="98" spans="1:20">
      <c r="A98" s="531"/>
      <c r="B98" s="333" t="s">
        <v>265</v>
      </c>
      <c r="C98" s="542" t="s">
        <v>257</v>
      </c>
      <c r="D98" s="397">
        <v>66167</v>
      </c>
      <c r="E98" s="409"/>
      <c r="F98" s="397">
        <v>63288</v>
      </c>
      <c r="G98" s="409"/>
      <c r="H98" s="397">
        <v>122864</v>
      </c>
      <c r="I98" s="409"/>
      <c r="J98" s="397">
        <v>69383</v>
      </c>
      <c r="K98" s="409"/>
      <c r="L98" s="397">
        <v>55386</v>
      </c>
      <c r="M98" s="409"/>
      <c r="N98" s="397">
        <v>10962</v>
      </c>
      <c r="O98" s="409"/>
      <c r="P98" s="397">
        <v>107951</v>
      </c>
      <c r="Q98" s="540"/>
      <c r="R98" s="398">
        <v>496001</v>
      </c>
      <c r="S98" s="538"/>
      <c r="T98" s="623"/>
    </row>
    <row r="99" spans="1:20">
      <c r="A99" s="531"/>
      <c r="B99" s="333"/>
      <c r="C99" s="542" t="s">
        <v>258</v>
      </c>
      <c r="D99" s="397">
        <v>1763</v>
      </c>
      <c r="E99" s="409"/>
      <c r="F99" s="397">
        <v>23323</v>
      </c>
      <c r="G99" s="409"/>
      <c r="H99" s="397">
        <v>48454</v>
      </c>
      <c r="I99" s="409"/>
      <c r="J99" s="397">
        <v>27230</v>
      </c>
      <c r="K99" s="409"/>
      <c r="L99" s="397">
        <v>22832</v>
      </c>
      <c r="M99" s="409"/>
      <c r="N99" s="397">
        <v>7759</v>
      </c>
      <c r="O99" s="409"/>
      <c r="P99" s="397">
        <v>36184</v>
      </c>
      <c r="Q99" s="540"/>
      <c r="R99" s="398">
        <v>167545</v>
      </c>
      <c r="S99" s="538"/>
      <c r="T99" s="623"/>
    </row>
    <row r="100" spans="1:20">
      <c r="A100" s="531"/>
      <c r="B100" s="336"/>
      <c r="C100" s="541" t="s">
        <v>259</v>
      </c>
      <c r="D100" s="398">
        <v>67930</v>
      </c>
      <c r="E100" s="411"/>
      <c r="F100" s="398">
        <v>86611</v>
      </c>
      <c r="G100" s="411"/>
      <c r="H100" s="398">
        <v>171318</v>
      </c>
      <c r="I100" s="411"/>
      <c r="J100" s="398">
        <v>96613</v>
      </c>
      <c r="K100" s="411"/>
      <c r="L100" s="398">
        <v>78218</v>
      </c>
      <c r="M100" s="411"/>
      <c r="N100" s="398">
        <v>18721</v>
      </c>
      <c r="O100" s="411"/>
      <c r="P100" s="398">
        <v>144135</v>
      </c>
      <c r="Q100" s="411"/>
      <c r="R100" s="398">
        <v>663546</v>
      </c>
      <c r="S100" s="538"/>
      <c r="T100" s="623"/>
    </row>
    <row r="101" spans="1:20">
      <c r="A101" s="531"/>
      <c r="B101" s="333" t="s">
        <v>266</v>
      </c>
      <c r="C101" s="543" t="s">
        <v>257</v>
      </c>
      <c r="D101" s="398">
        <v>67530</v>
      </c>
      <c r="E101" s="411"/>
      <c r="F101" s="398">
        <v>70022</v>
      </c>
      <c r="G101" s="411"/>
      <c r="H101" s="398">
        <v>148562</v>
      </c>
      <c r="I101" s="411"/>
      <c r="J101" s="398">
        <v>71086</v>
      </c>
      <c r="K101" s="411"/>
      <c r="L101" s="398">
        <v>57464</v>
      </c>
      <c r="M101" s="411"/>
      <c r="N101" s="398">
        <v>21087</v>
      </c>
      <c r="O101" s="411"/>
      <c r="P101" s="398">
        <v>203637</v>
      </c>
      <c r="Q101" s="411"/>
      <c r="R101" s="398">
        <v>639388</v>
      </c>
      <c r="S101" s="538"/>
      <c r="T101" s="623"/>
    </row>
    <row r="102" spans="1:20">
      <c r="A102" s="531"/>
      <c r="B102" s="344"/>
      <c r="C102" s="543" t="s">
        <v>258</v>
      </c>
      <c r="D102" s="398">
        <v>1763</v>
      </c>
      <c r="E102" s="411"/>
      <c r="F102" s="398">
        <v>23960</v>
      </c>
      <c r="G102" s="411"/>
      <c r="H102" s="398">
        <v>49966</v>
      </c>
      <c r="I102" s="411"/>
      <c r="J102" s="398">
        <v>27336</v>
      </c>
      <c r="K102" s="411"/>
      <c r="L102" s="398">
        <v>22840</v>
      </c>
      <c r="M102" s="411"/>
      <c r="N102" s="398">
        <v>11236</v>
      </c>
      <c r="O102" s="411"/>
      <c r="P102" s="398">
        <v>55767</v>
      </c>
      <c r="Q102" s="411"/>
      <c r="R102" s="398">
        <v>192868</v>
      </c>
      <c r="S102" s="538"/>
      <c r="T102" s="623"/>
    </row>
    <row r="103" spans="1:20">
      <c r="A103" s="345"/>
      <c r="B103" s="338"/>
      <c r="C103" s="339" t="s">
        <v>261</v>
      </c>
      <c r="D103" s="340">
        <v>69293</v>
      </c>
      <c r="E103" s="412"/>
      <c r="F103" s="340">
        <v>93982</v>
      </c>
      <c r="G103" s="412"/>
      <c r="H103" s="340">
        <v>198528</v>
      </c>
      <c r="I103" s="412"/>
      <c r="J103" s="340">
        <v>98422</v>
      </c>
      <c r="K103" s="412"/>
      <c r="L103" s="340">
        <v>80304</v>
      </c>
      <c r="M103" s="412"/>
      <c r="N103" s="340">
        <v>32323</v>
      </c>
      <c r="O103" s="412"/>
      <c r="P103" s="340">
        <v>259404</v>
      </c>
      <c r="Q103" s="412"/>
      <c r="R103" s="340">
        <v>832256</v>
      </c>
      <c r="S103" s="529"/>
      <c r="T103" s="623"/>
    </row>
    <row r="104" spans="1:20" ht="31.95" customHeight="1">
      <c r="A104" s="1224" t="s">
        <v>527</v>
      </c>
      <c r="B104" s="1225"/>
      <c r="C104" s="1225"/>
      <c r="D104" s="1225"/>
      <c r="E104" s="1225"/>
      <c r="F104" s="1225"/>
      <c r="G104" s="1225"/>
      <c r="H104" s="1225"/>
      <c r="I104" s="1225"/>
      <c r="J104" s="1225"/>
      <c r="K104" s="1225"/>
      <c r="L104" s="1225"/>
      <c r="M104" s="1225"/>
      <c r="N104" s="1225"/>
      <c r="O104" s="1225"/>
      <c r="P104" s="1225"/>
      <c r="Q104" s="1225"/>
      <c r="R104" s="1225"/>
      <c r="S104" s="405"/>
    </row>
    <row r="105" spans="1:20" ht="37.5" customHeight="1">
      <c r="A105" s="1226" t="s">
        <v>535</v>
      </c>
      <c r="B105" s="1227"/>
      <c r="C105" s="1227"/>
      <c r="D105" s="1227"/>
      <c r="E105" s="1227"/>
      <c r="F105" s="1227"/>
      <c r="G105" s="1227"/>
      <c r="H105" s="1227"/>
      <c r="I105" s="1227"/>
      <c r="J105" s="1227"/>
      <c r="K105" s="1227"/>
      <c r="L105" s="1227"/>
      <c r="M105" s="1227"/>
      <c r="N105" s="1227"/>
      <c r="O105" s="1227"/>
      <c r="P105" s="1227"/>
      <c r="Q105" s="1227"/>
      <c r="R105" s="1227"/>
      <c r="S105" s="406"/>
    </row>
    <row r="106" spans="1:20">
      <c r="A106" s="347"/>
      <c r="R106" s="348"/>
      <c r="S106" s="406"/>
    </row>
    <row r="107" spans="1:20" ht="13.8">
      <c r="A107" s="396"/>
      <c r="C107" s="270"/>
    </row>
  </sheetData>
  <mergeCells count="3">
    <mergeCell ref="A1:H2"/>
    <mergeCell ref="A104:R104"/>
    <mergeCell ref="A105:R105"/>
  </mergeCells>
  <pageMargins left="0.7" right="0.7" top="0.75" bottom="0.75" header="0.3" footer="0.3"/>
  <pageSetup paperSize="9" scale="3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9EE2-538C-4166-894F-6558832E6F61}">
  <sheetPr>
    <pageSetUpPr fitToPage="1"/>
  </sheetPr>
  <dimension ref="A1:U114"/>
  <sheetViews>
    <sheetView showGridLines="0" zoomScaleNormal="100" workbookViewId="0">
      <selection sqref="A1:H2"/>
    </sheetView>
  </sheetViews>
  <sheetFormatPr defaultColWidth="27.7109375" defaultRowHeight="13.2"/>
  <cols>
    <col min="1" max="1" width="8.7109375" style="323" customWidth="1"/>
    <col min="2" max="2" width="40.28515625" style="323" customWidth="1"/>
    <col min="3" max="3" width="42" style="323" customWidth="1"/>
    <col min="4" max="4" width="16" style="323" customWidth="1"/>
    <col min="5" max="5" width="4.140625" style="323" bestFit="1" customWidth="1"/>
    <col min="6" max="6" width="14.42578125" style="323" customWidth="1"/>
    <col min="7" max="7" width="4.140625" style="323" bestFit="1" customWidth="1"/>
    <col min="8" max="8" width="14.140625" style="323" customWidth="1"/>
    <col min="9" max="9" width="4.140625" style="323" bestFit="1" customWidth="1"/>
    <col min="10" max="10" width="11.7109375" style="323" customWidth="1"/>
    <col min="11" max="11" width="4.140625" style="323" bestFit="1" customWidth="1"/>
    <col min="12" max="12" width="18.7109375" style="323" bestFit="1" customWidth="1"/>
    <col min="13" max="13" width="4.140625" style="323" bestFit="1" customWidth="1"/>
    <col min="14" max="14" width="15.42578125" style="323" customWidth="1"/>
    <col min="15" max="15" width="4.140625" style="323" bestFit="1" customWidth="1"/>
    <col min="16" max="16" width="18.7109375" style="323" customWidth="1"/>
    <col min="17" max="17" width="4.140625" style="323" bestFit="1" customWidth="1"/>
    <col min="18" max="18" width="15" style="323" customWidth="1"/>
    <col min="19" max="19" width="2.7109375" style="323" bestFit="1" customWidth="1"/>
    <col min="20" max="16384" width="27.7109375" style="323"/>
  </cols>
  <sheetData>
    <row r="1" spans="1:21" ht="17.25" customHeight="1">
      <c r="A1" s="1222" t="s">
        <v>410</v>
      </c>
      <c r="B1" s="1223"/>
      <c r="C1" s="1223"/>
      <c r="D1" s="1223"/>
      <c r="E1" s="1223"/>
      <c r="F1" s="1223"/>
      <c r="G1" s="1223"/>
      <c r="H1" s="1223"/>
      <c r="I1" s="450"/>
    </row>
    <row r="2" spans="1:21" ht="13.8">
      <c r="A2" s="1223"/>
      <c r="B2" s="1223"/>
      <c r="C2" s="1223"/>
      <c r="D2" s="1223"/>
      <c r="E2" s="1223"/>
      <c r="F2" s="1223"/>
      <c r="G2" s="1223"/>
      <c r="H2" s="1223"/>
      <c r="I2" s="450"/>
    </row>
    <row r="3" spans="1:21" ht="17.25" customHeight="1">
      <c r="A3" s="67" t="s">
        <v>411</v>
      </c>
      <c r="B3" s="325"/>
      <c r="C3" s="325"/>
      <c r="D3" s="325"/>
      <c r="E3" s="325"/>
      <c r="F3" s="326"/>
      <c r="G3" s="326"/>
      <c r="H3" s="326"/>
      <c r="I3" s="325"/>
    </row>
    <row r="4" spans="1:21" ht="40.5" customHeight="1">
      <c r="A4" s="349"/>
      <c r="B4" s="350"/>
      <c r="C4" s="351"/>
      <c r="D4" s="330" t="s">
        <v>268</v>
      </c>
      <c r="E4" s="408"/>
      <c r="F4" s="330" t="s">
        <v>244</v>
      </c>
      <c r="G4" s="413"/>
      <c r="H4" s="331" t="s">
        <v>245</v>
      </c>
      <c r="I4" s="413"/>
      <c r="J4" s="331" t="s">
        <v>246</v>
      </c>
      <c r="K4" s="413"/>
      <c r="L4" s="331" t="s">
        <v>247</v>
      </c>
      <c r="M4" s="413"/>
      <c r="N4" s="331" t="s">
        <v>248</v>
      </c>
      <c r="O4" s="414"/>
      <c r="P4" s="331" t="s">
        <v>249</v>
      </c>
      <c r="Q4" s="414"/>
      <c r="R4" s="331" t="s">
        <v>250</v>
      </c>
      <c r="S4" s="416"/>
      <c r="U4" s="332"/>
    </row>
    <row r="5" spans="1:21">
      <c r="A5" s="528">
        <v>2011</v>
      </c>
      <c r="B5" s="342" t="s">
        <v>264</v>
      </c>
      <c r="C5" s="343" t="s">
        <v>253</v>
      </c>
      <c r="D5" s="397">
        <v>1.473972602739726</v>
      </c>
      <c r="E5" s="409"/>
      <c r="F5" s="397">
        <v>16.797260273972604</v>
      </c>
      <c r="G5" s="399"/>
      <c r="H5" s="334">
        <v>75.830136986301369</v>
      </c>
      <c r="I5" s="399"/>
      <c r="J5" s="334">
        <v>3.3561643835616439</v>
      </c>
      <c r="K5" s="399"/>
      <c r="L5" s="334">
        <v>11.827397260273973</v>
      </c>
      <c r="M5" s="399"/>
      <c r="N5" s="334">
        <v>58.610958904109587</v>
      </c>
      <c r="O5" s="399"/>
      <c r="P5" s="334">
        <v>585.68767123287671</v>
      </c>
      <c r="Q5" s="415"/>
      <c r="R5" s="407">
        <v>753.58356164383565</v>
      </c>
      <c r="S5" s="538"/>
    </row>
    <row r="6" spans="1:21">
      <c r="A6" s="528"/>
      <c r="B6" s="333"/>
      <c r="C6" s="539" t="s">
        <v>254</v>
      </c>
      <c r="D6" s="400" t="s">
        <v>22</v>
      </c>
      <c r="E6" s="410"/>
      <c r="F6" s="397">
        <v>2.8520547945205479</v>
      </c>
      <c r="G6" s="409"/>
      <c r="H6" s="397">
        <v>2.6794520547945204</v>
      </c>
      <c r="I6" s="409"/>
      <c r="J6" s="397">
        <v>0.71780821917808224</v>
      </c>
      <c r="K6" s="409"/>
      <c r="L6" s="397">
        <v>1.0794520547945206</v>
      </c>
      <c r="M6" s="409"/>
      <c r="N6" s="397">
        <v>25.86849315068493</v>
      </c>
      <c r="O6" s="409"/>
      <c r="P6" s="397">
        <v>276.94246575342464</v>
      </c>
      <c r="Q6" s="540"/>
      <c r="R6" s="398">
        <v>310.13972602739727</v>
      </c>
      <c r="S6" s="538"/>
    </row>
    <row r="7" spans="1:21">
      <c r="A7" s="528"/>
      <c r="B7" s="336"/>
      <c r="C7" s="541" t="s">
        <v>255</v>
      </c>
      <c r="D7" s="398">
        <v>1.473972602739726</v>
      </c>
      <c r="E7" s="411"/>
      <c r="F7" s="398">
        <v>19.649315068493152</v>
      </c>
      <c r="G7" s="411"/>
      <c r="H7" s="398">
        <v>78.509589041095893</v>
      </c>
      <c r="I7" s="411"/>
      <c r="J7" s="398">
        <v>4.0739726027397261</v>
      </c>
      <c r="K7" s="411"/>
      <c r="L7" s="398">
        <v>12.906849315068493</v>
      </c>
      <c r="M7" s="411"/>
      <c r="N7" s="398">
        <v>84.479452054794521</v>
      </c>
      <c r="O7" s="411"/>
      <c r="P7" s="398">
        <v>862.63013698630141</v>
      </c>
      <c r="Q7" s="411"/>
      <c r="R7" s="398">
        <v>1063.7232876712328</v>
      </c>
      <c r="S7" s="538"/>
    </row>
    <row r="8" spans="1:21">
      <c r="A8" s="528"/>
      <c r="B8" s="333" t="s">
        <v>265</v>
      </c>
      <c r="C8" s="542" t="s">
        <v>257</v>
      </c>
      <c r="D8" s="397">
        <v>221.47671232876712</v>
      </c>
      <c r="E8" s="409"/>
      <c r="F8" s="397">
        <v>258.31780821917806</v>
      </c>
      <c r="G8" s="409"/>
      <c r="H8" s="397">
        <v>581.26301369863017</v>
      </c>
      <c r="I8" s="409"/>
      <c r="J8" s="397">
        <v>284.77808219178081</v>
      </c>
      <c r="K8" s="409"/>
      <c r="L8" s="397">
        <v>282.56438356164381</v>
      </c>
      <c r="M8" s="409"/>
      <c r="N8" s="397">
        <v>74.556164383561651</v>
      </c>
      <c r="O8" s="409"/>
      <c r="P8" s="397">
        <v>526.84931506849318</v>
      </c>
      <c r="Q8" s="540"/>
      <c r="R8" s="398">
        <v>2229.8054794520549</v>
      </c>
      <c r="S8" s="538"/>
    </row>
    <row r="9" spans="1:21">
      <c r="A9" s="528"/>
      <c r="B9" s="333"/>
      <c r="C9" s="542" t="s">
        <v>258</v>
      </c>
      <c r="D9" s="397">
        <v>9.3041095890410954</v>
      </c>
      <c r="E9" s="409"/>
      <c r="F9" s="397">
        <v>113.83287671232877</v>
      </c>
      <c r="G9" s="409"/>
      <c r="H9" s="397">
        <v>229.04931506849314</v>
      </c>
      <c r="I9" s="409"/>
      <c r="J9" s="397">
        <v>133.87123287671233</v>
      </c>
      <c r="K9" s="409"/>
      <c r="L9" s="397">
        <v>139.44383561643835</v>
      </c>
      <c r="M9" s="409"/>
      <c r="N9" s="397">
        <v>53.717808219178082</v>
      </c>
      <c r="O9" s="409"/>
      <c r="P9" s="397">
        <v>284.78082191780823</v>
      </c>
      <c r="Q9" s="540"/>
      <c r="R9" s="398">
        <v>964</v>
      </c>
      <c r="S9" s="538"/>
    </row>
    <row r="10" spans="1:21">
      <c r="A10" s="528"/>
      <c r="B10" s="336"/>
      <c r="C10" s="541" t="s">
        <v>259</v>
      </c>
      <c r="D10" s="398">
        <v>230.78082191780823</v>
      </c>
      <c r="E10" s="411"/>
      <c r="F10" s="398">
        <v>372.15068493150687</v>
      </c>
      <c r="G10" s="411"/>
      <c r="H10" s="398">
        <v>810.31232876712329</v>
      </c>
      <c r="I10" s="411"/>
      <c r="J10" s="398">
        <v>418.64931506849314</v>
      </c>
      <c r="K10" s="411"/>
      <c r="L10" s="398">
        <v>422.00821917808219</v>
      </c>
      <c r="M10" s="411"/>
      <c r="N10" s="398">
        <v>128.27397260273972</v>
      </c>
      <c r="O10" s="411"/>
      <c r="P10" s="398">
        <v>811.63013698630141</v>
      </c>
      <c r="Q10" s="411"/>
      <c r="R10" s="398">
        <v>3193.8054794520549</v>
      </c>
      <c r="S10" s="538"/>
    </row>
    <row r="11" spans="1:21">
      <c r="A11" s="528"/>
      <c r="B11" s="333" t="s">
        <v>266</v>
      </c>
      <c r="C11" s="543" t="s">
        <v>257</v>
      </c>
      <c r="D11" s="398">
        <v>222.95068493150686</v>
      </c>
      <c r="E11" s="411"/>
      <c r="F11" s="398">
        <v>275.11506849315066</v>
      </c>
      <c r="G11" s="411"/>
      <c r="H11" s="398">
        <v>657.09315068493152</v>
      </c>
      <c r="I11" s="411"/>
      <c r="J11" s="398">
        <v>288.13424657534244</v>
      </c>
      <c r="K11" s="411"/>
      <c r="L11" s="398">
        <v>294.39178082191779</v>
      </c>
      <c r="M11" s="411"/>
      <c r="N11" s="398">
        <v>133.16712328767125</v>
      </c>
      <c r="O11" s="411"/>
      <c r="P11" s="398">
        <v>1112.5369863013698</v>
      </c>
      <c r="Q11" s="411"/>
      <c r="R11" s="398">
        <v>2983.3890410958902</v>
      </c>
      <c r="S11" s="538"/>
    </row>
    <row r="12" spans="1:21">
      <c r="A12" s="528"/>
      <c r="B12" s="344"/>
      <c r="C12" s="543" t="s">
        <v>258</v>
      </c>
      <c r="D12" s="398">
        <v>9.3041095890410954</v>
      </c>
      <c r="E12" s="411"/>
      <c r="F12" s="398">
        <v>116.68493150684931</v>
      </c>
      <c r="G12" s="411"/>
      <c r="H12" s="398">
        <v>231.72876712328767</v>
      </c>
      <c r="I12" s="411"/>
      <c r="J12" s="398">
        <v>134.58904109589042</v>
      </c>
      <c r="K12" s="411"/>
      <c r="L12" s="398">
        <v>140.52328767123288</v>
      </c>
      <c r="M12" s="411"/>
      <c r="N12" s="398">
        <v>79.586301369863008</v>
      </c>
      <c r="O12" s="411"/>
      <c r="P12" s="398">
        <v>561.72328767123292</v>
      </c>
      <c r="Q12" s="411"/>
      <c r="R12" s="398">
        <v>1274.1397260273973</v>
      </c>
      <c r="S12" s="538"/>
    </row>
    <row r="13" spans="1:21">
      <c r="A13" s="337"/>
      <c r="B13" s="338"/>
      <c r="C13" s="339" t="s">
        <v>261</v>
      </c>
      <c r="D13" s="340">
        <v>232.25479452054793</v>
      </c>
      <c r="E13" s="412"/>
      <c r="F13" s="340">
        <v>391.8</v>
      </c>
      <c r="G13" s="412"/>
      <c r="H13" s="340">
        <v>888.82191780821915</v>
      </c>
      <c r="I13" s="412"/>
      <c r="J13" s="340">
        <v>422.72328767123287</v>
      </c>
      <c r="K13" s="412"/>
      <c r="L13" s="340">
        <v>434.91506849315067</v>
      </c>
      <c r="M13" s="412"/>
      <c r="N13" s="340">
        <v>212.75342465753425</v>
      </c>
      <c r="O13" s="412"/>
      <c r="P13" s="340">
        <v>1674.2602739726028</v>
      </c>
      <c r="Q13" s="412"/>
      <c r="R13" s="340">
        <v>4257.5287671232873</v>
      </c>
      <c r="S13" s="529"/>
    </row>
    <row r="14" spans="1:21" ht="12.75" customHeight="1">
      <c r="A14" s="341">
        <v>2012</v>
      </c>
      <c r="B14" s="342" t="s">
        <v>264</v>
      </c>
      <c r="C14" s="343" t="s">
        <v>253</v>
      </c>
      <c r="D14" s="334">
        <v>1.9836065573770492</v>
      </c>
      <c r="E14" s="399"/>
      <c r="F14" s="334">
        <v>15.010928961748634</v>
      </c>
      <c r="G14" s="399"/>
      <c r="H14" s="334">
        <v>68.644808743169392</v>
      </c>
      <c r="I14" s="399"/>
      <c r="J14" s="334">
        <v>4.7431693989071038</v>
      </c>
      <c r="K14" s="399"/>
      <c r="L14" s="334">
        <v>9.0355191256830594</v>
      </c>
      <c r="M14" s="399"/>
      <c r="N14" s="334">
        <v>60.213114754098363</v>
      </c>
      <c r="O14" s="399"/>
      <c r="P14" s="334">
        <v>541.74043715846994</v>
      </c>
      <c r="Q14" s="415"/>
      <c r="R14" s="407">
        <v>701.37158469945359</v>
      </c>
      <c r="S14" s="544"/>
    </row>
    <row r="15" spans="1:21">
      <c r="A15" s="528"/>
      <c r="B15" s="333"/>
      <c r="C15" s="539" t="s">
        <v>254</v>
      </c>
      <c r="D15" s="400" t="s">
        <v>22</v>
      </c>
      <c r="E15" s="410"/>
      <c r="F15" s="397">
        <v>2.6284153005464481</v>
      </c>
      <c r="G15" s="409"/>
      <c r="H15" s="397">
        <v>2.2841530054644807</v>
      </c>
      <c r="I15" s="409"/>
      <c r="J15" s="397">
        <v>0.38797814207650272</v>
      </c>
      <c r="K15" s="409"/>
      <c r="L15" s="397">
        <v>0.85519125683060104</v>
      </c>
      <c r="M15" s="409"/>
      <c r="N15" s="397">
        <v>24.726775956284154</v>
      </c>
      <c r="O15" s="409"/>
      <c r="P15" s="397">
        <v>232.80601092896174</v>
      </c>
      <c r="Q15" s="540"/>
      <c r="R15" s="398">
        <v>263.68852459016392</v>
      </c>
      <c r="S15" s="544"/>
    </row>
    <row r="16" spans="1:21">
      <c r="A16" s="528"/>
      <c r="B16" s="336"/>
      <c r="C16" s="541" t="s">
        <v>255</v>
      </c>
      <c r="D16" s="398">
        <v>1.9836065573770492</v>
      </c>
      <c r="E16" s="411"/>
      <c r="F16" s="398">
        <v>17.639344262295083</v>
      </c>
      <c r="G16" s="411"/>
      <c r="H16" s="398">
        <v>70.928961748633881</v>
      </c>
      <c r="I16" s="411"/>
      <c r="J16" s="398">
        <v>5.1311475409836067</v>
      </c>
      <c r="K16" s="411"/>
      <c r="L16" s="398">
        <v>9.890710382513662</v>
      </c>
      <c r="M16" s="411"/>
      <c r="N16" s="398">
        <v>84.939890710382514</v>
      </c>
      <c r="O16" s="411"/>
      <c r="P16" s="398">
        <v>774.54644808743171</v>
      </c>
      <c r="Q16" s="411"/>
      <c r="R16" s="398">
        <v>965.06010928961746</v>
      </c>
      <c r="S16" s="544"/>
    </row>
    <row r="17" spans="1:19">
      <c r="A17" s="528"/>
      <c r="B17" s="333" t="s">
        <v>265</v>
      </c>
      <c r="C17" s="542" t="s">
        <v>257</v>
      </c>
      <c r="D17" s="397">
        <v>208.85519125683061</v>
      </c>
      <c r="E17" s="409"/>
      <c r="F17" s="397">
        <v>216.84153005464481</v>
      </c>
      <c r="G17" s="409"/>
      <c r="H17" s="397">
        <v>511.03278688524591</v>
      </c>
      <c r="I17" s="409"/>
      <c r="J17" s="397">
        <v>242.5928961748634</v>
      </c>
      <c r="K17" s="409"/>
      <c r="L17" s="397">
        <v>251.80601092896174</v>
      </c>
      <c r="M17" s="409"/>
      <c r="N17" s="397">
        <v>71.841530054644807</v>
      </c>
      <c r="O17" s="409"/>
      <c r="P17" s="397">
        <v>559.18852459016398</v>
      </c>
      <c r="Q17" s="540"/>
      <c r="R17" s="398">
        <v>2062.1584699453551</v>
      </c>
      <c r="S17" s="544"/>
    </row>
    <row r="18" spans="1:19">
      <c r="A18" s="528"/>
      <c r="B18" s="333"/>
      <c r="C18" s="542" t="s">
        <v>258</v>
      </c>
      <c r="D18" s="397">
        <v>6.8114754098360653</v>
      </c>
      <c r="E18" s="409"/>
      <c r="F18" s="397">
        <v>99.959016393442624</v>
      </c>
      <c r="G18" s="409"/>
      <c r="H18" s="397">
        <v>212.28961748633878</v>
      </c>
      <c r="I18" s="409"/>
      <c r="J18" s="397">
        <v>112.80601092896175</v>
      </c>
      <c r="K18" s="409"/>
      <c r="L18" s="397">
        <v>126.88797814207651</v>
      </c>
      <c r="M18" s="409"/>
      <c r="N18" s="397">
        <v>48.505464480874316</v>
      </c>
      <c r="O18" s="409"/>
      <c r="P18" s="397">
        <v>278.27049180327867</v>
      </c>
      <c r="Q18" s="540"/>
      <c r="R18" s="398">
        <v>885.53005464480873</v>
      </c>
      <c r="S18" s="544"/>
    </row>
    <row r="19" spans="1:19">
      <c r="A19" s="528"/>
      <c r="B19" s="336"/>
      <c r="C19" s="541" t="s">
        <v>259</v>
      </c>
      <c r="D19" s="398">
        <v>215.66666666666666</v>
      </c>
      <c r="E19" s="411"/>
      <c r="F19" s="398">
        <v>316.80054644808746</v>
      </c>
      <c r="G19" s="411"/>
      <c r="H19" s="398">
        <v>723.32240437158475</v>
      </c>
      <c r="I19" s="411"/>
      <c r="J19" s="398">
        <v>355.39890710382514</v>
      </c>
      <c r="K19" s="411"/>
      <c r="L19" s="398">
        <v>378.69398907103823</v>
      </c>
      <c r="M19" s="411"/>
      <c r="N19" s="398">
        <v>120.34699453551913</v>
      </c>
      <c r="O19" s="411"/>
      <c r="P19" s="398">
        <v>837.45901639344265</v>
      </c>
      <c r="Q19" s="411"/>
      <c r="R19" s="398">
        <v>2947.688524590164</v>
      </c>
      <c r="S19" s="544"/>
    </row>
    <row r="20" spans="1:19">
      <c r="A20" s="528"/>
      <c r="B20" s="333" t="s">
        <v>266</v>
      </c>
      <c r="C20" s="543" t="s">
        <v>257</v>
      </c>
      <c r="D20" s="398">
        <v>210.83879781420765</v>
      </c>
      <c r="E20" s="411"/>
      <c r="F20" s="398">
        <v>231.85245901639345</v>
      </c>
      <c r="G20" s="411"/>
      <c r="H20" s="398">
        <v>579.67759562841525</v>
      </c>
      <c r="I20" s="411"/>
      <c r="J20" s="398">
        <v>247.3360655737705</v>
      </c>
      <c r="K20" s="411"/>
      <c r="L20" s="398">
        <v>260.84153005464481</v>
      </c>
      <c r="M20" s="411"/>
      <c r="N20" s="398">
        <v>132.05464480874318</v>
      </c>
      <c r="O20" s="411"/>
      <c r="P20" s="398">
        <v>1100.9289617486338</v>
      </c>
      <c r="Q20" s="411"/>
      <c r="R20" s="398">
        <v>2763.5300546448088</v>
      </c>
      <c r="S20" s="544"/>
    </row>
    <row r="21" spans="1:19">
      <c r="A21" s="528"/>
      <c r="B21" s="344"/>
      <c r="C21" s="543" t="s">
        <v>258</v>
      </c>
      <c r="D21" s="398">
        <v>6.8114754098360653</v>
      </c>
      <c r="E21" s="411"/>
      <c r="F21" s="398">
        <v>102.58743169398907</v>
      </c>
      <c r="G21" s="411"/>
      <c r="H21" s="398">
        <v>214.57377049180329</v>
      </c>
      <c r="I21" s="411"/>
      <c r="J21" s="398">
        <v>113.19398907103825</v>
      </c>
      <c r="K21" s="411"/>
      <c r="L21" s="398">
        <v>127.7431693989071</v>
      </c>
      <c r="M21" s="411"/>
      <c r="N21" s="398">
        <v>73.232240437158467</v>
      </c>
      <c r="O21" s="411"/>
      <c r="P21" s="398">
        <v>511.07650273224044</v>
      </c>
      <c r="Q21" s="411"/>
      <c r="R21" s="398">
        <v>1149.2185792349726</v>
      </c>
      <c r="S21" s="544"/>
    </row>
    <row r="22" spans="1:19">
      <c r="A22" s="337"/>
      <c r="B22" s="338"/>
      <c r="C22" s="339" t="s">
        <v>261</v>
      </c>
      <c r="D22" s="340">
        <v>217.65027322404373</v>
      </c>
      <c r="E22" s="412"/>
      <c r="F22" s="340">
        <v>334.43989071038249</v>
      </c>
      <c r="G22" s="412"/>
      <c r="H22" s="340">
        <v>794.25136612021856</v>
      </c>
      <c r="I22" s="412"/>
      <c r="J22" s="340">
        <v>360.53005464480873</v>
      </c>
      <c r="K22" s="412"/>
      <c r="L22" s="340">
        <v>388.58469945355193</v>
      </c>
      <c r="M22" s="412"/>
      <c r="N22" s="340">
        <v>205.28688524590163</v>
      </c>
      <c r="O22" s="412"/>
      <c r="P22" s="340">
        <v>1612.0054644808743</v>
      </c>
      <c r="Q22" s="412"/>
      <c r="R22" s="340">
        <v>3912.7486338797812</v>
      </c>
      <c r="S22" s="529"/>
    </row>
    <row r="23" spans="1:19" ht="12.75" customHeight="1">
      <c r="A23" s="341">
        <v>2013</v>
      </c>
      <c r="B23" s="342" t="s">
        <v>264</v>
      </c>
      <c r="C23" s="343" t="s">
        <v>253</v>
      </c>
      <c r="D23" s="334">
        <v>2.0767123287671234</v>
      </c>
      <c r="E23" s="399"/>
      <c r="F23" s="334">
        <v>13.687671232876712</v>
      </c>
      <c r="G23" s="399"/>
      <c r="H23" s="334">
        <v>60.257534246575339</v>
      </c>
      <c r="I23" s="399"/>
      <c r="J23" s="334">
        <v>5.397260273972603</v>
      </c>
      <c r="K23" s="399"/>
      <c r="L23" s="334">
        <v>8.4657534246575334</v>
      </c>
      <c r="M23" s="399"/>
      <c r="N23" s="334">
        <v>57.909589041095892</v>
      </c>
      <c r="O23" s="399"/>
      <c r="P23" s="334">
        <v>474</v>
      </c>
      <c r="Q23" s="415"/>
      <c r="R23" s="407">
        <v>621.79452054794524</v>
      </c>
      <c r="S23" s="544"/>
    </row>
    <row r="24" spans="1:19" ht="12.75" customHeight="1">
      <c r="A24" s="528"/>
      <c r="B24" s="333"/>
      <c r="C24" s="539" t="s">
        <v>254</v>
      </c>
      <c r="D24" s="400" t="s">
        <v>22</v>
      </c>
      <c r="E24" s="410"/>
      <c r="F24" s="397">
        <v>1.5315068493150685</v>
      </c>
      <c r="G24" s="409"/>
      <c r="H24" s="397">
        <v>2.1315068493150684</v>
      </c>
      <c r="I24" s="409"/>
      <c r="J24" s="397">
        <v>0.60821917808219184</v>
      </c>
      <c r="K24" s="409"/>
      <c r="L24" s="397">
        <v>0.84109589041095889</v>
      </c>
      <c r="M24" s="409"/>
      <c r="N24" s="397">
        <v>23.649315068493152</v>
      </c>
      <c r="O24" s="409"/>
      <c r="P24" s="397">
        <v>200.59178082191781</v>
      </c>
      <c r="Q24" s="540"/>
      <c r="R24" s="398">
        <v>229.35342465753425</v>
      </c>
      <c r="S24" s="544"/>
    </row>
    <row r="25" spans="1:19" ht="12.75" customHeight="1">
      <c r="A25" s="528"/>
      <c r="B25" s="336"/>
      <c r="C25" s="541" t="s">
        <v>255</v>
      </c>
      <c r="D25" s="398">
        <v>2.0767123287671234</v>
      </c>
      <c r="E25" s="411"/>
      <c r="F25" s="398">
        <v>15.219178082191782</v>
      </c>
      <c r="G25" s="411"/>
      <c r="H25" s="398">
        <v>62.389041095890413</v>
      </c>
      <c r="I25" s="411"/>
      <c r="J25" s="398">
        <v>6.0054794520547947</v>
      </c>
      <c r="K25" s="411"/>
      <c r="L25" s="398">
        <v>9.3068493150684937</v>
      </c>
      <c r="M25" s="411"/>
      <c r="N25" s="398">
        <v>81.558904109589037</v>
      </c>
      <c r="O25" s="411"/>
      <c r="P25" s="398">
        <v>674.59178082191784</v>
      </c>
      <c r="Q25" s="411"/>
      <c r="R25" s="398">
        <v>851.14794520547946</v>
      </c>
      <c r="S25" s="544"/>
    </row>
    <row r="26" spans="1:19" ht="12.75" customHeight="1">
      <c r="A26" s="528"/>
      <c r="B26" s="333" t="s">
        <v>265</v>
      </c>
      <c r="C26" s="542" t="s">
        <v>257</v>
      </c>
      <c r="D26" s="397">
        <v>191.93424657534246</v>
      </c>
      <c r="E26" s="409"/>
      <c r="F26" s="397">
        <v>203.56712328767122</v>
      </c>
      <c r="G26" s="409"/>
      <c r="H26" s="397">
        <v>497.40273972602739</v>
      </c>
      <c r="I26" s="409"/>
      <c r="J26" s="397">
        <v>226.67945205479452</v>
      </c>
      <c r="K26" s="409"/>
      <c r="L26" s="397">
        <v>240.24657534246575</v>
      </c>
      <c r="M26" s="409"/>
      <c r="N26" s="397">
        <v>67.61643835616438</v>
      </c>
      <c r="O26" s="409"/>
      <c r="P26" s="397">
        <v>589.158904109589</v>
      </c>
      <c r="Q26" s="540"/>
      <c r="R26" s="398">
        <v>2016.6054794520549</v>
      </c>
      <c r="S26" s="544"/>
    </row>
    <row r="27" spans="1:19" ht="12.75" customHeight="1">
      <c r="A27" s="528"/>
      <c r="B27" s="333"/>
      <c r="C27" s="542" t="s">
        <v>258</v>
      </c>
      <c r="D27" s="397">
        <v>7.624657534246575</v>
      </c>
      <c r="E27" s="409"/>
      <c r="F27" s="397">
        <v>72.441095890410963</v>
      </c>
      <c r="G27" s="409"/>
      <c r="H27" s="397">
        <v>167.86575342465753</v>
      </c>
      <c r="I27" s="409"/>
      <c r="J27" s="397">
        <v>100.43013698630136</v>
      </c>
      <c r="K27" s="409"/>
      <c r="L27" s="397">
        <v>102.77260273972603</v>
      </c>
      <c r="M27" s="409"/>
      <c r="N27" s="397">
        <v>48.791780821917811</v>
      </c>
      <c r="O27" s="409"/>
      <c r="P27" s="397">
        <v>283.41095890410958</v>
      </c>
      <c r="Q27" s="540"/>
      <c r="R27" s="398">
        <v>783.33698630136985</v>
      </c>
      <c r="S27" s="544"/>
    </row>
    <row r="28" spans="1:19" ht="12.75" customHeight="1">
      <c r="A28" s="528"/>
      <c r="B28" s="336"/>
      <c r="C28" s="541" t="s">
        <v>259</v>
      </c>
      <c r="D28" s="398">
        <v>199.55890410958904</v>
      </c>
      <c r="E28" s="411"/>
      <c r="F28" s="398">
        <v>276.00821917808219</v>
      </c>
      <c r="G28" s="411"/>
      <c r="H28" s="398">
        <v>665.26849315068489</v>
      </c>
      <c r="I28" s="411"/>
      <c r="J28" s="398">
        <v>327.10958904109589</v>
      </c>
      <c r="K28" s="411"/>
      <c r="L28" s="398">
        <v>343.01917808219179</v>
      </c>
      <c r="M28" s="411"/>
      <c r="N28" s="398">
        <v>116.40821917808219</v>
      </c>
      <c r="O28" s="411"/>
      <c r="P28" s="398">
        <v>872.56986301369864</v>
      </c>
      <c r="Q28" s="411"/>
      <c r="R28" s="398">
        <v>2799.9424657534246</v>
      </c>
      <c r="S28" s="544"/>
    </row>
    <row r="29" spans="1:19" ht="12.75" customHeight="1">
      <c r="A29" s="528"/>
      <c r="B29" s="333" t="s">
        <v>266</v>
      </c>
      <c r="C29" s="543" t="s">
        <v>257</v>
      </c>
      <c r="D29" s="398">
        <v>194.0109589041096</v>
      </c>
      <c r="E29" s="411"/>
      <c r="F29" s="398">
        <v>217.25479452054793</v>
      </c>
      <c r="G29" s="411"/>
      <c r="H29" s="398">
        <v>557.66027397260279</v>
      </c>
      <c r="I29" s="411"/>
      <c r="J29" s="398">
        <v>232.07671232876712</v>
      </c>
      <c r="K29" s="411"/>
      <c r="L29" s="398">
        <v>248.7123287671233</v>
      </c>
      <c r="M29" s="411"/>
      <c r="N29" s="398">
        <v>125.52602739726028</v>
      </c>
      <c r="O29" s="411"/>
      <c r="P29" s="398">
        <v>1063.158904109589</v>
      </c>
      <c r="Q29" s="411"/>
      <c r="R29" s="398">
        <v>2638.4</v>
      </c>
      <c r="S29" s="544"/>
    </row>
    <row r="30" spans="1:19" ht="12.75" customHeight="1">
      <c r="A30" s="528"/>
      <c r="B30" s="344"/>
      <c r="C30" s="543" t="s">
        <v>258</v>
      </c>
      <c r="D30" s="398">
        <v>7.624657534246575</v>
      </c>
      <c r="E30" s="411"/>
      <c r="F30" s="398">
        <v>73.972602739726028</v>
      </c>
      <c r="G30" s="411"/>
      <c r="H30" s="398">
        <v>169.99726027397261</v>
      </c>
      <c r="I30" s="411"/>
      <c r="J30" s="398">
        <v>101.03835616438356</v>
      </c>
      <c r="K30" s="411"/>
      <c r="L30" s="398">
        <v>103.61369863013698</v>
      </c>
      <c r="M30" s="411"/>
      <c r="N30" s="398">
        <v>72.441095890410963</v>
      </c>
      <c r="O30" s="411"/>
      <c r="P30" s="398">
        <v>484.00273972602741</v>
      </c>
      <c r="Q30" s="411"/>
      <c r="R30" s="398">
        <v>1012.6904109589041</v>
      </c>
      <c r="S30" s="544"/>
    </row>
    <row r="31" spans="1:19" ht="12.75" customHeight="1">
      <c r="A31" s="337"/>
      <c r="B31" s="338"/>
      <c r="C31" s="339" t="s">
        <v>261</v>
      </c>
      <c r="D31" s="340">
        <v>201.63561643835615</v>
      </c>
      <c r="E31" s="412"/>
      <c r="F31" s="340">
        <v>291.22739726027396</v>
      </c>
      <c r="G31" s="412"/>
      <c r="H31" s="340">
        <v>727.65753424657532</v>
      </c>
      <c r="I31" s="412"/>
      <c r="J31" s="340">
        <v>333.11506849315066</v>
      </c>
      <c r="K31" s="412"/>
      <c r="L31" s="340">
        <v>352.32602739726025</v>
      </c>
      <c r="M31" s="412"/>
      <c r="N31" s="340">
        <v>197.96712328767123</v>
      </c>
      <c r="O31" s="412"/>
      <c r="P31" s="340">
        <v>1547.1616438356164</v>
      </c>
      <c r="Q31" s="412"/>
      <c r="R31" s="340">
        <v>3651.0904109589042</v>
      </c>
      <c r="S31" s="529"/>
    </row>
    <row r="32" spans="1:19" ht="12.75" customHeight="1">
      <c r="A32" s="341">
        <v>2014</v>
      </c>
      <c r="B32" s="342" t="s">
        <v>264</v>
      </c>
      <c r="C32" s="343" t="s">
        <v>253</v>
      </c>
      <c r="D32" s="334">
        <v>2.3753424657534246</v>
      </c>
      <c r="E32" s="399"/>
      <c r="F32" s="334">
        <v>14.421917808219177</v>
      </c>
      <c r="G32" s="399"/>
      <c r="H32" s="334">
        <v>68.345205479452048</v>
      </c>
      <c r="I32" s="399"/>
      <c r="J32" s="334">
        <v>4.3671232876712329</v>
      </c>
      <c r="K32" s="399"/>
      <c r="L32" s="334">
        <v>8.7369863013698623</v>
      </c>
      <c r="M32" s="399"/>
      <c r="N32" s="334">
        <v>57.8</v>
      </c>
      <c r="O32" s="399"/>
      <c r="P32" s="334">
        <v>541.38082191780825</v>
      </c>
      <c r="Q32" s="415"/>
      <c r="R32" s="407">
        <v>697.42739726027401</v>
      </c>
      <c r="S32" s="544"/>
    </row>
    <row r="33" spans="1:19" ht="13.5" customHeight="1">
      <c r="A33" s="528"/>
      <c r="B33" s="333"/>
      <c r="C33" s="539" t="s">
        <v>254</v>
      </c>
      <c r="D33" s="400" t="s">
        <v>22</v>
      </c>
      <c r="E33" s="410"/>
      <c r="F33" s="397">
        <v>0.9945205479452055</v>
      </c>
      <c r="G33" s="409"/>
      <c r="H33" s="397">
        <v>1.5424657534246575</v>
      </c>
      <c r="I33" s="409"/>
      <c r="J33" s="397">
        <v>1.6219178082191781</v>
      </c>
      <c r="K33" s="409"/>
      <c r="L33" s="397">
        <v>0.92328767123287669</v>
      </c>
      <c r="M33" s="409"/>
      <c r="N33" s="397">
        <v>19.161643835616438</v>
      </c>
      <c r="O33" s="409"/>
      <c r="P33" s="397">
        <v>165.32876712328766</v>
      </c>
      <c r="Q33" s="540"/>
      <c r="R33" s="398">
        <v>189.57260273972602</v>
      </c>
      <c r="S33" s="544"/>
    </row>
    <row r="34" spans="1:19" ht="12.75" customHeight="1">
      <c r="A34" s="528"/>
      <c r="B34" s="336"/>
      <c r="C34" s="541" t="s">
        <v>255</v>
      </c>
      <c r="D34" s="398">
        <v>2.3753424657534246</v>
      </c>
      <c r="E34" s="411"/>
      <c r="F34" s="398">
        <v>15.416438356164383</v>
      </c>
      <c r="G34" s="411"/>
      <c r="H34" s="398">
        <v>69.887671232876713</v>
      </c>
      <c r="I34" s="411"/>
      <c r="J34" s="398">
        <v>5.9890410958904106</v>
      </c>
      <c r="K34" s="411"/>
      <c r="L34" s="398">
        <v>9.6602739726027398</v>
      </c>
      <c r="M34" s="411"/>
      <c r="N34" s="398">
        <v>76.961643835616442</v>
      </c>
      <c r="O34" s="411"/>
      <c r="P34" s="398">
        <v>706.70958904109591</v>
      </c>
      <c r="Q34" s="545"/>
      <c r="R34" s="398">
        <v>887</v>
      </c>
      <c r="S34" s="544"/>
    </row>
    <row r="35" spans="1:19" ht="12.75" customHeight="1">
      <c r="A35" s="528"/>
      <c r="B35" s="333" t="s">
        <v>265</v>
      </c>
      <c r="C35" s="542" t="s">
        <v>257</v>
      </c>
      <c r="D35" s="397">
        <v>182.07123287671232</v>
      </c>
      <c r="E35" s="409"/>
      <c r="F35" s="397">
        <v>191.43835616438355</v>
      </c>
      <c r="G35" s="409"/>
      <c r="H35" s="397">
        <v>451.72328767123287</v>
      </c>
      <c r="I35" s="409"/>
      <c r="J35" s="397">
        <v>215.04657534246576</v>
      </c>
      <c r="K35" s="409"/>
      <c r="L35" s="397">
        <v>218.74246575342465</v>
      </c>
      <c r="M35" s="409"/>
      <c r="N35" s="397">
        <v>64.443835616438349</v>
      </c>
      <c r="O35" s="409"/>
      <c r="P35" s="397">
        <v>487.74794520547943</v>
      </c>
      <c r="Q35" s="540"/>
      <c r="R35" s="398">
        <v>1811.2136986301371</v>
      </c>
      <c r="S35" s="544"/>
    </row>
    <row r="36" spans="1:19" ht="12.75" customHeight="1">
      <c r="A36" s="528"/>
      <c r="B36" s="333"/>
      <c r="C36" s="542" t="s">
        <v>258</v>
      </c>
      <c r="D36" s="397">
        <v>6.6630136986301371</v>
      </c>
      <c r="E36" s="409"/>
      <c r="F36" s="397">
        <v>74.575342465753423</v>
      </c>
      <c r="G36" s="409"/>
      <c r="H36" s="397">
        <v>154.50684931506851</v>
      </c>
      <c r="I36" s="409"/>
      <c r="J36" s="397">
        <v>93.213698630136989</v>
      </c>
      <c r="K36" s="409"/>
      <c r="L36" s="397">
        <v>91.37534246575342</v>
      </c>
      <c r="M36" s="409"/>
      <c r="N36" s="397">
        <v>43.397260273972606</v>
      </c>
      <c r="O36" s="409"/>
      <c r="P36" s="397">
        <v>179.57260273972602</v>
      </c>
      <c r="Q36" s="540"/>
      <c r="R36" s="398">
        <v>643.3041095890411</v>
      </c>
      <c r="S36" s="544"/>
    </row>
    <row r="37" spans="1:19" ht="12.75" customHeight="1">
      <c r="A37" s="528"/>
      <c r="B37" s="336"/>
      <c r="C37" s="541" t="s">
        <v>259</v>
      </c>
      <c r="D37" s="398">
        <v>188.73424657534247</v>
      </c>
      <c r="E37" s="411"/>
      <c r="F37" s="398">
        <v>266.01369863013701</v>
      </c>
      <c r="G37" s="411"/>
      <c r="H37" s="398">
        <v>606.23013698630132</v>
      </c>
      <c r="I37" s="411"/>
      <c r="J37" s="398">
        <v>308.26027397260276</v>
      </c>
      <c r="K37" s="411"/>
      <c r="L37" s="398">
        <v>310.11780821917807</v>
      </c>
      <c r="M37" s="411"/>
      <c r="N37" s="398">
        <v>107.84109589041095</v>
      </c>
      <c r="O37" s="411"/>
      <c r="P37" s="398">
        <v>667.32054794520548</v>
      </c>
      <c r="Q37" s="545"/>
      <c r="R37" s="398">
        <v>2454.5178082191783</v>
      </c>
      <c r="S37" s="544"/>
    </row>
    <row r="38" spans="1:19" ht="12.75" customHeight="1">
      <c r="A38" s="528"/>
      <c r="B38" s="333" t="s">
        <v>266</v>
      </c>
      <c r="C38" s="543" t="s">
        <v>257</v>
      </c>
      <c r="D38" s="398">
        <v>184.44657534246576</v>
      </c>
      <c r="E38" s="411"/>
      <c r="F38" s="398">
        <v>205.86027397260273</v>
      </c>
      <c r="G38" s="411"/>
      <c r="H38" s="398">
        <v>520.06849315068496</v>
      </c>
      <c r="I38" s="411"/>
      <c r="J38" s="398">
        <v>219.41369863013699</v>
      </c>
      <c r="K38" s="411"/>
      <c r="L38" s="398">
        <v>227.47945205479451</v>
      </c>
      <c r="M38" s="411"/>
      <c r="N38" s="398">
        <v>122.24383561643836</v>
      </c>
      <c r="O38" s="411"/>
      <c r="P38" s="398">
        <v>1029.1287671232876</v>
      </c>
      <c r="Q38" s="411"/>
      <c r="R38" s="398">
        <v>2508.6410958904112</v>
      </c>
      <c r="S38" s="544"/>
    </row>
    <row r="39" spans="1:19" ht="12.75" customHeight="1">
      <c r="A39" s="528"/>
      <c r="B39" s="344"/>
      <c r="C39" s="543" t="s">
        <v>258</v>
      </c>
      <c r="D39" s="398">
        <v>6.6630136986301371</v>
      </c>
      <c r="E39" s="411"/>
      <c r="F39" s="398">
        <v>75.569863013698637</v>
      </c>
      <c r="G39" s="411"/>
      <c r="H39" s="398">
        <v>156.04931506849314</v>
      </c>
      <c r="I39" s="411"/>
      <c r="J39" s="398">
        <v>94.835616438356169</v>
      </c>
      <c r="K39" s="411"/>
      <c r="L39" s="398">
        <v>92.298630136986304</v>
      </c>
      <c r="M39" s="411"/>
      <c r="N39" s="398">
        <v>62.558904109589044</v>
      </c>
      <c r="O39" s="411"/>
      <c r="P39" s="398">
        <v>344.90136986301371</v>
      </c>
      <c r="Q39" s="411"/>
      <c r="R39" s="398">
        <v>832.8767123287671</v>
      </c>
      <c r="S39" s="544"/>
    </row>
    <row r="40" spans="1:19" ht="12.75" customHeight="1">
      <c r="A40" s="337"/>
      <c r="B40" s="338"/>
      <c r="C40" s="339" t="s">
        <v>261</v>
      </c>
      <c r="D40" s="340">
        <v>191.10958904109589</v>
      </c>
      <c r="E40" s="412"/>
      <c r="F40" s="340">
        <v>281.43013698630136</v>
      </c>
      <c r="G40" s="412"/>
      <c r="H40" s="340">
        <v>676.11780821917807</v>
      </c>
      <c r="I40" s="412"/>
      <c r="J40" s="340">
        <v>314.24931506849316</v>
      </c>
      <c r="K40" s="412"/>
      <c r="L40" s="340">
        <v>319.77808219178081</v>
      </c>
      <c r="M40" s="412"/>
      <c r="N40" s="340">
        <v>184.8027397260274</v>
      </c>
      <c r="O40" s="412"/>
      <c r="P40" s="340">
        <v>1374.0301369863014</v>
      </c>
      <c r="Q40" s="412"/>
      <c r="R40" s="340">
        <v>3341.5178082191783</v>
      </c>
      <c r="S40" s="529"/>
    </row>
    <row r="41" spans="1:19" ht="12.75" customHeight="1">
      <c r="A41" s="341">
        <v>2015</v>
      </c>
      <c r="B41" s="342" t="s">
        <v>264</v>
      </c>
      <c r="C41" s="343" t="s">
        <v>253</v>
      </c>
      <c r="D41" s="334">
        <v>3.0246575342465754</v>
      </c>
      <c r="E41" s="399"/>
      <c r="F41" s="334">
        <v>14.827397260273973</v>
      </c>
      <c r="G41" s="399"/>
      <c r="H41" s="334">
        <v>63.627397260273973</v>
      </c>
      <c r="I41" s="399"/>
      <c r="J41" s="334">
        <v>3.8849315068493149</v>
      </c>
      <c r="K41" s="399"/>
      <c r="L41" s="334">
        <v>9.4602739726027405</v>
      </c>
      <c r="M41" s="399"/>
      <c r="N41" s="334">
        <v>54.098630136986301</v>
      </c>
      <c r="O41" s="399"/>
      <c r="P41" s="334">
        <v>544.56986301369864</v>
      </c>
      <c r="Q41" s="415"/>
      <c r="R41" s="407">
        <v>693.49315068493149</v>
      </c>
      <c r="S41" s="544"/>
    </row>
    <row r="42" spans="1:19" ht="12.75" customHeight="1">
      <c r="A42" s="528"/>
      <c r="B42" s="333"/>
      <c r="C42" s="539" t="s">
        <v>254</v>
      </c>
      <c r="D42" s="400" t="s">
        <v>22</v>
      </c>
      <c r="E42" s="410"/>
      <c r="F42" s="397">
        <v>1.5671232876712329</v>
      </c>
      <c r="G42" s="409"/>
      <c r="H42" s="397">
        <v>1.5178082191780822</v>
      </c>
      <c r="I42" s="409"/>
      <c r="J42" s="397">
        <v>1.832876712328767</v>
      </c>
      <c r="K42" s="409"/>
      <c r="L42" s="397">
        <v>0.90410958904109584</v>
      </c>
      <c r="M42" s="409"/>
      <c r="N42" s="397">
        <v>19.991780821917807</v>
      </c>
      <c r="O42" s="409"/>
      <c r="P42" s="397">
        <v>153.11506849315069</v>
      </c>
      <c r="Q42" s="540"/>
      <c r="R42" s="398">
        <v>178.92876712328768</v>
      </c>
      <c r="S42" s="544"/>
    </row>
    <row r="43" spans="1:19" ht="12.75" customHeight="1">
      <c r="A43" s="528"/>
      <c r="B43" s="336"/>
      <c r="C43" s="541" t="s">
        <v>255</v>
      </c>
      <c r="D43" s="398">
        <v>3.0246575342465754</v>
      </c>
      <c r="E43" s="411"/>
      <c r="F43" s="398">
        <v>16.394520547945206</v>
      </c>
      <c r="G43" s="411"/>
      <c r="H43" s="398">
        <v>65.145205479452059</v>
      </c>
      <c r="I43" s="411"/>
      <c r="J43" s="398">
        <v>5.7178082191780826</v>
      </c>
      <c r="K43" s="411"/>
      <c r="L43" s="398">
        <v>10.364383561643836</v>
      </c>
      <c r="M43" s="411"/>
      <c r="N43" s="398">
        <v>74.090410958904116</v>
      </c>
      <c r="O43" s="411"/>
      <c r="P43" s="398">
        <v>697.68493150684935</v>
      </c>
      <c r="Q43" s="411"/>
      <c r="R43" s="398">
        <v>872.42191780821918</v>
      </c>
      <c r="S43" s="544"/>
    </row>
    <row r="44" spans="1:19" ht="12.75" customHeight="1">
      <c r="A44" s="528"/>
      <c r="B44" s="333" t="s">
        <v>265</v>
      </c>
      <c r="C44" s="542" t="s">
        <v>257</v>
      </c>
      <c r="D44" s="397">
        <v>174.0958904109589</v>
      </c>
      <c r="E44" s="409"/>
      <c r="F44" s="397">
        <v>168.68493150684932</v>
      </c>
      <c r="G44" s="409"/>
      <c r="H44" s="397">
        <v>418.48219178082189</v>
      </c>
      <c r="I44" s="409"/>
      <c r="J44" s="397">
        <v>192.45205479452054</v>
      </c>
      <c r="K44" s="409"/>
      <c r="L44" s="397">
        <v>203.65479452054794</v>
      </c>
      <c r="M44" s="409"/>
      <c r="N44" s="397">
        <v>63.386301369863013</v>
      </c>
      <c r="O44" s="409"/>
      <c r="P44" s="397">
        <v>497.53698630136984</v>
      </c>
      <c r="Q44" s="540"/>
      <c r="R44" s="398">
        <v>1718.2931506849316</v>
      </c>
      <c r="S44" s="544"/>
    </row>
    <row r="45" spans="1:19" ht="12.75" customHeight="1">
      <c r="A45" s="528"/>
      <c r="B45" s="333"/>
      <c r="C45" s="542" t="s">
        <v>258</v>
      </c>
      <c r="D45" s="397">
        <v>6.8630136986301373</v>
      </c>
      <c r="E45" s="409"/>
      <c r="F45" s="397">
        <v>60.471232876712328</v>
      </c>
      <c r="G45" s="409"/>
      <c r="H45" s="397">
        <v>127.86575342465754</v>
      </c>
      <c r="I45" s="409"/>
      <c r="J45" s="397">
        <v>82.597260273972609</v>
      </c>
      <c r="K45" s="409"/>
      <c r="L45" s="397">
        <v>72.9945205479452</v>
      </c>
      <c r="M45" s="409"/>
      <c r="N45" s="397">
        <v>41.304109589041097</v>
      </c>
      <c r="O45" s="409"/>
      <c r="P45" s="397">
        <v>175.63835616438357</v>
      </c>
      <c r="Q45" s="540"/>
      <c r="R45" s="398">
        <v>567.73424657534247</v>
      </c>
      <c r="S45" s="544"/>
    </row>
    <row r="46" spans="1:19" ht="12.75" customHeight="1">
      <c r="A46" s="528"/>
      <c r="B46" s="336"/>
      <c r="C46" s="541" t="s">
        <v>259</v>
      </c>
      <c r="D46" s="398">
        <v>180.95890410958904</v>
      </c>
      <c r="E46" s="411"/>
      <c r="F46" s="398">
        <v>229.15616438356165</v>
      </c>
      <c r="G46" s="411"/>
      <c r="H46" s="398">
        <v>546.3479452054795</v>
      </c>
      <c r="I46" s="411"/>
      <c r="J46" s="398">
        <v>275.04931506849317</v>
      </c>
      <c r="K46" s="411"/>
      <c r="L46" s="398">
        <v>276.64931506849314</v>
      </c>
      <c r="M46" s="411"/>
      <c r="N46" s="398">
        <v>104.69041095890411</v>
      </c>
      <c r="O46" s="411"/>
      <c r="P46" s="398">
        <v>673.17534246575337</v>
      </c>
      <c r="Q46" s="411"/>
      <c r="R46" s="398">
        <v>2286.027397260274</v>
      </c>
      <c r="S46" s="544"/>
    </row>
    <row r="47" spans="1:19" ht="12.75" customHeight="1">
      <c r="A47" s="528"/>
      <c r="B47" s="333" t="s">
        <v>266</v>
      </c>
      <c r="C47" s="543" t="s">
        <v>257</v>
      </c>
      <c r="D47" s="398">
        <v>177.12054794520549</v>
      </c>
      <c r="E47" s="411"/>
      <c r="F47" s="398">
        <v>183.51232876712328</v>
      </c>
      <c r="G47" s="411"/>
      <c r="H47" s="398">
        <v>482.10958904109589</v>
      </c>
      <c r="I47" s="411"/>
      <c r="J47" s="398">
        <v>196.33698630136988</v>
      </c>
      <c r="K47" s="411"/>
      <c r="L47" s="398">
        <v>213.11506849315069</v>
      </c>
      <c r="M47" s="411"/>
      <c r="N47" s="398">
        <v>117.48493150684932</v>
      </c>
      <c r="O47" s="411"/>
      <c r="P47" s="398">
        <v>1042.1068493150685</v>
      </c>
      <c r="Q47" s="411"/>
      <c r="R47" s="398">
        <v>2411.7863013698629</v>
      </c>
      <c r="S47" s="544"/>
    </row>
    <row r="48" spans="1:19" ht="12.75" customHeight="1">
      <c r="A48" s="528"/>
      <c r="B48" s="344"/>
      <c r="C48" s="543" t="s">
        <v>258</v>
      </c>
      <c r="D48" s="398">
        <v>6.8630136986301373</v>
      </c>
      <c r="E48" s="411"/>
      <c r="F48" s="398">
        <v>62.038356164383565</v>
      </c>
      <c r="G48" s="411"/>
      <c r="H48" s="398">
        <v>129.38356164383561</v>
      </c>
      <c r="I48" s="411"/>
      <c r="J48" s="398">
        <v>84.430136986301363</v>
      </c>
      <c r="K48" s="411"/>
      <c r="L48" s="398">
        <v>73.898630136986299</v>
      </c>
      <c r="M48" s="411"/>
      <c r="N48" s="398">
        <v>61.295890410958904</v>
      </c>
      <c r="O48" s="411"/>
      <c r="P48" s="398">
        <v>328.75342465753425</v>
      </c>
      <c r="Q48" s="411"/>
      <c r="R48" s="398">
        <v>746.66301369863015</v>
      </c>
      <c r="S48" s="544"/>
    </row>
    <row r="49" spans="1:19" ht="12.75" customHeight="1">
      <c r="A49" s="337"/>
      <c r="B49" s="338"/>
      <c r="C49" s="339" t="s">
        <v>261</v>
      </c>
      <c r="D49" s="340">
        <v>183.98356164383563</v>
      </c>
      <c r="E49" s="412"/>
      <c r="F49" s="340">
        <v>245.55068493150685</v>
      </c>
      <c r="G49" s="412"/>
      <c r="H49" s="340">
        <v>611.49315068493149</v>
      </c>
      <c r="I49" s="412"/>
      <c r="J49" s="340">
        <v>280.76712328767121</v>
      </c>
      <c r="K49" s="412"/>
      <c r="L49" s="340">
        <v>287.01369863013701</v>
      </c>
      <c r="M49" s="412"/>
      <c r="N49" s="340">
        <v>178.78082191780823</v>
      </c>
      <c r="O49" s="412"/>
      <c r="P49" s="340">
        <v>1370.8602739726027</v>
      </c>
      <c r="Q49" s="412"/>
      <c r="R49" s="340">
        <v>3158.449315068493</v>
      </c>
      <c r="S49" s="529"/>
    </row>
    <row r="50" spans="1:19" ht="12.75" customHeight="1">
      <c r="A50" s="530">
        <v>2016</v>
      </c>
      <c r="B50" s="342" t="s">
        <v>264</v>
      </c>
      <c r="C50" s="343" t="s">
        <v>253</v>
      </c>
      <c r="D50" s="334">
        <v>2.4535519125683058</v>
      </c>
      <c r="E50" s="399"/>
      <c r="F50" s="334">
        <v>16.28688524590164</v>
      </c>
      <c r="G50" s="399"/>
      <c r="H50" s="334">
        <v>64.273224043715842</v>
      </c>
      <c r="I50" s="399"/>
      <c r="J50" s="334">
        <v>5.581967213114754</v>
      </c>
      <c r="K50" s="399"/>
      <c r="L50" s="334">
        <v>10.73224043715847</v>
      </c>
      <c r="M50" s="399"/>
      <c r="N50" s="334">
        <v>54.346994535519123</v>
      </c>
      <c r="O50" s="399"/>
      <c r="P50" s="334">
        <v>555.46721311475414</v>
      </c>
      <c r="Q50" s="415"/>
      <c r="R50" s="407">
        <v>709.14207650273227</v>
      </c>
      <c r="S50" s="544"/>
    </row>
    <row r="51" spans="1:19" ht="12.75" customHeight="1">
      <c r="A51" s="531"/>
      <c r="B51" s="333"/>
      <c r="C51" s="539" t="s">
        <v>254</v>
      </c>
      <c r="D51" s="400" t="s">
        <v>22</v>
      </c>
      <c r="E51" s="410"/>
      <c r="F51" s="397">
        <v>0.81967213114754101</v>
      </c>
      <c r="G51" s="409"/>
      <c r="H51" s="397">
        <v>2.0300546448087431</v>
      </c>
      <c r="I51" s="409"/>
      <c r="J51" s="397">
        <v>0.62295081967213117</v>
      </c>
      <c r="K51" s="409"/>
      <c r="L51" s="397">
        <v>0.91530054644808745</v>
      </c>
      <c r="M51" s="409"/>
      <c r="N51" s="397">
        <v>18.907103825136613</v>
      </c>
      <c r="O51" s="409"/>
      <c r="P51" s="397">
        <v>136.12021857923497</v>
      </c>
      <c r="Q51" s="540"/>
      <c r="R51" s="398">
        <v>159.41530054644809</v>
      </c>
      <c r="S51" s="544"/>
    </row>
    <row r="52" spans="1:19" ht="12.75" customHeight="1">
      <c r="A52" s="531"/>
      <c r="B52" s="336"/>
      <c r="C52" s="541" t="s">
        <v>255</v>
      </c>
      <c r="D52" s="398">
        <v>2.4535519125683058</v>
      </c>
      <c r="E52" s="411"/>
      <c r="F52" s="398">
        <v>17.106557377049182</v>
      </c>
      <c r="G52" s="411"/>
      <c r="H52" s="398">
        <v>66.303278688524586</v>
      </c>
      <c r="I52" s="411"/>
      <c r="J52" s="398">
        <v>6.2049180327868854</v>
      </c>
      <c r="K52" s="411"/>
      <c r="L52" s="398">
        <v>11.647540983606557</v>
      </c>
      <c r="M52" s="411"/>
      <c r="N52" s="398">
        <v>73.254098360655732</v>
      </c>
      <c r="O52" s="411"/>
      <c r="P52" s="398">
        <v>691.58743169398906</v>
      </c>
      <c r="Q52" s="411"/>
      <c r="R52" s="398">
        <v>868.55737704918033</v>
      </c>
      <c r="S52" s="544"/>
    </row>
    <row r="53" spans="1:19" ht="12.75" customHeight="1">
      <c r="A53" s="531"/>
      <c r="B53" s="333" t="s">
        <v>265</v>
      </c>
      <c r="C53" s="542" t="s">
        <v>257</v>
      </c>
      <c r="D53" s="397">
        <v>184.56010928961749</v>
      </c>
      <c r="E53" s="409"/>
      <c r="F53" s="397">
        <v>181.04098360655738</v>
      </c>
      <c r="G53" s="409"/>
      <c r="H53" s="397">
        <v>441.53278688524591</v>
      </c>
      <c r="I53" s="409"/>
      <c r="J53" s="397">
        <v>205.30327868852459</v>
      </c>
      <c r="K53" s="409"/>
      <c r="L53" s="397">
        <v>200.90983606557376</v>
      </c>
      <c r="M53" s="409"/>
      <c r="N53" s="397">
        <v>58.674863387978142</v>
      </c>
      <c r="O53" s="409"/>
      <c r="P53" s="397">
        <v>536.44535519125679</v>
      </c>
      <c r="Q53" s="540"/>
      <c r="R53" s="398">
        <v>1808.467213114754</v>
      </c>
      <c r="S53" s="544"/>
    </row>
    <row r="54" spans="1:19" ht="12.75" customHeight="1">
      <c r="A54" s="531"/>
      <c r="B54" s="333"/>
      <c r="C54" s="542" t="s">
        <v>258</v>
      </c>
      <c r="D54" s="397">
        <v>5.9371584699453548</v>
      </c>
      <c r="E54" s="409"/>
      <c r="F54" s="397">
        <v>64.379781420765028</v>
      </c>
      <c r="G54" s="409"/>
      <c r="H54" s="397">
        <v>145.01912568306011</v>
      </c>
      <c r="I54" s="409"/>
      <c r="J54" s="397">
        <v>82.830601092896174</v>
      </c>
      <c r="K54" s="409"/>
      <c r="L54" s="397">
        <v>78.639344262295083</v>
      </c>
      <c r="M54" s="409"/>
      <c r="N54" s="397">
        <v>41.606557377049178</v>
      </c>
      <c r="O54" s="409"/>
      <c r="P54" s="397">
        <v>163.72677595628414</v>
      </c>
      <c r="Q54" s="540"/>
      <c r="R54" s="398">
        <v>582.13934426229503</v>
      </c>
      <c r="S54" s="544"/>
    </row>
    <row r="55" spans="1:19" ht="12.75" customHeight="1">
      <c r="A55" s="531"/>
      <c r="B55" s="336"/>
      <c r="C55" s="541" t="s">
        <v>259</v>
      </c>
      <c r="D55" s="398">
        <v>190.49726775956285</v>
      </c>
      <c r="E55" s="411"/>
      <c r="F55" s="398">
        <v>245.4207650273224</v>
      </c>
      <c r="G55" s="411"/>
      <c r="H55" s="398">
        <v>586.55191256830597</v>
      </c>
      <c r="I55" s="411"/>
      <c r="J55" s="398">
        <v>288.13387978142077</v>
      </c>
      <c r="K55" s="411"/>
      <c r="L55" s="398">
        <v>279.54918032786884</v>
      </c>
      <c r="M55" s="411"/>
      <c r="N55" s="398">
        <v>100.28142076502732</v>
      </c>
      <c r="O55" s="411"/>
      <c r="P55" s="398">
        <v>700.17213114754099</v>
      </c>
      <c r="Q55" s="411"/>
      <c r="R55" s="398">
        <v>2390.6065573770493</v>
      </c>
      <c r="S55" s="544"/>
    </row>
    <row r="56" spans="1:19" ht="12.75" customHeight="1">
      <c r="A56" s="531"/>
      <c r="B56" s="333" t="s">
        <v>266</v>
      </c>
      <c r="C56" s="543" t="s">
        <v>257</v>
      </c>
      <c r="D56" s="398">
        <v>187.0136612021858</v>
      </c>
      <c r="E56" s="411"/>
      <c r="F56" s="398">
        <v>197.32786885245901</v>
      </c>
      <c r="G56" s="411"/>
      <c r="H56" s="398">
        <v>505.80601092896177</v>
      </c>
      <c r="I56" s="411"/>
      <c r="J56" s="398">
        <v>210.88524590163934</v>
      </c>
      <c r="K56" s="411"/>
      <c r="L56" s="398">
        <v>211.64207650273224</v>
      </c>
      <c r="M56" s="411"/>
      <c r="N56" s="398">
        <v>113.02185792349727</v>
      </c>
      <c r="O56" s="411"/>
      <c r="P56" s="398">
        <v>1091.9125683060108</v>
      </c>
      <c r="Q56" s="411"/>
      <c r="R56" s="398">
        <v>2517.6092896174864</v>
      </c>
      <c r="S56" s="544"/>
    </row>
    <row r="57" spans="1:19" ht="12.75" customHeight="1">
      <c r="A57" s="531"/>
      <c r="B57" s="344"/>
      <c r="C57" s="543" t="s">
        <v>258</v>
      </c>
      <c r="D57" s="398">
        <v>5.9371584699453548</v>
      </c>
      <c r="E57" s="411"/>
      <c r="F57" s="398">
        <v>65.199453551912569</v>
      </c>
      <c r="G57" s="411"/>
      <c r="H57" s="398">
        <v>147.04918032786884</v>
      </c>
      <c r="I57" s="411"/>
      <c r="J57" s="398">
        <v>83.453551912568301</v>
      </c>
      <c r="K57" s="411"/>
      <c r="L57" s="398">
        <v>79.554644808743163</v>
      </c>
      <c r="M57" s="411"/>
      <c r="N57" s="398">
        <v>60.513661202185794</v>
      </c>
      <c r="O57" s="411"/>
      <c r="P57" s="398">
        <v>299.84699453551912</v>
      </c>
      <c r="Q57" s="411"/>
      <c r="R57" s="398">
        <v>741.55464480874321</v>
      </c>
      <c r="S57" s="544"/>
    </row>
    <row r="58" spans="1:19" ht="12.75" customHeight="1">
      <c r="A58" s="345"/>
      <c r="B58" s="338"/>
      <c r="C58" s="339" t="s">
        <v>261</v>
      </c>
      <c r="D58" s="340">
        <v>192.95081967213116</v>
      </c>
      <c r="E58" s="412"/>
      <c r="F58" s="340">
        <v>262.5273224043716</v>
      </c>
      <c r="G58" s="412"/>
      <c r="H58" s="340">
        <v>652.85519125683061</v>
      </c>
      <c r="I58" s="412"/>
      <c r="J58" s="340">
        <v>294.33879781420762</v>
      </c>
      <c r="K58" s="412"/>
      <c r="L58" s="340">
        <v>291.19672131147541</v>
      </c>
      <c r="M58" s="412"/>
      <c r="N58" s="340">
        <v>173.53551912568307</v>
      </c>
      <c r="O58" s="412"/>
      <c r="P58" s="340">
        <v>1391.7595628415299</v>
      </c>
      <c r="Q58" s="412"/>
      <c r="R58" s="340">
        <v>3259.1639344262294</v>
      </c>
      <c r="S58" s="529"/>
    </row>
    <row r="59" spans="1:19" ht="12.75" customHeight="1">
      <c r="A59" s="346">
        <v>2017</v>
      </c>
      <c r="B59" s="342" t="s">
        <v>264</v>
      </c>
      <c r="C59" s="343" t="s">
        <v>253</v>
      </c>
      <c r="D59" s="334">
        <v>2.7753424657534245</v>
      </c>
      <c r="E59" s="399"/>
      <c r="F59" s="334">
        <v>16.736986301369864</v>
      </c>
      <c r="G59" s="399"/>
      <c r="H59" s="334">
        <v>57.654794520547945</v>
      </c>
      <c r="I59" s="399"/>
      <c r="J59" s="334">
        <v>5.5945205479452058</v>
      </c>
      <c r="K59" s="399"/>
      <c r="L59" s="334">
        <v>7.13972602739726</v>
      </c>
      <c r="M59" s="399"/>
      <c r="N59" s="334">
        <v>54.728767123287675</v>
      </c>
      <c r="O59" s="399"/>
      <c r="P59" s="334">
        <v>559.18904109589039</v>
      </c>
      <c r="Q59" s="415"/>
      <c r="R59" s="407">
        <v>703.8191780821918</v>
      </c>
      <c r="S59" s="544"/>
    </row>
    <row r="60" spans="1:19" ht="12.75" customHeight="1">
      <c r="A60" s="531"/>
      <c r="B60" s="333"/>
      <c r="C60" s="539" t="s">
        <v>254</v>
      </c>
      <c r="D60" s="400" t="s">
        <v>22</v>
      </c>
      <c r="E60" s="410"/>
      <c r="F60" s="397">
        <v>2.3123287671232875</v>
      </c>
      <c r="G60" s="409"/>
      <c r="H60" s="397">
        <v>2.4109589041095889</v>
      </c>
      <c r="I60" s="409"/>
      <c r="J60" s="397">
        <v>0.68219178082191778</v>
      </c>
      <c r="K60" s="409"/>
      <c r="L60" s="397">
        <v>0.64109589041095894</v>
      </c>
      <c r="M60" s="409"/>
      <c r="N60" s="397">
        <v>18.545205479452054</v>
      </c>
      <c r="O60" s="409"/>
      <c r="P60" s="397">
        <v>137.26575342465753</v>
      </c>
      <c r="Q60" s="540"/>
      <c r="R60" s="398">
        <v>161.85753424657534</v>
      </c>
      <c r="S60" s="544"/>
    </row>
    <row r="61" spans="1:19" ht="12.75" customHeight="1">
      <c r="A61" s="531"/>
      <c r="B61" s="336"/>
      <c r="C61" s="541" t="s">
        <v>255</v>
      </c>
      <c r="D61" s="398">
        <v>2.7753424657534245</v>
      </c>
      <c r="E61" s="411"/>
      <c r="F61" s="398">
        <v>19.049315068493151</v>
      </c>
      <c r="G61" s="411"/>
      <c r="H61" s="398">
        <v>60.065753424657537</v>
      </c>
      <c r="I61" s="411"/>
      <c r="J61" s="398">
        <v>6.2767123287671236</v>
      </c>
      <c r="K61" s="411"/>
      <c r="L61" s="398">
        <v>7.7808219178082192</v>
      </c>
      <c r="M61" s="411"/>
      <c r="N61" s="398">
        <v>73.273972602739732</v>
      </c>
      <c r="O61" s="411"/>
      <c r="P61" s="398">
        <v>696.45479452054792</v>
      </c>
      <c r="Q61" s="411"/>
      <c r="R61" s="398">
        <v>865.67671232876717</v>
      </c>
      <c r="S61" s="544"/>
    </row>
    <row r="62" spans="1:19" ht="12.75" customHeight="1">
      <c r="A62" s="531"/>
      <c r="B62" s="333" t="s">
        <v>265</v>
      </c>
      <c r="C62" s="542" t="s">
        <v>257</v>
      </c>
      <c r="D62" s="397">
        <v>177.96986301369864</v>
      </c>
      <c r="E62" s="409"/>
      <c r="F62" s="397">
        <v>162.61917808219178</v>
      </c>
      <c r="G62" s="409"/>
      <c r="H62" s="397">
        <v>419.71506849315068</v>
      </c>
      <c r="I62" s="409"/>
      <c r="J62" s="397">
        <v>196.40273972602739</v>
      </c>
      <c r="K62" s="409"/>
      <c r="L62" s="397">
        <v>190.70410958904111</v>
      </c>
      <c r="M62" s="409"/>
      <c r="N62" s="397">
        <v>50.389041095890413</v>
      </c>
      <c r="O62" s="409"/>
      <c r="P62" s="397">
        <v>542.75890410958903</v>
      </c>
      <c r="Q62" s="540"/>
      <c r="R62" s="398">
        <v>1740.5589041095891</v>
      </c>
      <c r="S62" s="544"/>
    </row>
    <row r="63" spans="1:19" ht="12.75" customHeight="1">
      <c r="A63" s="531"/>
      <c r="B63" s="333"/>
      <c r="C63" s="542" t="s">
        <v>258</v>
      </c>
      <c r="D63" s="397">
        <v>6.1972602739726028</v>
      </c>
      <c r="E63" s="409"/>
      <c r="F63" s="397">
        <v>70.731506849315068</v>
      </c>
      <c r="G63" s="409"/>
      <c r="H63" s="397">
        <v>161.98356164383563</v>
      </c>
      <c r="I63" s="409"/>
      <c r="J63" s="397">
        <v>75.69589041095891</v>
      </c>
      <c r="K63" s="409"/>
      <c r="L63" s="397">
        <v>75.643835616438352</v>
      </c>
      <c r="M63" s="409"/>
      <c r="N63" s="397">
        <v>38.224657534246575</v>
      </c>
      <c r="O63" s="409"/>
      <c r="P63" s="397">
        <v>172.55342465753424</v>
      </c>
      <c r="Q63" s="540"/>
      <c r="R63" s="398">
        <v>601.03013698630139</v>
      </c>
      <c r="S63" s="544"/>
    </row>
    <row r="64" spans="1:19" ht="12.75" customHeight="1">
      <c r="A64" s="531"/>
      <c r="B64" s="336"/>
      <c r="C64" s="541" t="s">
        <v>259</v>
      </c>
      <c r="D64" s="398">
        <v>184.16712328767125</v>
      </c>
      <c r="E64" s="411"/>
      <c r="F64" s="398">
        <v>233.35068493150686</v>
      </c>
      <c r="G64" s="411"/>
      <c r="H64" s="398">
        <v>581.69863013698625</v>
      </c>
      <c r="I64" s="411"/>
      <c r="J64" s="398">
        <v>272.09863013698629</v>
      </c>
      <c r="K64" s="411"/>
      <c r="L64" s="398">
        <v>266.34794520547945</v>
      </c>
      <c r="M64" s="411"/>
      <c r="N64" s="398">
        <v>88.61369863013698</v>
      </c>
      <c r="O64" s="411"/>
      <c r="P64" s="398">
        <v>715.31232876712329</v>
      </c>
      <c r="Q64" s="411"/>
      <c r="R64" s="398">
        <v>2341.5890410958905</v>
      </c>
      <c r="S64" s="544"/>
    </row>
    <row r="65" spans="1:19" ht="12.75" customHeight="1">
      <c r="A65" s="531"/>
      <c r="B65" s="333" t="s">
        <v>266</v>
      </c>
      <c r="C65" s="543" t="s">
        <v>257</v>
      </c>
      <c r="D65" s="398">
        <v>180.74520547945207</v>
      </c>
      <c r="E65" s="409"/>
      <c r="F65" s="398">
        <v>179.35616438356163</v>
      </c>
      <c r="G65" s="411"/>
      <c r="H65" s="398">
        <v>477.36986301369865</v>
      </c>
      <c r="I65" s="411"/>
      <c r="J65" s="398">
        <v>201.99726027397261</v>
      </c>
      <c r="K65" s="411"/>
      <c r="L65" s="398">
        <v>197.84383561643835</v>
      </c>
      <c r="M65" s="411"/>
      <c r="N65" s="398">
        <v>105.11780821917809</v>
      </c>
      <c r="O65" s="411"/>
      <c r="P65" s="398">
        <v>1101.9479452054795</v>
      </c>
      <c r="Q65" s="411"/>
      <c r="R65" s="398">
        <v>2444.3780821917808</v>
      </c>
      <c r="S65" s="544"/>
    </row>
    <row r="66" spans="1:19" ht="12.75" customHeight="1">
      <c r="A66" s="531"/>
      <c r="B66" s="344"/>
      <c r="C66" s="543" t="s">
        <v>258</v>
      </c>
      <c r="D66" s="398">
        <v>6.1972602739726028</v>
      </c>
      <c r="E66" s="411"/>
      <c r="F66" s="398">
        <v>73.043835616438358</v>
      </c>
      <c r="G66" s="411"/>
      <c r="H66" s="398">
        <v>164.39452054794521</v>
      </c>
      <c r="I66" s="411"/>
      <c r="J66" s="398">
        <v>76.37808219178082</v>
      </c>
      <c r="K66" s="411"/>
      <c r="L66" s="398">
        <v>76.284931506849318</v>
      </c>
      <c r="M66" s="411"/>
      <c r="N66" s="398">
        <v>56.769863013698632</v>
      </c>
      <c r="O66" s="411"/>
      <c r="P66" s="398">
        <v>309.8191780821918</v>
      </c>
      <c r="Q66" s="411"/>
      <c r="R66" s="398">
        <v>762.88767123287676</v>
      </c>
      <c r="S66" s="544"/>
    </row>
    <row r="67" spans="1:19" ht="12.75" customHeight="1">
      <c r="A67" s="345"/>
      <c r="B67" s="338"/>
      <c r="C67" s="339" t="s">
        <v>261</v>
      </c>
      <c r="D67" s="340">
        <v>186.94246575342467</v>
      </c>
      <c r="E67" s="409"/>
      <c r="F67" s="340">
        <v>252.4</v>
      </c>
      <c r="G67" s="412"/>
      <c r="H67" s="340">
        <v>641.76438356164385</v>
      </c>
      <c r="I67" s="412"/>
      <c r="J67" s="340">
        <v>278.37534246575342</v>
      </c>
      <c r="K67" s="412"/>
      <c r="L67" s="340">
        <v>274.12876712328767</v>
      </c>
      <c r="M67" s="412"/>
      <c r="N67" s="340">
        <v>161.8876712328767</v>
      </c>
      <c r="O67" s="412"/>
      <c r="P67" s="340">
        <v>1411.7671232876712</v>
      </c>
      <c r="Q67" s="412"/>
      <c r="R67" s="340">
        <v>3207.2657534246578</v>
      </c>
      <c r="S67" s="529"/>
    </row>
    <row r="68" spans="1:19" ht="12.75" customHeight="1">
      <c r="A68" s="530">
        <v>2018</v>
      </c>
      <c r="B68" s="342" t="s">
        <v>264</v>
      </c>
      <c r="C68" s="343" t="s">
        <v>253</v>
      </c>
      <c r="D68" s="334">
        <v>2.7726027397260276</v>
      </c>
      <c r="E68" s="399"/>
      <c r="F68" s="334">
        <v>16.276712328767122</v>
      </c>
      <c r="G68" s="399"/>
      <c r="H68" s="334">
        <v>66.62191780821918</v>
      </c>
      <c r="I68" s="399"/>
      <c r="J68" s="334">
        <v>5.5835616438356164</v>
      </c>
      <c r="K68" s="399"/>
      <c r="L68" s="334">
        <v>11.435616438356165</v>
      </c>
      <c r="M68" s="399"/>
      <c r="N68" s="334">
        <v>54.394520547945206</v>
      </c>
      <c r="O68" s="399"/>
      <c r="P68" s="334">
        <v>552.93424657534251</v>
      </c>
      <c r="Q68" s="415"/>
      <c r="R68" s="407">
        <v>710.01917808219173</v>
      </c>
      <c r="S68" s="546"/>
    </row>
    <row r="69" spans="1:19" ht="12.75" customHeight="1">
      <c r="A69" s="531"/>
      <c r="B69" s="333"/>
      <c r="C69" s="539" t="s">
        <v>254</v>
      </c>
      <c r="D69" s="400" t="s">
        <v>22</v>
      </c>
      <c r="E69" s="410"/>
      <c r="F69" s="397">
        <v>1.9178082191780821</v>
      </c>
      <c r="G69" s="409"/>
      <c r="H69" s="397">
        <v>2.7315068493150685</v>
      </c>
      <c r="I69" s="409"/>
      <c r="J69" s="397">
        <v>1.0410958904109588</v>
      </c>
      <c r="K69" s="409"/>
      <c r="L69" s="397">
        <v>0.72602739726027399</v>
      </c>
      <c r="M69" s="409"/>
      <c r="N69" s="397">
        <v>17.095890410958905</v>
      </c>
      <c r="O69" s="409"/>
      <c r="P69" s="397">
        <v>125.9945205479452</v>
      </c>
      <c r="Q69" s="540"/>
      <c r="R69" s="398">
        <v>149.50684931506851</v>
      </c>
      <c r="S69" s="546"/>
    </row>
    <row r="70" spans="1:19" ht="12.75" customHeight="1">
      <c r="A70" s="531"/>
      <c r="B70" s="336"/>
      <c r="C70" s="541" t="s">
        <v>255</v>
      </c>
      <c r="D70" s="398">
        <v>2.7726027397260276</v>
      </c>
      <c r="E70" s="411"/>
      <c r="F70" s="398">
        <v>18.194520547945206</v>
      </c>
      <c r="G70" s="411"/>
      <c r="H70" s="398">
        <v>69.353424657534248</v>
      </c>
      <c r="I70" s="411"/>
      <c r="J70" s="398">
        <v>6.624657534246575</v>
      </c>
      <c r="K70" s="411"/>
      <c r="L70" s="398">
        <v>12.161643835616438</v>
      </c>
      <c r="M70" s="411"/>
      <c r="N70" s="398">
        <v>71.490410958904107</v>
      </c>
      <c r="O70" s="411"/>
      <c r="P70" s="398">
        <v>678.92876712328768</v>
      </c>
      <c r="Q70" s="411"/>
      <c r="R70" s="398">
        <v>859.52602739726024</v>
      </c>
      <c r="S70" s="546"/>
    </row>
    <row r="71" spans="1:19" ht="12.75" customHeight="1">
      <c r="A71" s="531"/>
      <c r="B71" s="333" t="s">
        <v>265</v>
      </c>
      <c r="C71" s="542" t="s">
        <v>257</v>
      </c>
      <c r="D71" s="397">
        <v>186.12876712328767</v>
      </c>
      <c r="E71" s="409"/>
      <c r="F71" s="397">
        <v>165.02191780821917</v>
      </c>
      <c r="G71" s="409"/>
      <c r="H71" s="397">
        <v>404.96164383561643</v>
      </c>
      <c r="I71" s="409"/>
      <c r="J71" s="397">
        <v>192.83287671232875</v>
      </c>
      <c r="K71" s="409"/>
      <c r="L71" s="397">
        <v>178.33698630136988</v>
      </c>
      <c r="M71" s="409"/>
      <c r="N71" s="397">
        <v>50.38356164383562</v>
      </c>
      <c r="O71" s="409"/>
      <c r="P71" s="397">
        <v>540.92602739726033</v>
      </c>
      <c r="Q71" s="540"/>
      <c r="R71" s="398">
        <v>1718.5917808219178</v>
      </c>
      <c r="S71" s="546"/>
    </row>
    <row r="72" spans="1:19" ht="12.75" customHeight="1">
      <c r="A72" s="531"/>
      <c r="B72" s="333"/>
      <c r="C72" s="542" t="s">
        <v>258</v>
      </c>
      <c r="D72" s="397">
        <v>5</v>
      </c>
      <c r="E72" s="409"/>
      <c r="F72" s="397">
        <v>82.369863013698634</v>
      </c>
      <c r="G72" s="409"/>
      <c r="H72" s="397">
        <v>160.39726027397259</v>
      </c>
      <c r="I72" s="409"/>
      <c r="J72" s="397">
        <v>73.698630136986296</v>
      </c>
      <c r="K72" s="409"/>
      <c r="L72" s="397">
        <v>78.871232876712327</v>
      </c>
      <c r="M72" s="409"/>
      <c r="N72" s="397">
        <v>38.613698630136987</v>
      </c>
      <c r="O72" s="409"/>
      <c r="P72" s="397">
        <v>161.96712328767123</v>
      </c>
      <c r="Q72" s="540"/>
      <c r="R72" s="398">
        <v>600.91780821917803</v>
      </c>
      <c r="S72" s="546"/>
    </row>
    <row r="73" spans="1:19" ht="12.75" customHeight="1">
      <c r="A73" s="531"/>
      <c r="B73" s="336"/>
      <c r="C73" s="541" t="s">
        <v>259</v>
      </c>
      <c r="D73" s="398">
        <v>191.12876712328767</v>
      </c>
      <c r="E73" s="411"/>
      <c r="F73" s="398">
        <v>247.39178082191782</v>
      </c>
      <c r="G73" s="411"/>
      <c r="H73" s="398">
        <v>565.35890410958905</v>
      </c>
      <c r="I73" s="411"/>
      <c r="J73" s="398">
        <v>266.53150684931506</v>
      </c>
      <c r="K73" s="411"/>
      <c r="L73" s="398">
        <v>257.20821917808217</v>
      </c>
      <c r="M73" s="411"/>
      <c r="N73" s="398">
        <v>88.9972602739726</v>
      </c>
      <c r="O73" s="411"/>
      <c r="P73" s="398">
        <v>702.89315068493147</v>
      </c>
      <c r="Q73" s="411"/>
      <c r="R73" s="398">
        <v>2319.5095890410958</v>
      </c>
      <c r="S73" s="546"/>
    </row>
    <row r="74" spans="1:19" ht="12.75" customHeight="1">
      <c r="A74" s="531"/>
      <c r="B74" s="333" t="s">
        <v>266</v>
      </c>
      <c r="C74" s="543" t="s">
        <v>257</v>
      </c>
      <c r="D74" s="398">
        <v>188.90136986301371</v>
      </c>
      <c r="E74" s="411"/>
      <c r="F74" s="398">
        <v>181.2986301369863</v>
      </c>
      <c r="G74" s="411"/>
      <c r="H74" s="398">
        <v>471.58356164383559</v>
      </c>
      <c r="I74" s="411"/>
      <c r="J74" s="398">
        <v>198.41643835616438</v>
      </c>
      <c r="K74" s="411"/>
      <c r="L74" s="398">
        <v>189.77260273972604</v>
      </c>
      <c r="M74" s="411"/>
      <c r="N74" s="398">
        <v>104.77808219178083</v>
      </c>
      <c r="O74" s="411"/>
      <c r="P74" s="398">
        <v>1093.8602739726027</v>
      </c>
      <c r="Q74" s="411"/>
      <c r="R74" s="398">
        <v>2428.6109589041098</v>
      </c>
      <c r="S74" s="546"/>
    </row>
    <row r="75" spans="1:19" ht="12.75" customHeight="1">
      <c r="A75" s="531"/>
      <c r="B75" s="344"/>
      <c r="C75" s="543" t="s">
        <v>258</v>
      </c>
      <c r="D75" s="398">
        <v>5</v>
      </c>
      <c r="E75" s="411"/>
      <c r="F75" s="398">
        <v>84.287671232876718</v>
      </c>
      <c r="G75" s="411"/>
      <c r="H75" s="398">
        <v>163.12876712328767</v>
      </c>
      <c r="I75" s="411"/>
      <c r="J75" s="398">
        <v>74.739726027397253</v>
      </c>
      <c r="K75" s="411"/>
      <c r="L75" s="398">
        <v>79.597260273972609</v>
      </c>
      <c r="M75" s="411"/>
      <c r="N75" s="398">
        <v>55.709589041095889</v>
      </c>
      <c r="O75" s="411"/>
      <c r="P75" s="398">
        <v>287.96164383561643</v>
      </c>
      <c r="Q75" s="411"/>
      <c r="R75" s="398">
        <v>750.42465753424653</v>
      </c>
      <c r="S75" s="546"/>
    </row>
    <row r="76" spans="1:19" ht="12.75" customHeight="1">
      <c r="A76" s="345"/>
      <c r="B76" s="338"/>
      <c r="C76" s="339" t="s">
        <v>261</v>
      </c>
      <c r="D76" s="340">
        <v>193.90136986301371</v>
      </c>
      <c r="E76" s="412"/>
      <c r="F76" s="340">
        <v>265.58630136986301</v>
      </c>
      <c r="G76" s="412"/>
      <c r="H76" s="340">
        <v>634.71232876712327</v>
      </c>
      <c r="I76" s="412"/>
      <c r="J76" s="340">
        <v>273.15616438356165</v>
      </c>
      <c r="K76" s="412"/>
      <c r="L76" s="340">
        <v>269.36986301369865</v>
      </c>
      <c r="M76" s="412"/>
      <c r="N76" s="340">
        <v>160.48767123287672</v>
      </c>
      <c r="O76" s="412"/>
      <c r="P76" s="340">
        <v>1381.8219178082193</v>
      </c>
      <c r="Q76" s="412"/>
      <c r="R76" s="340">
        <v>3179.0356164383561</v>
      </c>
      <c r="S76" s="547"/>
    </row>
    <row r="77" spans="1:19" ht="12.75" customHeight="1">
      <c r="A77" s="530">
        <v>2019</v>
      </c>
      <c r="B77" s="342" t="s">
        <v>264</v>
      </c>
      <c r="C77" s="343" t="s">
        <v>253</v>
      </c>
      <c r="D77" s="334">
        <v>3.7704918032786887</v>
      </c>
      <c r="E77" s="399"/>
      <c r="F77" s="334">
        <v>20.546448087431695</v>
      </c>
      <c r="G77" s="399"/>
      <c r="H77" s="334">
        <v>67.234972677595621</v>
      </c>
      <c r="I77" s="399"/>
      <c r="J77" s="334">
        <v>7.0874316939890711</v>
      </c>
      <c r="K77" s="399"/>
      <c r="L77" s="334">
        <v>6.8442622950819674</v>
      </c>
      <c r="M77" s="399"/>
      <c r="N77" s="334">
        <v>57.382513661202189</v>
      </c>
      <c r="O77" s="399"/>
      <c r="P77" s="334">
        <v>575.91256830601094</v>
      </c>
      <c r="Q77" s="415"/>
      <c r="R77" s="407">
        <v>738.77868852459017</v>
      </c>
      <c r="S77" s="415"/>
    </row>
    <row r="78" spans="1:19" ht="12.75" customHeight="1">
      <c r="A78" s="531"/>
      <c r="B78" s="333"/>
      <c r="C78" s="539" t="s">
        <v>254</v>
      </c>
      <c r="D78" s="400" t="s">
        <v>22</v>
      </c>
      <c r="E78" s="410"/>
      <c r="F78" s="397">
        <v>2.5027322404371586</v>
      </c>
      <c r="G78" s="409"/>
      <c r="H78" s="397">
        <v>3.3278688524590163</v>
      </c>
      <c r="I78" s="409"/>
      <c r="J78" s="397">
        <v>1.098360655737705</v>
      </c>
      <c r="K78" s="409"/>
      <c r="L78" s="397">
        <v>0</v>
      </c>
      <c r="M78" s="409"/>
      <c r="N78" s="397">
        <v>17.882513661202186</v>
      </c>
      <c r="O78" s="409"/>
      <c r="P78" s="397">
        <v>115.37978142076503</v>
      </c>
      <c r="Q78" s="540"/>
      <c r="R78" s="398">
        <v>140.19398907103826</v>
      </c>
      <c r="S78" s="538"/>
    </row>
    <row r="79" spans="1:19" ht="12.75" customHeight="1">
      <c r="A79" s="531"/>
      <c r="B79" s="336"/>
      <c r="C79" s="541" t="s">
        <v>255</v>
      </c>
      <c r="D79" s="398">
        <v>3.7732240437158469</v>
      </c>
      <c r="E79" s="411"/>
      <c r="F79" s="398">
        <v>23.049180327868854</v>
      </c>
      <c r="G79" s="411"/>
      <c r="H79" s="398">
        <v>70.562841530054641</v>
      </c>
      <c r="I79" s="411"/>
      <c r="J79" s="398">
        <v>8.1857923497267766</v>
      </c>
      <c r="K79" s="411"/>
      <c r="L79" s="398">
        <v>6.8442622950819674</v>
      </c>
      <c r="M79" s="411"/>
      <c r="N79" s="398">
        <v>75.265027322404379</v>
      </c>
      <c r="O79" s="411"/>
      <c r="P79" s="398">
        <v>691.29234972677591</v>
      </c>
      <c r="Q79" s="411"/>
      <c r="R79" s="398">
        <v>878.9726775956284</v>
      </c>
      <c r="S79" s="538"/>
    </row>
    <row r="80" spans="1:19" ht="12.75" customHeight="1">
      <c r="A80" s="531"/>
      <c r="B80" s="333" t="s">
        <v>265</v>
      </c>
      <c r="C80" s="542" t="s">
        <v>257</v>
      </c>
      <c r="D80" s="397">
        <v>198.98360655737704</v>
      </c>
      <c r="E80" s="409"/>
      <c r="F80" s="397">
        <v>184.73770491803279</v>
      </c>
      <c r="G80" s="409"/>
      <c r="H80" s="397">
        <v>415.61202185792348</v>
      </c>
      <c r="I80" s="409"/>
      <c r="J80" s="397">
        <v>206.32513661202185</v>
      </c>
      <c r="K80" s="409"/>
      <c r="L80" s="397">
        <v>179.55464480874318</v>
      </c>
      <c r="M80" s="409"/>
      <c r="N80" s="397">
        <v>60.598360655737707</v>
      </c>
      <c r="O80" s="409"/>
      <c r="P80" s="397">
        <v>579.30874316939889</v>
      </c>
      <c r="Q80" s="540"/>
      <c r="R80" s="398">
        <v>1825.1202185792349</v>
      </c>
      <c r="S80" s="538"/>
    </row>
    <row r="81" spans="1:21" ht="12.75" customHeight="1">
      <c r="A81" s="531"/>
      <c r="B81" s="333"/>
      <c r="C81" s="542" t="s">
        <v>258</v>
      </c>
      <c r="D81" s="397">
        <v>5.139344262295082</v>
      </c>
      <c r="E81" s="409"/>
      <c r="F81" s="397">
        <v>91.811475409836063</v>
      </c>
      <c r="G81" s="409"/>
      <c r="H81" s="397">
        <v>210.98087431693989</v>
      </c>
      <c r="I81" s="409"/>
      <c r="J81" s="397">
        <v>94.188524590163937</v>
      </c>
      <c r="K81" s="409"/>
      <c r="L81" s="397">
        <v>97.016393442622956</v>
      </c>
      <c r="M81" s="409"/>
      <c r="N81" s="397">
        <v>37.180327868852459</v>
      </c>
      <c r="O81" s="409"/>
      <c r="P81" s="397">
        <v>169.23770491803279</v>
      </c>
      <c r="Q81" s="540"/>
      <c r="R81" s="398">
        <v>705.55464480874321</v>
      </c>
      <c r="S81" s="538"/>
    </row>
    <row r="82" spans="1:21" ht="12.75" customHeight="1">
      <c r="A82" s="531"/>
      <c r="B82" s="336"/>
      <c r="C82" s="541" t="s">
        <v>259</v>
      </c>
      <c r="D82" s="398">
        <v>204.12295081967213</v>
      </c>
      <c r="E82" s="411"/>
      <c r="F82" s="398">
        <v>276.54918032786884</v>
      </c>
      <c r="G82" s="411"/>
      <c r="H82" s="398">
        <v>626.59289617486343</v>
      </c>
      <c r="I82" s="411"/>
      <c r="J82" s="398">
        <v>300.5136612021858</v>
      </c>
      <c r="K82" s="411"/>
      <c r="L82" s="398">
        <v>276.57103825136613</v>
      </c>
      <c r="M82" s="411"/>
      <c r="N82" s="398">
        <v>97.778688524590166</v>
      </c>
      <c r="O82" s="411"/>
      <c r="P82" s="398">
        <v>748.54644808743171</v>
      </c>
      <c r="Q82" s="411"/>
      <c r="R82" s="398">
        <v>2530.6748633879783</v>
      </c>
      <c r="S82" s="538"/>
    </row>
    <row r="83" spans="1:21" ht="12.75" customHeight="1">
      <c r="A83" s="531"/>
      <c r="B83" s="333" t="s">
        <v>266</v>
      </c>
      <c r="C83" s="543" t="s">
        <v>257</v>
      </c>
      <c r="D83" s="398">
        <v>202.75409836065575</v>
      </c>
      <c r="E83" s="411"/>
      <c r="F83" s="398">
        <v>205.28415300546447</v>
      </c>
      <c r="G83" s="411"/>
      <c r="H83" s="398">
        <v>482.84699453551912</v>
      </c>
      <c r="I83" s="411"/>
      <c r="J83" s="398">
        <v>213.41256830601094</v>
      </c>
      <c r="K83" s="411"/>
      <c r="L83" s="398">
        <v>186.39890710382514</v>
      </c>
      <c r="M83" s="411"/>
      <c r="N83" s="398">
        <v>117.98087431693989</v>
      </c>
      <c r="O83" s="411"/>
      <c r="P83" s="398">
        <v>1155.2213114754099</v>
      </c>
      <c r="Q83" s="411"/>
      <c r="R83" s="398">
        <v>2563.898907103825</v>
      </c>
      <c r="S83" s="538"/>
    </row>
    <row r="84" spans="1:21" ht="12.75" customHeight="1">
      <c r="A84" s="531"/>
      <c r="B84" s="344"/>
      <c r="C84" s="543" t="s">
        <v>258</v>
      </c>
      <c r="D84" s="398">
        <v>5.1420765027322402</v>
      </c>
      <c r="E84" s="411"/>
      <c r="F84" s="398">
        <v>94.314207650273218</v>
      </c>
      <c r="G84" s="411"/>
      <c r="H84" s="398">
        <v>214.30874316939889</v>
      </c>
      <c r="I84" s="411"/>
      <c r="J84" s="398">
        <v>95.286885245901644</v>
      </c>
      <c r="K84" s="411"/>
      <c r="L84" s="398">
        <v>97.016393442622956</v>
      </c>
      <c r="M84" s="411"/>
      <c r="N84" s="398">
        <v>55.062841530054648</v>
      </c>
      <c r="O84" s="411"/>
      <c r="P84" s="398">
        <v>284.61748633879779</v>
      </c>
      <c r="Q84" s="411"/>
      <c r="R84" s="398">
        <v>845.74863387978144</v>
      </c>
      <c r="S84" s="538"/>
    </row>
    <row r="85" spans="1:21" ht="12.75" customHeight="1">
      <c r="A85" s="345"/>
      <c r="B85" s="338"/>
      <c r="C85" s="339" t="s">
        <v>261</v>
      </c>
      <c r="D85" s="398">
        <v>207.89617486338798</v>
      </c>
      <c r="E85" s="412"/>
      <c r="F85" s="398">
        <v>299.59836065573768</v>
      </c>
      <c r="G85" s="412"/>
      <c r="H85" s="398">
        <v>697.15573770491801</v>
      </c>
      <c r="I85" s="412"/>
      <c r="J85" s="398">
        <v>308.69945355191254</v>
      </c>
      <c r="K85" s="412"/>
      <c r="L85" s="398">
        <v>283.41530054644807</v>
      </c>
      <c r="M85" s="412"/>
      <c r="N85" s="398">
        <v>173.04371584699453</v>
      </c>
      <c r="O85" s="412"/>
      <c r="P85" s="398">
        <v>1439.8387978142077</v>
      </c>
      <c r="Q85" s="412"/>
      <c r="R85" s="398">
        <v>3409.6475409836066</v>
      </c>
      <c r="S85" s="529"/>
    </row>
    <row r="86" spans="1:21" ht="12.75" customHeight="1">
      <c r="A86" s="530">
        <v>2020</v>
      </c>
      <c r="B86" s="342" t="s">
        <v>264</v>
      </c>
      <c r="C86" s="343" t="s">
        <v>253</v>
      </c>
      <c r="D86" s="334">
        <v>3.7424657534246575</v>
      </c>
      <c r="E86" s="399" t="s">
        <v>506</v>
      </c>
      <c r="F86" s="334">
        <v>20.361643835616437</v>
      </c>
      <c r="G86" s="399" t="s">
        <v>506</v>
      </c>
      <c r="H86" s="334">
        <v>63.764383561643832</v>
      </c>
      <c r="I86" s="399" t="s">
        <v>506</v>
      </c>
      <c r="J86" s="334">
        <v>4.9479452054794519</v>
      </c>
      <c r="K86" s="399" t="s">
        <v>506</v>
      </c>
      <c r="L86" s="334">
        <v>5.3150684931506849</v>
      </c>
      <c r="M86" s="399"/>
      <c r="N86" s="334">
        <v>35.216438356164382</v>
      </c>
      <c r="O86" s="399" t="s">
        <v>506</v>
      </c>
      <c r="P86" s="334">
        <v>292.57260273972605</v>
      </c>
      <c r="Q86" s="415" t="s">
        <v>506</v>
      </c>
      <c r="R86" s="407">
        <v>425.9205479452055</v>
      </c>
      <c r="S86" s="1075" t="s">
        <v>506</v>
      </c>
    </row>
    <row r="87" spans="1:21" ht="12.75" customHeight="1">
      <c r="A87" s="531"/>
      <c r="B87" s="333"/>
      <c r="C87" s="539" t="s">
        <v>254</v>
      </c>
      <c r="D87" s="400" t="s">
        <v>22</v>
      </c>
      <c r="E87" s="410"/>
      <c r="F87" s="400">
        <v>1.5808219178082192</v>
      </c>
      <c r="G87" s="409" t="s">
        <v>506</v>
      </c>
      <c r="H87" s="400">
        <v>4.3890410958904109</v>
      </c>
      <c r="I87" s="409" t="s">
        <v>506</v>
      </c>
      <c r="J87" s="400">
        <v>0.9506849315068493</v>
      </c>
      <c r="K87" s="409"/>
      <c r="L87" s="400">
        <v>0</v>
      </c>
      <c r="M87" s="409"/>
      <c r="N87" s="400">
        <v>9.7287671232876711</v>
      </c>
      <c r="O87" s="409" t="s">
        <v>506</v>
      </c>
      <c r="P87" s="400">
        <v>52.43287671232877</v>
      </c>
      <c r="Q87" s="540" t="s">
        <v>506</v>
      </c>
      <c r="R87" s="398">
        <v>69.134246575342459</v>
      </c>
      <c r="S87" s="1076" t="s">
        <v>506</v>
      </c>
    </row>
    <row r="88" spans="1:21" ht="12.75" customHeight="1">
      <c r="A88" s="531"/>
      <c r="B88" s="336"/>
      <c r="C88" s="541" t="s">
        <v>255</v>
      </c>
      <c r="D88" s="398">
        <v>3.7424657534246575</v>
      </c>
      <c r="E88" s="409" t="s">
        <v>506</v>
      </c>
      <c r="F88" s="398">
        <v>21.942465753424656</v>
      </c>
      <c r="G88" s="409" t="s">
        <v>506</v>
      </c>
      <c r="H88" s="398">
        <v>68.153424657534245</v>
      </c>
      <c r="I88" s="409" t="s">
        <v>506</v>
      </c>
      <c r="J88" s="398">
        <v>5.8986301369863012</v>
      </c>
      <c r="K88" s="409" t="s">
        <v>506</v>
      </c>
      <c r="L88" s="398">
        <v>5.3671232876712329</v>
      </c>
      <c r="M88" s="411"/>
      <c r="N88" s="398">
        <v>44.945205479452056</v>
      </c>
      <c r="O88" s="409" t="s">
        <v>506</v>
      </c>
      <c r="P88" s="398">
        <v>345.00547945205477</v>
      </c>
      <c r="Q88" s="409" t="s">
        <v>506</v>
      </c>
      <c r="R88" s="398">
        <v>495.05479452054794</v>
      </c>
      <c r="S88" s="1076" t="s">
        <v>506</v>
      </c>
    </row>
    <row r="89" spans="1:21" ht="12.75" customHeight="1">
      <c r="A89" s="531"/>
      <c r="B89" s="333" t="s">
        <v>265</v>
      </c>
      <c r="C89" s="542" t="s">
        <v>257</v>
      </c>
      <c r="D89" s="397">
        <v>191.06027397260274</v>
      </c>
      <c r="E89" s="409" t="s">
        <v>506</v>
      </c>
      <c r="F89" s="397">
        <v>180.78356164383561</v>
      </c>
      <c r="G89" s="409" t="s">
        <v>506</v>
      </c>
      <c r="H89" s="397">
        <v>350.56986301369864</v>
      </c>
      <c r="I89" s="409" t="s">
        <v>506</v>
      </c>
      <c r="J89" s="397">
        <v>193.0109589041096</v>
      </c>
      <c r="K89" s="409" t="s">
        <v>506</v>
      </c>
      <c r="L89" s="397">
        <v>158.30684931506849</v>
      </c>
      <c r="M89" s="409" t="s">
        <v>506</v>
      </c>
      <c r="N89" s="397">
        <v>38.523287671232879</v>
      </c>
      <c r="O89" s="409" t="s">
        <v>506</v>
      </c>
      <c r="P89" s="397">
        <v>345.00547945205477</v>
      </c>
      <c r="Q89" s="540" t="s">
        <v>506</v>
      </c>
      <c r="R89" s="398">
        <v>1457.2602739726028</v>
      </c>
      <c r="S89" s="1076" t="s">
        <v>506</v>
      </c>
    </row>
    <row r="90" spans="1:21" ht="12.75" customHeight="1">
      <c r="A90" s="531"/>
      <c r="B90" s="333"/>
      <c r="C90" s="542" t="s">
        <v>258</v>
      </c>
      <c r="D90" s="397">
        <v>3.9808219178082194</v>
      </c>
      <c r="E90" s="409" t="s">
        <v>506</v>
      </c>
      <c r="F90" s="397">
        <v>71.0054794520548</v>
      </c>
      <c r="G90" s="409" t="s">
        <v>506</v>
      </c>
      <c r="H90" s="397">
        <v>165.64657534246575</v>
      </c>
      <c r="I90" s="409" t="s">
        <v>506</v>
      </c>
      <c r="J90" s="397">
        <v>79.819178082191783</v>
      </c>
      <c r="K90" s="409" t="s">
        <v>506</v>
      </c>
      <c r="L90" s="397">
        <v>69.556164383561651</v>
      </c>
      <c r="M90" s="409" t="s">
        <v>506</v>
      </c>
      <c r="N90" s="397">
        <v>22.446575342465753</v>
      </c>
      <c r="O90" s="409" t="s">
        <v>506</v>
      </c>
      <c r="P90" s="397">
        <v>97.758904109589039</v>
      </c>
      <c r="Q90" s="540" t="s">
        <v>506</v>
      </c>
      <c r="R90" s="398">
        <v>510.213698630137</v>
      </c>
      <c r="S90" s="1076" t="s">
        <v>506</v>
      </c>
    </row>
    <row r="91" spans="1:21" ht="12.75" customHeight="1">
      <c r="A91" s="531"/>
      <c r="B91" s="336"/>
      <c r="C91" s="541" t="s">
        <v>259</v>
      </c>
      <c r="D91" s="398">
        <v>195.04109589041096</v>
      </c>
      <c r="E91" s="409" t="s">
        <v>506</v>
      </c>
      <c r="F91" s="398">
        <v>251.78904109589041</v>
      </c>
      <c r="G91" s="409" t="s">
        <v>506</v>
      </c>
      <c r="H91" s="398">
        <v>516.21643835616442</v>
      </c>
      <c r="I91" s="409" t="s">
        <v>506</v>
      </c>
      <c r="J91" s="398">
        <v>272.8301369863014</v>
      </c>
      <c r="K91" s="409" t="s">
        <v>506</v>
      </c>
      <c r="L91" s="398">
        <v>227.86301369863014</v>
      </c>
      <c r="M91" s="409" t="s">
        <v>506</v>
      </c>
      <c r="N91" s="398">
        <v>60.969863013698628</v>
      </c>
      <c r="O91" s="409" t="s">
        <v>506</v>
      </c>
      <c r="P91" s="398">
        <v>442.76438356164385</v>
      </c>
      <c r="Q91" s="409" t="s">
        <v>506</v>
      </c>
      <c r="R91" s="398">
        <v>1967.4739726027397</v>
      </c>
      <c r="S91" s="1076" t="s">
        <v>506</v>
      </c>
    </row>
    <row r="92" spans="1:21" ht="12.75" customHeight="1">
      <c r="A92" s="531"/>
      <c r="B92" s="333" t="s">
        <v>266</v>
      </c>
      <c r="C92" s="543" t="s">
        <v>257</v>
      </c>
      <c r="D92" s="398">
        <v>194.8027397260274</v>
      </c>
      <c r="E92" s="409" t="s">
        <v>506</v>
      </c>
      <c r="F92" s="398">
        <v>201.14520547945204</v>
      </c>
      <c r="G92" s="409" t="s">
        <v>506</v>
      </c>
      <c r="H92" s="398">
        <v>414.33424657534249</v>
      </c>
      <c r="I92" s="409" t="s">
        <v>506</v>
      </c>
      <c r="J92" s="398">
        <v>197.95890410958904</v>
      </c>
      <c r="K92" s="409" t="s">
        <v>506</v>
      </c>
      <c r="L92" s="398">
        <v>163.62191780821917</v>
      </c>
      <c r="M92" s="409" t="s">
        <v>506</v>
      </c>
      <c r="N92" s="398">
        <v>73.739726027397253</v>
      </c>
      <c r="O92" s="409" t="s">
        <v>506</v>
      </c>
      <c r="P92" s="398">
        <v>637.57808219178082</v>
      </c>
      <c r="Q92" s="409" t="s">
        <v>506</v>
      </c>
      <c r="R92" s="398">
        <v>1883.1808219178083</v>
      </c>
      <c r="S92" s="1076" t="s">
        <v>506</v>
      </c>
    </row>
    <row r="93" spans="1:21" ht="12.75" customHeight="1">
      <c r="A93" s="531"/>
      <c r="B93" s="344"/>
      <c r="C93" s="543" t="s">
        <v>258</v>
      </c>
      <c r="D93" s="398">
        <v>3.9808219178082194</v>
      </c>
      <c r="E93" s="409" t="s">
        <v>506</v>
      </c>
      <c r="F93" s="398">
        <v>72.586301369863008</v>
      </c>
      <c r="G93" s="409" t="s">
        <v>506</v>
      </c>
      <c r="H93" s="398">
        <v>170.03561643835616</v>
      </c>
      <c r="I93" s="409" t="s">
        <v>506</v>
      </c>
      <c r="J93" s="398">
        <v>80.769863013698625</v>
      </c>
      <c r="K93" s="409" t="s">
        <v>506</v>
      </c>
      <c r="L93" s="398">
        <v>69.608219178082194</v>
      </c>
      <c r="M93" s="409" t="s">
        <v>506</v>
      </c>
      <c r="N93" s="398">
        <v>32.175342465753424</v>
      </c>
      <c r="O93" s="409" t="s">
        <v>506</v>
      </c>
      <c r="P93" s="398">
        <v>150.1917808219178</v>
      </c>
      <c r="Q93" s="409" t="s">
        <v>506</v>
      </c>
      <c r="R93" s="398">
        <v>579.3479452054795</v>
      </c>
      <c r="S93" s="1076" t="s">
        <v>506</v>
      </c>
    </row>
    <row r="94" spans="1:21" ht="12.75" customHeight="1">
      <c r="A94" s="345"/>
      <c r="B94" s="338"/>
      <c r="C94" s="339" t="s">
        <v>261</v>
      </c>
      <c r="D94" s="340">
        <v>198.78356164383561</v>
      </c>
      <c r="E94" s="409" t="s">
        <v>506</v>
      </c>
      <c r="F94" s="340">
        <v>273.73150684931505</v>
      </c>
      <c r="G94" s="409" t="s">
        <v>506</v>
      </c>
      <c r="H94" s="340">
        <v>584.36986301369859</v>
      </c>
      <c r="I94" s="409" t="s">
        <v>506</v>
      </c>
      <c r="J94" s="340">
        <v>278.7287671232877</v>
      </c>
      <c r="K94" s="409" t="s">
        <v>506</v>
      </c>
      <c r="L94" s="340">
        <v>233.23013698630137</v>
      </c>
      <c r="M94" s="409" t="s">
        <v>506</v>
      </c>
      <c r="N94" s="340">
        <v>105.91506849315068</v>
      </c>
      <c r="O94" s="409" t="s">
        <v>506</v>
      </c>
      <c r="P94" s="340">
        <v>787.76986301369868</v>
      </c>
      <c r="Q94" s="409" t="s">
        <v>506</v>
      </c>
      <c r="R94" s="340">
        <v>2462.5287671232877</v>
      </c>
      <c r="S94" s="1077" t="s">
        <v>506</v>
      </c>
      <c r="U94" s="623"/>
    </row>
    <row r="95" spans="1:21" ht="12.75" customHeight="1">
      <c r="A95" s="530">
        <v>2021</v>
      </c>
      <c r="B95" s="342" t="s">
        <v>264</v>
      </c>
      <c r="C95" s="343" t="s">
        <v>253</v>
      </c>
      <c r="D95" s="334">
        <v>3.7342465753424658</v>
      </c>
      <c r="E95" s="399"/>
      <c r="F95" s="334">
        <v>18.449315068493149</v>
      </c>
      <c r="G95" s="399"/>
      <c r="H95" s="334">
        <v>70.405479452054792</v>
      </c>
      <c r="I95" s="399"/>
      <c r="J95" s="334">
        <v>4.6657534246575345</v>
      </c>
      <c r="K95" s="399"/>
      <c r="L95" s="334">
        <v>5.6931506849315072</v>
      </c>
      <c r="M95" s="399"/>
      <c r="N95" s="334">
        <v>27.739726027397261</v>
      </c>
      <c r="O95" s="399"/>
      <c r="P95" s="334">
        <v>262.15342465753423</v>
      </c>
      <c r="Q95" s="415"/>
      <c r="R95" s="407">
        <v>392.84109589041094</v>
      </c>
      <c r="S95" s="415"/>
    </row>
    <row r="96" spans="1:21" ht="12.75" customHeight="1">
      <c r="A96" s="531"/>
      <c r="B96" s="333"/>
      <c r="C96" s="539" t="s">
        <v>254</v>
      </c>
      <c r="D96" s="400" t="s">
        <v>22</v>
      </c>
      <c r="E96" s="410"/>
      <c r="F96" s="400">
        <v>1.7452054794520548</v>
      </c>
      <c r="G96" s="409"/>
      <c r="H96" s="400">
        <v>4.1424657534246574</v>
      </c>
      <c r="I96" s="409"/>
      <c r="J96" s="400">
        <v>0</v>
      </c>
      <c r="K96" s="409"/>
      <c r="L96" s="400">
        <v>0</v>
      </c>
      <c r="M96" s="409"/>
      <c r="N96" s="400">
        <v>9.5260273972602736</v>
      </c>
      <c r="O96" s="409"/>
      <c r="P96" s="400">
        <v>53.652054794520545</v>
      </c>
      <c r="Q96" s="540"/>
      <c r="R96" s="398">
        <v>69.37808219178082</v>
      </c>
      <c r="S96" s="538"/>
    </row>
    <row r="97" spans="1:21" ht="12.75" customHeight="1">
      <c r="A97" s="531"/>
      <c r="B97" s="336"/>
      <c r="C97" s="541" t="s">
        <v>255</v>
      </c>
      <c r="D97" s="398">
        <v>3.7342465753424658</v>
      </c>
      <c r="E97" s="411"/>
      <c r="F97" s="398">
        <v>20.194520547945206</v>
      </c>
      <c r="G97" s="411"/>
      <c r="H97" s="398">
        <v>74.547945205479451</v>
      </c>
      <c r="I97" s="411"/>
      <c r="J97" s="398">
        <v>4.956164383561644</v>
      </c>
      <c r="K97" s="411"/>
      <c r="L97" s="398">
        <v>5.7150684931506852</v>
      </c>
      <c r="M97" s="411"/>
      <c r="N97" s="398">
        <v>37.265753424657532</v>
      </c>
      <c r="O97" s="411"/>
      <c r="P97" s="398">
        <v>315.80547945205478</v>
      </c>
      <c r="Q97" s="411"/>
      <c r="R97" s="398">
        <v>462.21917808219177</v>
      </c>
      <c r="S97" s="538"/>
    </row>
    <row r="98" spans="1:21" ht="12.75" customHeight="1">
      <c r="A98" s="531"/>
      <c r="B98" s="333" t="s">
        <v>265</v>
      </c>
      <c r="C98" s="542" t="s">
        <v>257</v>
      </c>
      <c r="D98" s="397">
        <v>181.27945205479452</v>
      </c>
      <c r="E98" s="409"/>
      <c r="F98" s="397">
        <v>173.39178082191782</v>
      </c>
      <c r="G98" s="409"/>
      <c r="H98" s="397">
        <v>336.61369863013698</v>
      </c>
      <c r="I98" s="409"/>
      <c r="J98" s="397">
        <v>190.0904109589041</v>
      </c>
      <c r="K98" s="409"/>
      <c r="L98" s="397">
        <v>151.74246575342465</v>
      </c>
      <c r="M98" s="409"/>
      <c r="N98" s="397">
        <v>30.032876712328768</v>
      </c>
      <c r="O98" s="409"/>
      <c r="P98" s="397">
        <v>295.75616438356167</v>
      </c>
      <c r="Q98" s="540"/>
      <c r="R98" s="398">
        <v>1358.9068493150685</v>
      </c>
      <c r="S98" s="538"/>
    </row>
    <row r="99" spans="1:21" ht="12.75" customHeight="1">
      <c r="A99" s="531"/>
      <c r="B99" s="333"/>
      <c r="C99" s="542" t="s">
        <v>258</v>
      </c>
      <c r="D99" s="397">
        <v>4.8301369863013699</v>
      </c>
      <c r="E99" s="409"/>
      <c r="F99" s="397">
        <v>63.898630136986299</v>
      </c>
      <c r="G99" s="409"/>
      <c r="H99" s="397">
        <v>132.75068493150684</v>
      </c>
      <c r="I99" s="409"/>
      <c r="J99" s="397">
        <v>74.602739726027394</v>
      </c>
      <c r="K99" s="409"/>
      <c r="L99" s="397">
        <v>62.553424657534244</v>
      </c>
      <c r="M99" s="409"/>
      <c r="N99" s="397">
        <v>21.257534246575343</v>
      </c>
      <c r="O99" s="409"/>
      <c r="P99" s="397">
        <v>99.134246575342459</v>
      </c>
      <c r="Q99" s="540"/>
      <c r="R99" s="398">
        <v>459.02739726027397</v>
      </c>
      <c r="S99" s="538"/>
    </row>
    <row r="100" spans="1:21" ht="12.75" customHeight="1">
      <c r="A100" s="531"/>
      <c r="B100" s="336"/>
      <c r="C100" s="541" t="s">
        <v>259</v>
      </c>
      <c r="D100" s="398">
        <v>186.10958904109589</v>
      </c>
      <c r="E100" s="411"/>
      <c r="F100" s="398">
        <v>237.29041095890412</v>
      </c>
      <c r="G100" s="411"/>
      <c r="H100" s="398">
        <v>469.36438356164382</v>
      </c>
      <c r="I100" s="411"/>
      <c r="J100" s="398">
        <v>264.69315068493148</v>
      </c>
      <c r="K100" s="411"/>
      <c r="L100" s="398">
        <v>214.29589041095889</v>
      </c>
      <c r="M100" s="411"/>
      <c r="N100" s="398">
        <v>51.290410958904111</v>
      </c>
      <c r="O100" s="411"/>
      <c r="P100" s="398">
        <v>394.89041095890411</v>
      </c>
      <c r="Q100" s="411"/>
      <c r="R100" s="398">
        <v>1817.9342465753425</v>
      </c>
      <c r="S100" s="538"/>
    </row>
    <row r="101" spans="1:21" ht="12.75" customHeight="1">
      <c r="A101" s="531"/>
      <c r="B101" s="333" t="s">
        <v>266</v>
      </c>
      <c r="C101" s="543" t="s">
        <v>257</v>
      </c>
      <c r="D101" s="398">
        <v>185.01369863013699</v>
      </c>
      <c r="E101" s="411"/>
      <c r="F101" s="398">
        <v>191.84109589041097</v>
      </c>
      <c r="G101" s="411"/>
      <c r="H101" s="398">
        <v>407.01917808219179</v>
      </c>
      <c r="I101" s="411"/>
      <c r="J101" s="398">
        <v>194.75616438356164</v>
      </c>
      <c r="K101" s="411"/>
      <c r="L101" s="398">
        <v>157.43561643835616</v>
      </c>
      <c r="M101" s="411"/>
      <c r="N101" s="398">
        <v>57.772602739726025</v>
      </c>
      <c r="O101" s="411"/>
      <c r="P101" s="398">
        <v>557.90958904109584</v>
      </c>
      <c r="Q101" s="411"/>
      <c r="R101" s="398">
        <v>1751.7479452054795</v>
      </c>
      <c r="S101" s="538"/>
    </row>
    <row r="102" spans="1:21" ht="12.75" customHeight="1">
      <c r="A102" s="531"/>
      <c r="B102" s="344"/>
      <c r="C102" s="543" t="s">
        <v>258</v>
      </c>
      <c r="D102" s="398">
        <v>4.8301369863013699</v>
      </c>
      <c r="E102" s="411"/>
      <c r="F102" s="398">
        <v>65.643835616438352</v>
      </c>
      <c r="G102" s="411"/>
      <c r="H102" s="398">
        <v>136.8931506849315</v>
      </c>
      <c r="I102" s="411"/>
      <c r="J102" s="398">
        <v>74.893150684931513</v>
      </c>
      <c r="K102" s="411"/>
      <c r="L102" s="398">
        <v>62.575342465753423</v>
      </c>
      <c r="M102" s="411"/>
      <c r="N102" s="398">
        <v>30.783561643835615</v>
      </c>
      <c r="O102" s="411"/>
      <c r="P102" s="398">
        <v>152.78630136986303</v>
      </c>
      <c r="Q102" s="411"/>
      <c r="R102" s="398">
        <v>528.40547945205481</v>
      </c>
      <c r="S102" s="538"/>
    </row>
    <row r="103" spans="1:21" ht="12.75" customHeight="1">
      <c r="A103" s="345"/>
      <c r="B103" s="338"/>
      <c r="C103" s="339" t="s">
        <v>261</v>
      </c>
      <c r="D103" s="340">
        <v>189.84383561643835</v>
      </c>
      <c r="E103" s="412"/>
      <c r="F103" s="340">
        <v>257.48493150684931</v>
      </c>
      <c r="G103" s="412"/>
      <c r="H103" s="340">
        <v>543.91232876712331</v>
      </c>
      <c r="I103" s="412"/>
      <c r="J103" s="340">
        <v>269.64931506849314</v>
      </c>
      <c r="K103" s="412"/>
      <c r="L103" s="340">
        <v>220.0109589041096</v>
      </c>
      <c r="M103" s="412"/>
      <c r="N103" s="340">
        <v>88.556164383561651</v>
      </c>
      <c r="O103" s="412"/>
      <c r="P103" s="340">
        <v>710.6958904109589</v>
      </c>
      <c r="Q103" s="412"/>
      <c r="R103" s="340">
        <v>2280.1534246575343</v>
      </c>
      <c r="S103" s="529"/>
      <c r="U103" s="623"/>
    </row>
    <row r="104" spans="1:21" ht="12.75" customHeight="1">
      <c r="A104" s="1224" t="s">
        <v>527</v>
      </c>
      <c r="B104" s="1224"/>
      <c r="C104" s="1224"/>
      <c r="D104" s="1224"/>
      <c r="E104" s="1224"/>
      <c r="F104" s="1224"/>
      <c r="G104" s="1224"/>
      <c r="H104" s="1224"/>
      <c r="I104" s="1224"/>
      <c r="J104" s="1224"/>
      <c r="K104" s="1224"/>
      <c r="L104" s="1224"/>
      <c r="M104" s="1224"/>
      <c r="N104" s="1224"/>
      <c r="O104" s="1224"/>
      <c r="P104" s="1224"/>
      <c r="Q104" s="1224"/>
      <c r="R104" s="1224"/>
    </row>
    <row r="105" spans="1:21" s="1122" customFormat="1" ht="30" customHeight="1">
      <c r="A105" s="1228"/>
      <c r="B105" s="1228"/>
      <c r="C105" s="1228"/>
      <c r="D105" s="1228"/>
      <c r="E105" s="1228"/>
      <c r="F105" s="1228"/>
      <c r="G105" s="1228"/>
      <c r="H105" s="1228"/>
      <c r="I105" s="1228"/>
      <c r="J105" s="1228"/>
      <c r="K105" s="1228"/>
      <c r="L105" s="1228"/>
      <c r="M105" s="1228"/>
      <c r="N105" s="1228"/>
      <c r="O105" s="1228"/>
      <c r="P105" s="1228"/>
      <c r="Q105" s="1228"/>
      <c r="R105" s="1228"/>
    </row>
    <row r="106" spans="1:21" s="1122" customFormat="1" ht="12.75" customHeight="1"/>
    <row r="107" spans="1:21" s="1122" customFormat="1" ht="12.75" customHeight="1">
      <c r="A107" s="1226" t="s">
        <v>536</v>
      </c>
      <c r="B107" s="1226"/>
      <c r="C107" s="1226"/>
      <c r="D107" s="1226"/>
      <c r="E107" s="1226"/>
      <c r="F107" s="1226"/>
      <c r="G107" s="1226"/>
      <c r="H107" s="1226"/>
      <c r="I107" s="1226"/>
      <c r="J107" s="1226"/>
      <c r="K107" s="1226"/>
      <c r="L107" s="1226"/>
      <c r="M107" s="1226"/>
      <c r="N107" s="1226"/>
      <c r="O107" s="1226"/>
      <c r="P107" s="1226"/>
      <c r="Q107" s="1226"/>
      <c r="R107" s="1226"/>
    </row>
    <row r="108" spans="1:21" s="1122" customFormat="1">
      <c r="A108" s="1226"/>
      <c r="B108" s="1226"/>
      <c r="C108" s="1226"/>
      <c r="D108" s="1226"/>
      <c r="E108" s="1226"/>
      <c r="F108" s="1226"/>
      <c r="G108" s="1226"/>
      <c r="H108" s="1226"/>
      <c r="I108" s="1226"/>
      <c r="J108" s="1226"/>
      <c r="K108" s="1226"/>
      <c r="L108" s="1226"/>
      <c r="M108" s="1226"/>
      <c r="N108" s="1226"/>
      <c r="O108" s="1226"/>
      <c r="P108" s="1226"/>
      <c r="Q108" s="1226"/>
      <c r="R108" s="1226"/>
    </row>
    <row r="109" spans="1:21">
      <c r="D109" s="335"/>
      <c r="E109" s="335"/>
      <c r="F109" s="335"/>
      <c r="G109" s="335"/>
      <c r="H109" s="335"/>
      <c r="I109" s="335"/>
      <c r="J109" s="335"/>
      <c r="K109" s="335"/>
      <c r="L109" s="335"/>
      <c r="M109" s="335"/>
      <c r="N109" s="335"/>
      <c r="O109" s="335"/>
      <c r="P109" s="335"/>
      <c r="Q109" s="335"/>
      <c r="R109" s="335"/>
    </row>
    <row r="110" spans="1:21" ht="13.8">
      <c r="A110" s="396" t="s">
        <v>267</v>
      </c>
      <c r="D110" s="335"/>
      <c r="E110" s="335"/>
      <c r="F110" s="335"/>
      <c r="G110" s="335"/>
      <c r="H110" s="335"/>
      <c r="I110" s="335"/>
      <c r="J110" s="335"/>
      <c r="K110" s="335"/>
      <c r="L110" s="335"/>
      <c r="M110" s="335"/>
      <c r="N110" s="335"/>
      <c r="O110" s="335"/>
      <c r="P110" s="335"/>
      <c r="Q110" s="335"/>
      <c r="R110" s="352"/>
    </row>
    <row r="111" spans="1:21">
      <c r="D111" s="335"/>
      <c r="F111" s="335"/>
      <c r="H111" s="335"/>
      <c r="J111" s="335"/>
      <c r="L111" s="335"/>
      <c r="N111" s="335"/>
      <c r="P111" s="335"/>
      <c r="R111" s="352"/>
    </row>
    <row r="112" spans="1:21">
      <c r="D112" s="335"/>
      <c r="E112" s="335"/>
      <c r="F112" s="335"/>
      <c r="G112" s="335"/>
      <c r="H112" s="335"/>
      <c r="I112" s="335"/>
      <c r="J112" s="335"/>
      <c r="K112" s="335"/>
      <c r="L112" s="335"/>
      <c r="M112" s="335"/>
      <c r="N112" s="335"/>
      <c r="O112" s="335"/>
      <c r="P112" s="335"/>
      <c r="Q112" s="335"/>
      <c r="R112" s="335"/>
    </row>
    <row r="113" spans="4:18">
      <c r="D113" s="335"/>
      <c r="E113" s="335"/>
      <c r="F113" s="335"/>
      <c r="G113" s="335"/>
      <c r="H113" s="335"/>
      <c r="I113" s="335"/>
      <c r="J113" s="335"/>
      <c r="K113" s="335"/>
      <c r="L113" s="335"/>
      <c r="M113" s="335"/>
      <c r="N113" s="335"/>
      <c r="O113" s="335"/>
      <c r="P113" s="335"/>
      <c r="Q113" s="335"/>
    </row>
    <row r="114" spans="4:18">
      <c r="D114" s="335"/>
      <c r="F114" s="335"/>
      <c r="H114" s="335"/>
      <c r="J114" s="335"/>
      <c r="L114" s="335"/>
      <c r="N114" s="335"/>
      <c r="P114" s="335"/>
      <c r="R114" s="335"/>
    </row>
  </sheetData>
  <mergeCells count="3">
    <mergeCell ref="A1:H2"/>
    <mergeCell ref="A104:R105"/>
    <mergeCell ref="A107:R108"/>
  </mergeCells>
  <pageMargins left="0.7" right="0.7" top="0.75" bottom="0.75" header="0.3" footer="0.3"/>
  <pageSetup paperSize="9" scale="3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E62E-8E23-4C4E-9611-70830968C25A}">
  <dimension ref="A1:XFA57"/>
  <sheetViews>
    <sheetView showGridLines="0" zoomScaleNormal="100" workbookViewId="0"/>
  </sheetViews>
  <sheetFormatPr defaultColWidth="9.28515625" defaultRowHeight="10.199999999999999"/>
  <cols>
    <col min="1" max="1" width="41.7109375" style="1" customWidth="1"/>
    <col min="2" max="6" width="14.42578125" style="1" customWidth="1"/>
    <col min="7" max="7" width="16.28515625" style="1" customWidth="1"/>
    <col min="8" max="12" width="9.28515625" style="1"/>
    <col min="13" max="14" width="12.140625" style="1" bestFit="1" customWidth="1"/>
    <col min="15" max="15" width="14.42578125" style="1" bestFit="1" customWidth="1"/>
    <col min="16" max="16384" width="9.28515625" style="1"/>
  </cols>
  <sheetData>
    <row r="1" spans="1:24" ht="17.25" customHeight="1">
      <c r="A1" s="227" t="s">
        <v>412</v>
      </c>
      <c r="B1" s="2"/>
      <c r="C1" s="2"/>
      <c r="D1" s="2"/>
      <c r="E1" s="2"/>
      <c r="F1" s="2"/>
      <c r="G1" s="2"/>
      <c r="I1" s="36"/>
    </row>
    <row r="2" spans="1:24" ht="15" customHeight="1">
      <c r="A2" s="67" t="s">
        <v>413</v>
      </c>
    </row>
    <row r="3" spans="1:24" s="97" customFormat="1" ht="17.25" customHeight="1">
      <c r="A3" s="353"/>
      <c r="B3" s="1231" t="s">
        <v>269</v>
      </c>
      <c r="C3" s="1231"/>
      <c r="D3" s="1231"/>
      <c r="E3" s="1144" t="s">
        <v>270</v>
      </c>
      <c r="F3" s="1150"/>
      <c r="G3" s="1212"/>
      <c r="H3" s="332"/>
      <c r="L3" s="1"/>
      <c r="M3" s="1"/>
      <c r="N3" s="1"/>
      <c r="O3" s="1"/>
    </row>
    <row r="4" spans="1:24" s="97" customFormat="1" ht="19.5" customHeight="1">
      <c r="A4" s="532"/>
      <c r="B4" s="1151" t="s">
        <v>271</v>
      </c>
      <c r="C4" s="1229"/>
      <c r="D4" s="1230"/>
      <c r="E4" s="1151" t="s">
        <v>272</v>
      </c>
      <c r="F4" s="1229"/>
      <c r="G4" s="1232"/>
      <c r="L4" s="1"/>
      <c r="M4" s="1"/>
      <c r="N4" s="1"/>
      <c r="O4" s="1"/>
    </row>
    <row r="5" spans="1:24" s="97" customFormat="1" ht="20.25" customHeight="1">
      <c r="A5" s="532" t="s">
        <v>36</v>
      </c>
      <c r="B5" s="460" t="s">
        <v>152</v>
      </c>
      <c r="C5" s="98" t="s">
        <v>45</v>
      </c>
      <c r="D5" s="548" t="s">
        <v>63</v>
      </c>
      <c r="E5" s="460" t="s">
        <v>152</v>
      </c>
      <c r="F5" s="98" t="s">
        <v>45</v>
      </c>
      <c r="G5" s="469" t="s">
        <v>63</v>
      </c>
      <c r="L5" s="1"/>
      <c r="M5" s="1"/>
      <c r="N5" s="1"/>
      <c r="O5" s="1"/>
    </row>
    <row r="6" spans="1:24" ht="53.25" customHeight="1">
      <c r="A6" s="354" t="s">
        <v>273</v>
      </c>
      <c r="B6" s="355" t="s">
        <v>274</v>
      </c>
      <c r="C6" s="101" t="s">
        <v>103</v>
      </c>
      <c r="D6" s="134" t="s">
        <v>188</v>
      </c>
      <c r="E6" s="355" t="s">
        <v>274</v>
      </c>
      <c r="F6" s="101" t="s">
        <v>103</v>
      </c>
      <c r="G6" s="470" t="s">
        <v>188</v>
      </c>
    </row>
    <row r="7" spans="1:24" ht="13.2">
      <c r="A7" s="474" t="s">
        <v>65</v>
      </c>
      <c r="B7" s="533">
        <v>47</v>
      </c>
      <c r="C7" s="22">
        <v>386.5329999999999</v>
      </c>
      <c r="D7" s="356">
        <v>555.56500000000017</v>
      </c>
      <c r="E7" s="533">
        <v>17462</v>
      </c>
      <c r="F7" s="22">
        <v>474730.20859000011</v>
      </c>
      <c r="G7" s="356">
        <v>769162.03267000325</v>
      </c>
      <c r="I7" s="97"/>
      <c r="J7" s="97"/>
    </row>
    <row r="8" spans="1:24" ht="13.2">
      <c r="A8" s="474" t="s">
        <v>66</v>
      </c>
      <c r="B8" s="533">
        <v>2</v>
      </c>
      <c r="C8" s="22">
        <v>8.0969999999999995</v>
      </c>
      <c r="D8" s="356">
        <v>8.1829999999999998</v>
      </c>
      <c r="E8" s="533">
        <v>12679</v>
      </c>
      <c r="F8" s="22">
        <v>513367.67229999998</v>
      </c>
      <c r="G8" s="356">
        <v>931970.16228000016</v>
      </c>
      <c r="I8" s="97"/>
      <c r="J8" s="97"/>
    </row>
    <row r="9" spans="1:24" ht="13.2">
      <c r="A9" s="585" t="s">
        <v>67</v>
      </c>
      <c r="B9" s="594">
        <v>32</v>
      </c>
      <c r="C9" s="595">
        <v>1049.008</v>
      </c>
      <c r="D9" s="596">
        <v>450.83356759999998</v>
      </c>
      <c r="E9" s="594">
        <v>1897</v>
      </c>
      <c r="F9" s="595">
        <v>52960.405140000003</v>
      </c>
      <c r="G9" s="596">
        <v>21031.744162399998</v>
      </c>
      <c r="I9" s="97"/>
      <c r="J9" s="97"/>
    </row>
    <row r="10" spans="1:24" ht="13.2">
      <c r="A10" s="585" t="s">
        <v>68</v>
      </c>
      <c r="B10" s="594">
        <v>38</v>
      </c>
      <c r="C10" s="595">
        <v>62.205999999999996</v>
      </c>
      <c r="D10" s="596">
        <v>93.079088400000003</v>
      </c>
      <c r="E10" s="594">
        <v>18566</v>
      </c>
      <c r="F10" s="595">
        <v>63710.069919999973</v>
      </c>
      <c r="G10" s="596">
        <v>89765.902271599189</v>
      </c>
      <c r="I10" s="97"/>
      <c r="J10" s="97"/>
    </row>
    <row r="11" spans="1:24" ht="13.2">
      <c r="A11" s="585" t="s">
        <v>69</v>
      </c>
      <c r="B11" s="594" t="s">
        <v>22</v>
      </c>
      <c r="C11" s="595" t="s">
        <v>22</v>
      </c>
      <c r="D11" s="595" t="s">
        <v>22</v>
      </c>
      <c r="E11" s="594" t="s">
        <v>22</v>
      </c>
      <c r="F11" s="595" t="s">
        <v>22</v>
      </c>
      <c r="G11" s="596" t="s">
        <v>22</v>
      </c>
      <c r="I11" s="97"/>
      <c r="J11" s="97"/>
    </row>
    <row r="12" spans="1:24" ht="13.2">
      <c r="A12" s="585" t="s">
        <v>314</v>
      </c>
      <c r="B12" s="594">
        <v>3</v>
      </c>
      <c r="C12" s="595">
        <v>0.502</v>
      </c>
      <c r="D12" s="596">
        <v>0.71961920000000001</v>
      </c>
      <c r="E12" s="594">
        <v>2333</v>
      </c>
      <c r="F12" s="595">
        <v>10032.96759</v>
      </c>
      <c r="G12" s="596">
        <v>11043.534650799991</v>
      </c>
      <c r="I12" s="97"/>
      <c r="J12" s="97"/>
    </row>
    <row r="13" spans="1:24" ht="13.2">
      <c r="A13" s="631" t="s">
        <v>70</v>
      </c>
      <c r="B13" s="600">
        <v>123</v>
      </c>
      <c r="C13" s="600">
        <v>1507.7369999999999</v>
      </c>
      <c r="D13" s="632">
        <v>1110.2072752000006</v>
      </c>
      <c r="E13" s="600">
        <v>58342</v>
      </c>
      <c r="F13" s="600">
        <v>1376881.08904</v>
      </c>
      <c r="G13" s="632">
        <v>2115706.403824802</v>
      </c>
      <c r="I13" s="97"/>
      <c r="J13" s="97"/>
    </row>
    <row r="14" spans="1:24" ht="13.2">
      <c r="A14" s="592"/>
      <c r="B14" s="594"/>
      <c r="C14" s="595"/>
      <c r="D14" s="596"/>
      <c r="E14" s="594"/>
      <c r="F14" s="595"/>
      <c r="G14" s="596"/>
      <c r="I14" s="97"/>
      <c r="J14" s="97"/>
    </row>
    <row r="15" spans="1:24" ht="13.2">
      <c r="A15" s="592" t="s">
        <v>71</v>
      </c>
      <c r="B15" s="586">
        <v>59</v>
      </c>
      <c r="C15" s="595">
        <v>12.645</v>
      </c>
      <c r="D15" s="356" t="s">
        <v>104</v>
      </c>
      <c r="E15" s="586">
        <v>3988</v>
      </c>
      <c r="F15" s="595">
        <v>4920.0884299999998</v>
      </c>
      <c r="G15" s="356" t="s">
        <v>104</v>
      </c>
      <c r="I15" s="97"/>
      <c r="J15" s="97"/>
    </row>
    <row r="16" spans="1:24" customFormat="1" ht="13.2">
      <c r="A16" s="574" t="s">
        <v>72</v>
      </c>
      <c r="B16" s="586">
        <v>36</v>
      </c>
      <c r="C16" s="595">
        <v>833.68899999999985</v>
      </c>
      <c r="D16" s="356" t="s">
        <v>104</v>
      </c>
      <c r="E16" s="586">
        <v>2918</v>
      </c>
      <c r="F16" s="595">
        <v>18633.903479999997</v>
      </c>
      <c r="G16" s="356" t="s">
        <v>104</v>
      </c>
      <c r="H16" s="588"/>
      <c r="I16" s="97"/>
      <c r="J16" s="97"/>
      <c r="K16" s="1"/>
      <c r="L16" s="1"/>
      <c r="M16" s="1"/>
      <c r="N16" s="1"/>
      <c r="O16" s="1"/>
      <c r="P16" s="588"/>
      <c r="Q16" s="588"/>
      <c r="R16" s="588"/>
      <c r="S16" s="395"/>
      <c r="T16" s="590"/>
      <c r="U16" s="395"/>
      <c r="V16" s="590"/>
      <c r="W16" s="395"/>
      <c r="X16" s="591"/>
    </row>
    <row r="17" spans="1:24" customFormat="1" ht="13.2">
      <c r="A17" s="602" t="s">
        <v>318</v>
      </c>
      <c r="B17" s="586">
        <v>1</v>
      </c>
      <c r="C17" s="595">
        <v>34.923999999999999</v>
      </c>
      <c r="D17" s="596" t="s">
        <v>104</v>
      </c>
      <c r="E17" s="586">
        <v>605</v>
      </c>
      <c r="F17" s="595">
        <v>25881.459660000011</v>
      </c>
      <c r="G17" s="596" t="s">
        <v>104</v>
      </c>
      <c r="H17" s="588"/>
      <c r="I17" s="97"/>
      <c r="J17" s="97"/>
      <c r="K17" s="1"/>
      <c r="L17" s="1"/>
      <c r="M17" s="1"/>
      <c r="N17" s="1"/>
      <c r="O17" s="1"/>
      <c r="P17" s="588"/>
      <c r="Q17" s="588"/>
      <c r="R17" s="588"/>
      <c r="S17" s="395"/>
      <c r="T17" s="590"/>
      <c r="U17" s="395"/>
      <c r="V17" s="590"/>
      <c r="W17" s="395"/>
      <c r="X17" s="591"/>
    </row>
    <row r="18" spans="1:24" ht="13.2">
      <c r="A18" s="474" t="s">
        <v>275</v>
      </c>
      <c r="B18" s="581">
        <v>99</v>
      </c>
      <c r="C18" s="22">
        <v>26.105</v>
      </c>
      <c r="D18" s="596" t="s">
        <v>104</v>
      </c>
      <c r="E18" s="581">
        <v>3399</v>
      </c>
      <c r="F18" s="22">
        <v>2400.0899700000014</v>
      </c>
      <c r="G18" s="596" t="s">
        <v>104</v>
      </c>
      <c r="I18" s="97"/>
      <c r="J18" s="97"/>
    </row>
    <row r="19" spans="1:24" ht="13.2">
      <c r="A19" s="535" t="s">
        <v>149</v>
      </c>
      <c r="B19" s="533"/>
      <c r="C19" s="22"/>
      <c r="D19" s="356"/>
      <c r="E19" s="533"/>
      <c r="F19" s="22"/>
      <c r="G19" s="356"/>
      <c r="I19" s="97"/>
      <c r="J19" s="97"/>
    </row>
    <row r="20" spans="1:24" ht="13.2">
      <c r="A20" s="458" t="s">
        <v>276</v>
      </c>
      <c r="B20" s="534">
        <v>194</v>
      </c>
      <c r="C20" s="357">
        <v>905.97200000000009</v>
      </c>
      <c r="D20" s="23" t="s">
        <v>104</v>
      </c>
      <c r="E20" s="534">
        <v>10911</v>
      </c>
      <c r="F20" s="357">
        <v>51836.932540000002</v>
      </c>
      <c r="G20" s="23" t="s">
        <v>104</v>
      </c>
      <c r="I20" s="97"/>
      <c r="J20" s="97"/>
    </row>
    <row r="21" spans="1:24" ht="13.2">
      <c r="A21" s="536" t="s">
        <v>195</v>
      </c>
      <c r="B21" s="534"/>
      <c r="C21" s="357"/>
      <c r="D21" s="23"/>
      <c r="E21" s="534"/>
      <c r="F21" s="357"/>
      <c r="G21" s="23"/>
      <c r="I21" s="97"/>
      <c r="J21" s="97"/>
    </row>
    <row r="22" spans="1:24" ht="13.2">
      <c r="A22" s="474"/>
      <c r="C22" s="22"/>
      <c r="D22" s="356"/>
      <c r="F22" s="22"/>
      <c r="G22" s="356"/>
      <c r="I22" s="97"/>
      <c r="J22" s="97"/>
    </row>
    <row r="23" spans="1:24" ht="13.2">
      <c r="A23" s="458" t="s">
        <v>277</v>
      </c>
      <c r="B23" s="534">
        <v>317</v>
      </c>
      <c r="C23" s="357">
        <v>2413.7089999999998</v>
      </c>
      <c r="D23" s="23" t="s">
        <v>104</v>
      </c>
      <c r="E23" s="534">
        <v>69253</v>
      </c>
      <c r="F23" s="357">
        <v>1428718.0215799999</v>
      </c>
      <c r="G23" s="23" t="s">
        <v>104</v>
      </c>
    </row>
    <row r="24" spans="1:24" ht="13.2">
      <c r="A24" s="358" t="s">
        <v>196</v>
      </c>
      <c r="B24" s="359"/>
      <c r="C24" s="24"/>
      <c r="D24" s="360"/>
      <c r="E24" s="359"/>
      <c r="F24" s="24"/>
      <c r="G24" s="360"/>
    </row>
    <row r="25" spans="1:24" ht="15.75" customHeight="1">
      <c r="A25" s="36"/>
      <c r="B25" s="2"/>
      <c r="C25" s="2"/>
      <c r="D25" s="2"/>
      <c r="E25" s="2"/>
      <c r="F25" s="2"/>
      <c r="G25" s="2"/>
    </row>
    <row r="26" spans="1:24" s="97" customFormat="1" ht="18.75" customHeight="1">
      <c r="A26" s="353"/>
      <c r="B26" s="1231" t="s">
        <v>278</v>
      </c>
      <c r="C26" s="1231"/>
      <c r="D26" s="1231"/>
      <c r="E26" s="1144" t="s">
        <v>279</v>
      </c>
      <c r="F26" s="1150"/>
      <c r="G26" s="1212"/>
      <c r="L26" s="1"/>
      <c r="M26" s="1"/>
      <c r="N26" s="1"/>
      <c r="O26" s="1"/>
    </row>
    <row r="27" spans="1:24" s="97" customFormat="1" ht="17.25" customHeight="1">
      <c r="A27" s="532"/>
      <c r="B27" s="1151" t="s">
        <v>280</v>
      </c>
      <c r="C27" s="1229"/>
      <c r="D27" s="1230"/>
      <c r="E27" s="1151" t="s">
        <v>281</v>
      </c>
      <c r="F27" s="1229"/>
      <c r="G27" s="1230"/>
      <c r="L27" s="1"/>
      <c r="M27" s="1"/>
      <c r="N27" s="1"/>
      <c r="O27" s="1"/>
    </row>
    <row r="28" spans="1:24" ht="18" customHeight="1">
      <c r="A28" s="532" t="s">
        <v>36</v>
      </c>
      <c r="B28" s="460" t="s">
        <v>152</v>
      </c>
      <c r="C28" s="98" t="s">
        <v>45</v>
      </c>
      <c r="D28" s="548" t="s">
        <v>63</v>
      </c>
      <c r="E28" s="460" t="s">
        <v>152</v>
      </c>
      <c r="F28" s="98" t="s">
        <v>45</v>
      </c>
      <c r="G28" s="548" t="s">
        <v>63</v>
      </c>
    </row>
    <row r="29" spans="1:24" ht="47.25" customHeight="1">
      <c r="A29" s="354" t="s">
        <v>273</v>
      </c>
      <c r="B29" s="462" t="s">
        <v>274</v>
      </c>
      <c r="C29" s="577" t="s">
        <v>103</v>
      </c>
      <c r="D29" s="578" t="s">
        <v>188</v>
      </c>
      <c r="E29" s="355" t="s">
        <v>274</v>
      </c>
      <c r="F29" s="101" t="s">
        <v>103</v>
      </c>
      <c r="G29" s="134" t="s">
        <v>188</v>
      </c>
    </row>
    <row r="30" spans="1:24" ht="13.2">
      <c r="A30" s="447" t="s">
        <v>65</v>
      </c>
      <c r="B30" s="580">
        <v>17509</v>
      </c>
      <c r="C30" s="601">
        <v>475116.74159000011</v>
      </c>
      <c r="D30" s="583">
        <v>769717.59767000319</v>
      </c>
      <c r="E30" s="576">
        <v>2.6843337712033812E-3</v>
      </c>
      <c r="F30" s="576">
        <v>8.1355373567020472E-4</v>
      </c>
      <c r="G30" s="998">
        <v>7.2177770351326245E-4</v>
      </c>
    </row>
    <row r="31" spans="1:24" ht="13.2">
      <c r="A31" s="447" t="s">
        <v>66</v>
      </c>
      <c r="B31" s="581">
        <v>12681</v>
      </c>
      <c r="C31" s="595">
        <v>513375.76929999999</v>
      </c>
      <c r="D31" s="584">
        <v>931978.34528000013</v>
      </c>
      <c r="E31" s="576">
        <v>1.5771626843308887E-4</v>
      </c>
      <c r="F31" s="576">
        <v>1.577207278606166E-5</v>
      </c>
      <c r="G31" s="999">
        <v>8.7802469246659684E-6</v>
      </c>
    </row>
    <row r="32" spans="1:24" ht="13.2">
      <c r="A32" s="585" t="s">
        <v>67</v>
      </c>
      <c r="B32" s="586">
        <v>1929</v>
      </c>
      <c r="C32" s="595">
        <v>54009.413140000004</v>
      </c>
      <c r="D32" s="587">
        <v>21482.577729999997</v>
      </c>
      <c r="E32" s="576">
        <v>1.6588906168999482E-2</v>
      </c>
      <c r="F32" s="576">
        <v>1.9422688361394033E-2</v>
      </c>
      <c r="G32" s="999">
        <v>2.0986008907600495E-2</v>
      </c>
    </row>
    <row r="33" spans="1:1023 1028:2045 2050:4096 4101:5118 5123:6140 6145:8191 8196:9213 9218:11264 11269:12286 12291:13308 13313:15359 15364:16381" ht="13.2">
      <c r="A33" s="585" t="s">
        <v>68</v>
      </c>
      <c r="B33" s="586">
        <v>18604</v>
      </c>
      <c r="C33" s="595">
        <v>63772.275919999971</v>
      </c>
      <c r="D33" s="587">
        <v>89858.98135999919</v>
      </c>
      <c r="E33" s="576">
        <v>2.0425714900021499E-3</v>
      </c>
      <c r="F33" s="576">
        <v>9.7543954802609188E-4</v>
      </c>
      <c r="G33" s="999">
        <v>1.0358351162150414E-3</v>
      </c>
    </row>
    <row r="34" spans="1:1023 1028:2045 2050:4096 4101:5118 5123:6140 6145:8191 8196:9213 9218:11264 11269:12286 12291:13308 13313:15359 15364:16381" ht="13.2">
      <c r="A34" s="585" t="s">
        <v>69</v>
      </c>
      <c r="B34" s="586">
        <v>5406</v>
      </c>
      <c r="C34" s="595">
        <v>262081.15650000004</v>
      </c>
      <c r="D34" s="587">
        <v>292734.85479000001</v>
      </c>
      <c r="E34" s="594" t="s">
        <v>22</v>
      </c>
      <c r="F34" s="595" t="s">
        <v>22</v>
      </c>
      <c r="G34" s="596" t="s">
        <v>22</v>
      </c>
    </row>
    <row r="35" spans="1:1023 1028:2045 2050:4096 4101:5118 5123:6140 6145:8191 8196:9213 9218:11264 11269:12286 12291:13308 13313:15359 15364:16381" ht="13.2">
      <c r="A35" s="585" t="s">
        <v>314</v>
      </c>
      <c r="B35" s="586">
        <v>2336</v>
      </c>
      <c r="C35" s="595">
        <v>10033.469590000001</v>
      </c>
      <c r="D35" s="587">
        <v>11044.25426999999</v>
      </c>
      <c r="E35" s="576">
        <v>1.2842465753424657E-3</v>
      </c>
      <c r="F35" s="576">
        <v>5.0032543129479899E-5</v>
      </c>
      <c r="G35" s="999">
        <v>6.5157789960951402E-5</v>
      </c>
    </row>
    <row r="36" spans="1:1023 1028:2045 2050:4096 4101:5118 5123:6140 6145:8191 8196:9213 9218:11264 11269:12286 12291:13308 13313:15359 15364:16381" ht="13.2">
      <c r="A36" s="597" t="s">
        <v>70</v>
      </c>
      <c r="B36" s="598">
        <v>58465</v>
      </c>
      <c r="C36" s="600">
        <v>1378388.82604</v>
      </c>
      <c r="D36" s="599">
        <v>2116816.6111000022</v>
      </c>
      <c r="E36" s="576">
        <v>2.1038227999657915E-3</v>
      </c>
      <c r="F36" s="576">
        <v>1.0938401208109084E-3</v>
      </c>
      <c r="G36" s="999">
        <v>5.2447022069761738E-4</v>
      </c>
    </row>
    <row r="37" spans="1:1023 1028:2045 2050:4096 4101:5118 5123:6140 6145:8191 8196:9213 9218:11264 11269:12286 12291:13308 13313:15359 15364:16381" ht="13.2">
      <c r="A37" s="592"/>
      <c r="B37" s="594"/>
      <c r="C37" s="595"/>
      <c r="D37" s="596"/>
      <c r="E37" s="576"/>
      <c r="F37" s="576"/>
      <c r="G37" s="999"/>
    </row>
    <row r="38" spans="1:1023 1028:2045 2050:4096 4101:5118 5123:6140 6145:8191 8196:9213 9218:11264 11269:12286 12291:13308 13313:15359 15364:16381" ht="13.2">
      <c r="A38" s="592" t="s">
        <v>71</v>
      </c>
      <c r="B38" s="586">
        <v>4047</v>
      </c>
      <c r="C38" s="595">
        <v>4932.7334300000002</v>
      </c>
      <c r="D38" s="587" t="s">
        <v>104</v>
      </c>
      <c r="E38" s="576">
        <v>1.4578700271806275E-2</v>
      </c>
      <c r="F38" s="576">
        <v>2.5634874009398882E-3</v>
      </c>
      <c r="G38" s="356" t="s">
        <v>104</v>
      </c>
    </row>
    <row r="39" spans="1:1023 1028:2045 2050:4096 4101:5118 5123:6140 6145:8191 8196:9213 9218:11264 11269:12286 12291:13308 13313:15359 15364:16381" s="588" customFormat="1" ht="13.2">
      <c r="A39" s="574" t="s">
        <v>72</v>
      </c>
      <c r="B39" s="594">
        <v>2954</v>
      </c>
      <c r="C39" s="595">
        <v>19467.592479999996</v>
      </c>
      <c r="D39" s="596" t="s">
        <v>104</v>
      </c>
      <c r="E39" s="576">
        <v>1.2186865267433988E-2</v>
      </c>
      <c r="F39" s="576">
        <v>4.2824453041971633E-2</v>
      </c>
      <c r="G39" s="356" t="s">
        <v>104</v>
      </c>
      <c r="H39" s="574"/>
      <c r="M39" s="589"/>
      <c r="N39" s="589"/>
      <c r="O39" s="574"/>
      <c r="T39" s="589"/>
      <c r="U39" s="589"/>
      <c r="V39" s="574"/>
      <c r="AA39" s="589"/>
      <c r="AB39" s="589"/>
      <c r="AC39" s="574"/>
      <c r="AH39" s="589"/>
      <c r="AI39" s="589"/>
      <c r="AJ39" s="574"/>
      <c r="AO39" s="589"/>
      <c r="AP39" s="589"/>
      <c r="AQ39" s="574"/>
      <c r="AV39" s="589"/>
      <c r="AW39" s="589"/>
      <c r="AX39" s="574"/>
      <c r="BC39" s="589"/>
      <c r="BD39" s="589"/>
      <c r="BE39" s="574"/>
      <c r="BJ39" s="589"/>
      <c r="BK39" s="589"/>
      <c r="BL39" s="574"/>
      <c r="BQ39" s="589"/>
      <c r="BR39" s="589"/>
      <c r="BS39" s="574"/>
      <c r="BX39" s="589"/>
      <c r="BY39" s="589"/>
      <c r="BZ39" s="574"/>
      <c r="CE39" s="589"/>
      <c r="CF39" s="589"/>
      <c r="CG39" s="574"/>
      <c r="CL39" s="589"/>
      <c r="CM39" s="589"/>
      <c r="CN39" s="574"/>
      <c r="CS39" s="589"/>
      <c r="CT39" s="589"/>
      <c r="CU39" s="574"/>
      <c r="CZ39" s="589"/>
      <c r="DA39" s="589"/>
      <c r="DB39" s="574"/>
      <c r="DG39" s="589"/>
      <c r="DH39" s="589"/>
      <c r="DI39" s="574"/>
      <c r="DN39" s="589"/>
      <c r="DO39" s="589"/>
      <c r="DP39" s="574"/>
      <c r="DU39" s="589"/>
      <c r="DV39" s="589"/>
      <c r="DW39" s="574"/>
      <c r="EB39" s="589"/>
      <c r="EC39" s="589"/>
      <c r="ED39" s="574"/>
      <c r="EI39" s="589"/>
      <c r="EJ39" s="589"/>
      <c r="EK39" s="574"/>
      <c r="EP39" s="589"/>
      <c r="EQ39" s="589"/>
      <c r="ER39" s="574"/>
      <c r="EW39" s="589"/>
      <c r="EX39" s="589"/>
      <c r="EY39" s="574"/>
      <c r="FD39" s="589"/>
      <c r="FE39" s="589"/>
      <c r="FF39" s="574"/>
      <c r="FK39" s="589"/>
      <c r="FL39" s="589"/>
      <c r="FM39" s="574"/>
      <c r="FR39" s="589"/>
      <c r="FS39" s="589"/>
      <c r="FT39" s="574"/>
      <c r="FY39" s="589"/>
      <c r="FZ39" s="589"/>
      <c r="GA39" s="574"/>
      <c r="GF39" s="589"/>
      <c r="GG39" s="589"/>
      <c r="GH39" s="574"/>
      <c r="GM39" s="589"/>
      <c r="GN39" s="589"/>
      <c r="GO39" s="574"/>
      <c r="GT39" s="589"/>
      <c r="GU39" s="589"/>
      <c r="GV39" s="574"/>
      <c r="HA39" s="589"/>
      <c r="HB39" s="589"/>
      <c r="HC39" s="574"/>
      <c r="HH39" s="589"/>
      <c r="HI39" s="589"/>
      <c r="HJ39" s="574"/>
      <c r="HO39" s="589"/>
      <c r="HP39" s="589"/>
      <c r="HQ39" s="574"/>
      <c r="HV39" s="589"/>
      <c r="HW39" s="589"/>
      <c r="HX39" s="574"/>
      <c r="IC39" s="589"/>
      <c r="ID39" s="589"/>
      <c r="IE39" s="574"/>
      <c r="IJ39" s="589"/>
      <c r="IK39" s="589"/>
      <c r="IL39" s="574"/>
      <c r="IQ39" s="589"/>
      <c r="IR39" s="589"/>
      <c r="IS39" s="574"/>
      <c r="IX39" s="589"/>
      <c r="IY39" s="589"/>
      <c r="IZ39" s="574"/>
      <c r="JE39" s="589"/>
      <c r="JF39" s="589"/>
      <c r="JG39" s="574"/>
      <c r="JL39" s="589"/>
      <c r="JM39" s="589"/>
      <c r="JN39" s="574"/>
      <c r="JS39" s="589"/>
      <c r="JT39" s="589"/>
      <c r="JU39" s="574"/>
      <c r="JZ39" s="589"/>
      <c r="KA39" s="589"/>
      <c r="KB39" s="574"/>
      <c r="KG39" s="589"/>
      <c r="KH39" s="589"/>
      <c r="KI39" s="574"/>
      <c r="KN39" s="589"/>
      <c r="KO39" s="589"/>
      <c r="KP39" s="574"/>
      <c r="KU39" s="589"/>
      <c r="KV39" s="589"/>
      <c r="KW39" s="574"/>
      <c r="LB39" s="589"/>
      <c r="LC39" s="589"/>
      <c r="LD39" s="574"/>
      <c r="LI39" s="589"/>
      <c r="LJ39" s="589"/>
      <c r="LK39" s="574"/>
      <c r="LP39" s="589"/>
      <c r="LQ39" s="589"/>
      <c r="LR39" s="574"/>
      <c r="LW39" s="589"/>
      <c r="LX39" s="589"/>
      <c r="LY39" s="574"/>
      <c r="MD39" s="589"/>
      <c r="ME39" s="589"/>
      <c r="MF39" s="574"/>
      <c r="MK39" s="589"/>
      <c r="ML39" s="589"/>
      <c r="MM39" s="574"/>
      <c r="MR39" s="589"/>
      <c r="MS39" s="589"/>
      <c r="MT39" s="574"/>
      <c r="MY39" s="589"/>
      <c r="MZ39" s="589"/>
      <c r="NA39" s="574"/>
      <c r="NF39" s="589"/>
      <c r="NG39" s="589"/>
      <c r="NH39" s="574"/>
      <c r="NM39" s="589"/>
      <c r="NN39" s="589"/>
      <c r="NO39" s="574"/>
      <c r="NT39" s="589"/>
      <c r="NU39" s="589"/>
      <c r="NV39" s="574"/>
      <c r="OA39" s="589"/>
      <c r="OB39" s="589"/>
      <c r="OC39" s="574"/>
      <c r="OH39" s="589"/>
      <c r="OI39" s="589"/>
      <c r="OJ39" s="574"/>
      <c r="OO39" s="589"/>
      <c r="OP39" s="589"/>
      <c r="OQ39" s="574"/>
      <c r="OV39" s="589"/>
      <c r="OW39" s="589"/>
      <c r="OX39" s="574"/>
      <c r="PC39" s="589"/>
      <c r="PD39" s="589"/>
      <c r="PE39" s="574"/>
      <c r="PJ39" s="589"/>
      <c r="PK39" s="589"/>
      <c r="PL39" s="574"/>
      <c r="PQ39" s="589"/>
      <c r="PR39" s="589"/>
      <c r="PS39" s="574"/>
      <c r="PX39" s="589"/>
      <c r="PY39" s="589"/>
      <c r="PZ39" s="574"/>
      <c r="QE39" s="589"/>
      <c r="QF39" s="589"/>
      <c r="QG39" s="574"/>
      <c r="QL39" s="589"/>
      <c r="QM39" s="589"/>
      <c r="QN39" s="574"/>
      <c r="QS39" s="589"/>
      <c r="QT39" s="589"/>
      <c r="QU39" s="574"/>
      <c r="QZ39" s="589"/>
      <c r="RA39" s="589"/>
      <c r="RB39" s="574"/>
      <c r="RG39" s="589"/>
      <c r="RH39" s="589"/>
      <c r="RI39" s="574"/>
      <c r="RN39" s="589"/>
      <c r="RO39" s="589"/>
      <c r="RP39" s="574"/>
      <c r="RU39" s="589"/>
      <c r="RV39" s="589"/>
      <c r="RW39" s="574"/>
      <c r="SB39" s="589"/>
      <c r="SC39" s="589"/>
      <c r="SD39" s="574"/>
      <c r="SI39" s="589"/>
      <c r="SJ39" s="589"/>
      <c r="SK39" s="574"/>
      <c r="SP39" s="589"/>
      <c r="SQ39" s="589"/>
      <c r="SR39" s="574"/>
      <c r="SW39" s="589"/>
      <c r="SX39" s="589"/>
      <c r="SY39" s="574"/>
      <c r="TD39" s="589"/>
      <c r="TE39" s="589"/>
      <c r="TF39" s="574"/>
      <c r="TK39" s="589"/>
      <c r="TL39" s="589"/>
      <c r="TM39" s="574"/>
      <c r="TR39" s="589"/>
      <c r="TS39" s="589"/>
      <c r="TT39" s="574"/>
      <c r="TY39" s="589"/>
      <c r="TZ39" s="589"/>
      <c r="UA39" s="574"/>
      <c r="UF39" s="589"/>
      <c r="UG39" s="589"/>
      <c r="UH39" s="574"/>
      <c r="UM39" s="589"/>
      <c r="UN39" s="589"/>
      <c r="UO39" s="574"/>
      <c r="UT39" s="589"/>
      <c r="UU39" s="589"/>
      <c r="UV39" s="574"/>
      <c r="VA39" s="589"/>
      <c r="VB39" s="589"/>
      <c r="VC39" s="574"/>
      <c r="VH39" s="589"/>
      <c r="VI39" s="589"/>
      <c r="VJ39" s="574"/>
      <c r="VO39" s="589"/>
      <c r="VP39" s="589"/>
      <c r="VQ39" s="574"/>
      <c r="VV39" s="589"/>
      <c r="VW39" s="589"/>
      <c r="VX39" s="574"/>
      <c r="WC39" s="589"/>
      <c r="WD39" s="589"/>
      <c r="WE39" s="574"/>
      <c r="WJ39" s="589"/>
      <c r="WK39" s="589"/>
      <c r="WL39" s="574"/>
      <c r="WQ39" s="589"/>
      <c r="WR39" s="589"/>
      <c r="WS39" s="574"/>
      <c r="WX39" s="589"/>
      <c r="WY39" s="589"/>
      <c r="WZ39" s="574"/>
      <c r="XE39" s="589"/>
      <c r="XF39" s="589"/>
      <c r="XG39" s="574"/>
      <c r="XL39" s="589"/>
      <c r="XM39" s="589"/>
      <c r="XN39" s="574"/>
      <c r="XS39" s="589"/>
      <c r="XT39" s="589"/>
      <c r="XU39" s="574"/>
      <c r="XZ39" s="589"/>
      <c r="YA39" s="589"/>
      <c r="YB39" s="574"/>
      <c r="YG39" s="589"/>
      <c r="YH39" s="589"/>
      <c r="YI39" s="574"/>
      <c r="YN39" s="589"/>
      <c r="YO39" s="589"/>
      <c r="YP39" s="574"/>
      <c r="YU39" s="589"/>
      <c r="YV39" s="589"/>
      <c r="YW39" s="574"/>
      <c r="ZB39" s="589"/>
      <c r="ZC39" s="589"/>
      <c r="ZD39" s="574"/>
      <c r="ZI39" s="589"/>
      <c r="ZJ39" s="589"/>
      <c r="ZK39" s="574"/>
      <c r="ZP39" s="589"/>
      <c r="ZQ39" s="589"/>
      <c r="ZR39" s="574"/>
      <c r="ZW39" s="589"/>
      <c r="ZX39" s="589"/>
      <c r="ZY39" s="574"/>
      <c r="AAD39" s="589"/>
      <c r="AAE39" s="589"/>
      <c r="AAF39" s="574"/>
      <c r="AAK39" s="589"/>
      <c r="AAL39" s="589"/>
      <c r="AAM39" s="574"/>
      <c r="AAR39" s="589"/>
      <c r="AAS39" s="589"/>
      <c r="AAT39" s="574"/>
      <c r="AAY39" s="589"/>
      <c r="AAZ39" s="589"/>
      <c r="ABA39" s="574"/>
      <c r="ABF39" s="589"/>
      <c r="ABG39" s="589"/>
      <c r="ABH39" s="574"/>
      <c r="ABM39" s="589"/>
      <c r="ABN39" s="589"/>
      <c r="ABO39" s="574"/>
      <c r="ABT39" s="589"/>
      <c r="ABU39" s="589"/>
      <c r="ABV39" s="574"/>
      <c r="ACA39" s="589"/>
      <c r="ACB39" s="589"/>
      <c r="ACC39" s="574"/>
      <c r="ACH39" s="589"/>
      <c r="ACI39" s="589"/>
      <c r="ACJ39" s="574"/>
      <c r="ACO39" s="589"/>
      <c r="ACP39" s="589"/>
      <c r="ACQ39" s="574"/>
      <c r="ACV39" s="589"/>
      <c r="ACW39" s="589"/>
      <c r="ACX39" s="574"/>
      <c r="ADC39" s="589"/>
      <c r="ADD39" s="589"/>
      <c r="ADE39" s="574"/>
      <c r="ADJ39" s="589"/>
      <c r="ADK39" s="589"/>
      <c r="ADL39" s="574"/>
      <c r="ADQ39" s="589"/>
      <c r="ADR39" s="589"/>
      <c r="ADS39" s="574"/>
      <c r="ADX39" s="589"/>
      <c r="ADY39" s="589"/>
      <c r="ADZ39" s="574"/>
      <c r="AEE39" s="589"/>
      <c r="AEF39" s="589"/>
      <c r="AEG39" s="574"/>
      <c r="AEL39" s="589"/>
      <c r="AEM39" s="589"/>
      <c r="AEN39" s="574"/>
      <c r="AES39" s="589"/>
      <c r="AET39" s="589"/>
      <c r="AEU39" s="574"/>
      <c r="AEZ39" s="589"/>
      <c r="AFA39" s="589"/>
      <c r="AFB39" s="574"/>
      <c r="AFG39" s="589"/>
      <c r="AFH39" s="589"/>
      <c r="AFI39" s="574"/>
      <c r="AFN39" s="589"/>
      <c r="AFO39" s="589"/>
      <c r="AFP39" s="574"/>
      <c r="AFU39" s="589"/>
      <c r="AFV39" s="589"/>
      <c r="AFW39" s="574"/>
      <c r="AGB39" s="589"/>
      <c r="AGC39" s="589"/>
      <c r="AGD39" s="574"/>
      <c r="AGI39" s="589"/>
      <c r="AGJ39" s="589"/>
      <c r="AGK39" s="574"/>
      <c r="AGP39" s="589"/>
      <c r="AGQ39" s="589"/>
      <c r="AGR39" s="574"/>
      <c r="AGW39" s="589"/>
      <c r="AGX39" s="589"/>
      <c r="AGY39" s="574"/>
      <c r="AHD39" s="589"/>
      <c r="AHE39" s="589"/>
      <c r="AHF39" s="574"/>
      <c r="AHK39" s="589"/>
      <c r="AHL39" s="589"/>
      <c r="AHM39" s="574"/>
      <c r="AHR39" s="589"/>
      <c r="AHS39" s="589"/>
      <c r="AHT39" s="574"/>
      <c r="AHY39" s="589"/>
      <c r="AHZ39" s="589"/>
      <c r="AIA39" s="574"/>
      <c r="AIF39" s="589"/>
      <c r="AIG39" s="589"/>
      <c r="AIH39" s="574"/>
      <c r="AIM39" s="589"/>
      <c r="AIN39" s="589"/>
      <c r="AIO39" s="574"/>
      <c r="AIT39" s="589"/>
      <c r="AIU39" s="589"/>
      <c r="AIV39" s="574"/>
      <c r="AJA39" s="589"/>
      <c r="AJB39" s="589"/>
      <c r="AJC39" s="574"/>
      <c r="AJH39" s="589"/>
      <c r="AJI39" s="589"/>
      <c r="AJJ39" s="574"/>
      <c r="AJO39" s="589"/>
      <c r="AJP39" s="589"/>
      <c r="AJQ39" s="574"/>
      <c r="AJV39" s="589"/>
      <c r="AJW39" s="589"/>
      <c r="AJX39" s="574"/>
      <c r="AKC39" s="589"/>
      <c r="AKD39" s="589"/>
      <c r="AKE39" s="574"/>
      <c r="AKJ39" s="589"/>
      <c r="AKK39" s="589"/>
      <c r="AKL39" s="574"/>
      <c r="AKQ39" s="589"/>
      <c r="AKR39" s="589"/>
      <c r="AKS39" s="574"/>
      <c r="AKX39" s="589"/>
      <c r="AKY39" s="589"/>
      <c r="AKZ39" s="574"/>
      <c r="ALE39" s="589"/>
      <c r="ALF39" s="589"/>
      <c r="ALG39" s="574"/>
      <c r="ALL39" s="589"/>
      <c r="ALM39" s="589"/>
      <c r="ALN39" s="574"/>
      <c r="ALS39" s="589"/>
      <c r="ALT39" s="589"/>
      <c r="ALU39" s="574"/>
      <c r="ALZ39" s="589"/>
      <c r="AMA39" s="589"/>
      <c r="AMB39" s="574"/>
      <c r="AMG39" s="589"/>
      <c r="AMH39" s="589"/>
      <c r="AMI39" s="574"/>
      <c r="AMN39" s="589"/>
      <c r="AMO39" s="589"/>
      <c r="AMP39" s="574"/>
      <c r="AMU39" s="589"/>
      <c r="AMV39" s="589"/>
      <c r="AMW39" s="574"/>
      <c r="ANB39" s="589"/>
      <c r="ANC39" s="589"/>
      <c r="AND39" s="574"/>
      <c r="ANI39" s="589"/>
      <c r="ANJ39" s="589"/>
      <c r="ANK39" s="574"/>
      <c r="ANP39" s="589"/>
      <c r="ANQ39" s="589"/>
      <c r="ANR39" s="574"/>
      <c r="ANW39" s="589"/>
      <c r="ANX39" s="589"/>
      <c r="ANY39" s="574"/>
      <c r="AOD39" s="589"/>
      <c r="AOE39" s="589"/>
      <c r="AOF39" s="574"/>
      <c r="AOK39" s="589"/>
      <c r="AOL39" s="589"/>
      <c r="AOM39" s="574"/>
      <c r="AOR39" s="589"/>
      <c r="AOS39" s="589"/>
      <c r="AOT39" s="574"/>
      <c r="AOY39" s="589"/>
      <c r="AOZ39" s="589"/>
      <c r="APA39" s="574"/>
      <c r="APF39" s="589"/>
      <c r="APG39" s="589"/>
      <c r="APH39" s="574"/>
      <c r="APM39" s="589"/>
      <c r="APN39" s="589"/>
      <c r="APO39" s="574"/>
      <c r="APT39" s="589"/>
      <c r="APU39" s="589"/>
      <c r="APV39" s="574"/>
      <c r="AQA39" s="589"/>
      <c r="AQB39" s="589"/>
      <c r="AQC39" s="574"/>
      <c r="AQH39" s="589"/>
      <c r="AQI39" s="589"/>
      <c r="AQJ39" s="574"/>
      <c r="AQO39" s="589"/>
      <c r="AQP39" s="589"/>
      <c r="AQQ39" s="574"/>
      <c r="AQV39" s="589"/>
      <c r="AQW39" s="589"/>
      <c r="AQX39" s="574"/>
      <c r="ARC39" s="589"/>
      <c r="ARD39" s="589"/>
      <c r="ARE39" s="574"/>
      <c r="ARJ39" s="589"/>
      <c r="ARK39" s="589"/>
      <c r="ARL39" s="574"/>
      <c r="ARQ39" s="589"/>
      <c r="ARR39" s="589"/>
      <c r="ARS39" s="574"/>
      <c r="ARX39" s="589"/>
      <c r="ARY39" s="589"/>
      <c r="ARZ39" s="574"/>
      <c r="ASE39" s="589"/>
      <c r="ASF39" s="589"/>
      <c r="ASG39" s="574"/>
      <c r="ASL39" s="589"/>
      <c r="ASM39" s="589"/>
      <c r="ASN39" s="574"/>
      <c r="ASS39" s="589"/>
      <c r="AST39" s="589"/>
      <c r="ASU39" s="574"/>
      <c r="ASZ39" s="589"/>
      <c r="ATA39" s="589"/>
      <c r="ATB39" s="574"/>
      <c r="ATG39" s="589"/>
      <c r="ATH39" s="589"/>
      <c r="ATI39" s="574"/>
      <c r="ATN39" s="589"/>
      <c r="ATO39" s="589"/>
      <c r="ATP39" s="574"/>
      <c r="ATU39" s="589"/>
      <c r="ATV39" s="589"/>
      <c r="ATW39" s="574"/>
      <c r="AUB39" s="589"/>
      <c r="AUC39" s="589"/>
      <c r="AUD39" s="574"/>
      <c r="AUI39" s="589"/>
      <c r="AUJ39" s="589"/>
      <c r="AUK39" s="574"/>
      <c r="AUP39" s="589"/>
      <c r="AUQ39" s="589"/>
      <c r="AUR39" s="574"/>
      <c r="AUW39" s="589"/>
      <c r="AUX39" s="589"/>
      <c r="AUY39" s="574"/>
      <c r="AVD39" s="589"/>
      <c r="AVE39" s="589"/>
      <c r="AVF39" s="574"/>
      <c r="AVK39" s="589"/>
      <c r="AVL39" s="589"/>
      <c r="AVM39" s="574"/>
      <c r="AVR39" s="589"/>
      <c r="AVS39" s="589"/>
      <c r="AVT39" s="574"/>
      <c r="AVY39" s="589"/>
      <c r="AVZ39" s="589"/>
      <c r="AWA39" s="574"/>
      <c r="AWF39" s="589"/>
      <c r="AWG39" s="589"/>
      <c r="AWH39" s="574"/>
      <c r="AWM39" s="589"/>
      <c r="AWN39" s="589"/>
      <c r="AWO39" s="574"/>
      <c r="AWT39" s="589"/>
      <c r="AWU39" s="589"/>
      <c r="AWV39" s="574"/>
      <c r="AXA39" s="589"/>
      <c r="AXB39" s="589"/>
      <c r="AXC39" s="574"/>
      <c r="AXH39" s="589"/>
      <c r="AXI39" s="589"/>
      <c r="AXJ39" s="574"/>
      <c r="AXO39" s="589"/>
      <c r="AXP39" s="589"/>
      <c r="AXQ39" s="574"/>
      <c r="AXV39" s="589"/>
      <c r="AXW39" s="589"/>
      <c r="AXX39" s="574"/>
      <c r="AYC39" s="589"/>
      <c r="AYD39" s="589"/>
      <c r="AYE39" s="574"/>
      <c r="AYJ39" s="589"/>
      <c r="AYK39" s="589"/>
      <c r="AYL39" s="574"/>
      <c r="AYQ39" s="589"/>
      <c r="AYR39" s="589"/>
      <c r="AYS39" s="574"/>
      <c r="AYX39" s="589"/>
      <c r="AYY39" s="589"/>
      <c r="AYZ39" s="574"/>
      <c r="AZE39" s="589"/>
      <c r="AZF39" s="589"/>
      <c r="AZG39" s="574"/>
      <c r="AZL39" s="589"/>
      <c r="AZM39" s="589"/>
      <c r="AZN39" s="574"/>
      <c r="AZS39" s="589"/>
      <c r="AZT39" s="589"/>
      <c r="AZU39" s="574"/>
      <c r="AZZ39" s="589"/>
      <c r="BAA39" s="589"/>
      <c r="BAB39" s="574"/>
      <c r="BAG39" s="589"/>
      <c r="BAH39" s="589"/>
      <c r="BAI39" s="574"/>
      <c r="BAN39" s="589"/>
      <c r="BAO39" s="589"/>
      <c r="BAP39" s="574"/>
      <c r="BAU39" s="589"/>
      <c r="BAV39" s="589"/>
      <c r="BAW39" s="574"/>
      <c r="BBB39" s="589"/>
      <c r="BBC39" s="589"/>
      <c r="BBD39" s="574"/>
      <c r="BBI39" s="589"/>
      <c r="BBJ39" s="589"/>
      <c r="BBK39" s="574"/>
      <c r="BBP39" s="589"/>
      <c r="BBQ39" s="589"/>
      <c r="BBR39" s="574"/>
      <c r="BBW39" s="589"/>
      <c r="BBX39" s="589"/>
      <c r="BBY39" s="574"/>
      <c r="BCD39" s="589"/>
      <c r="BCE39" s="589"/>
      <c r="BCF39" s="574"/>
      <c r="BCK39" s="589"/>
      <c r="BCL39" s="589"/>
      <c r="BCM39" s="574"/>
      <c r="BCR39" s="589"/>
      <c r="BCS39" s="589"/>
      <c r="BCT39" s="574"/>
      <c r="BCY39" s="589"/>
      <c r="BCZ39" s="589"/>
      <c r="BDA39" s="574"/>
      <c r="BDF39" s="589"/>
      <c r="BDG39" s="589"/>
      <c r="BDH39" s="574"/>
      <c r="BDM39" s="589"/>
      <c r="BDN39" s="589"/>
      <c r="BDO39" s="574"/>
      <c r="BDT39" s="589"/>
      <c r="BDU39" s="589"/>
      <c r="BDV39" s="574"/>
      <c r="BEA39" s="589"/>
      <c r="BEB39" s="589"/>
      <c r="BEC39" s="574"/>
      <c r="BEH39" s="589"/>
      <c r="BEI39" s="589"/>
      <c r="BEJ39" s="574"/>
      <c r="BEO39" s="589"/>
      <c r="BEP39" s="589"/>
      <c r="BEQ39" s="574"/>
      <c r="BEV39" s="589"/>
      <c r="BEW39" s="589"/>
      <c r="BEX39" s="574"/>
      <c r="BFC39" s="589"/>
      <c r="BFD39" s="589"/>
      <c r="BFE39" s="574"/>
      <c r="BFJ39" s="589"/>
      <c r="BFK39" s="589"/>
      <c r="BFL39" s="574"/>
      <c r="BFQ39" s="589"/>
      <c r="BFR39" s="589"/>
      <c r="BFS39" s="574"/>
      <c r="BFX39" s="589"/>
      <c r="BFY39" s="589"/>
      <c r="BFZ39" s="574"/>
      <c r="BGE39" s="589"/>
      <c r="BGF39" s="589"/>
      <c r="BGG39" s="574"/>
      <c r="BGL39" s="589"/>
      <c r="BGM39" s="589"/>
      <c r="BGN39" s="574"/>
      <c r="BGS39" s="589"/>
      <c r="BGT39" s="589"/>
      <c r="BGU39" s="574"/>
      <c r="BGZ39" s="589"/>
      <c r="BHA39" s="589"/>
      <c r="BHB39" s="574"/>
      <c r="BHG39" s="589"/>
      <c r="BHH39" s="589"/>
      <c r="BHI39" s="574"/>
      <c r="BHN39" s="589"/>
      <c r="BHO39" s="589"/>
      <c r="BHP39" s="574"/>
      <c r="BHU39" s="589"/>
      <c r="BHV39" s="589"/>
      <c r="BHW39" s="574"/>
      <c r="BIB39" s="589"/>
      <c r="BIC39" s="589"/>
      <c r="BID39" s="574"/>
      <c r="BII39" s="589"/>
      <c r="BIJ39" s="589"/>
      <c r="BIK39" s="574"/>
      <c r="BIP39" s="589"/>
      <c r="BIQ39" s="589"/>
      <c r="BIR39" s="574"/>
      <c r="BIW39" s="589"/>
      <c r="BIX39" s="589"/>
      <c r="BIY39" s="574"/>
      <c r="BJD39" s="589"/>
      <c r="BJE39" s="589"/>
      <c r="BJF39" s="574"/>
      <c r="BJK39" s="589"/>
      <c r="BJL39" s="589"/>
      <c r="BJM39" s="574"/>
      <c r="BJR39" s="589"/>
      <c r="BJS39" s="589"/>
      <c r="BJT39" s="574"/>
      <c r="BJY39" s="589"/>
      <c r="BJZ39" s="589"/>
      <c r="BKA39" s="574"/>
      <c r="BKF39" s="589"/>
      <c r="BKG39" s="589"/>
      <c r="BKH39" s="574"/>
      <c r="BKM39" s="589"/>
      <c r="BKN39" s="589"/>
      <c r="BKO39" s="574"/>
      <c r="BKT39" s="589"/>
      <c r="BKU39" s="589"/>
      <c r="BKV39" s="574"/>
      <c r="BLA39" s="589"/>
      <c r="BLB39" s="589"/>
      <c r="BLC39" s="574"/>
      <c r="BLH39" s="589"/>
      <c r="BLI39" s="589"/>
      <c r="BLJ39" s="574"/>
      <c r="BLO39" s="589"/>
      <c r="BLP39" s="589"/>
      <c r="BLQ39" s="574"/>
      <c r="BLV39" s="589"/>
      <c r="BLW39" s="589"/>
      <c r="BLX39" s="574"/>
      <c r="BMC39" s="589"/>
      <c r="BMD39" s="589"/>
      <c r="BME39" s="574"/>
      <c r="BMJ39" s="589"/>
      <c r="BMK39" s="589"/>
      <c r="BML39" s="574"/>
      <c r="BMQ39" s="589"/>
      <c r="BMR39" s="589"/>
      <c r="BMS39" s="574"/>
      <c r="BMX39" s="589"/>
      <c r="BMY39" s="589"/>
      <c r="BMZ39" s="574"/>
      <c r="BNE39" s="589"/>
      <c r="BNF39" s="589"/>
      <c r="BNG39" s="574"/>
      <c r="BNL39" s="589"/>
      <c r="BNM39" s="589"/>
      <c r="BNN39" s="574"/>
      <c r="BNS39" s="589"/>
      <c r="BNT39" s="589"/>
      <c r="BNU39" s="574"/>
      <c r="BNZ39" s="589"/>
      <c r="BOA39" s="589"/>
      <c r="BOB39" s="574"/>
      <c r="BOG39" s="589"/>
      <c r="BOH39" s="589"/>
      <c r="BOI39" s="574"/>
      <c r="BON39" s="589"/>
      <c r="BOO39" s="589"/>
      <c r="BOP39" s="574"/>
      <c r="BOU39" s="589"/>
      <c r="BOV39" s="589"/>
      <c r="BOW39" s="574"/>
      <c r="BPB39" s="589"/>
      <c r="BPC39" s="589"/>
      <c r="BPD39" s="574"/>
      <c r="BPI39" s="589"/>
      <c r="BPJ39" s="589"/>
      <c r="BPK39" s="574"/>
      <c r="BPP39" s="589"/>
      <c r="BPQ39" s="589"/>
      <c r="BPR39" s="574"/>
      <c r="BPW39" s="589"/>
      <c r="BPX39" s="589"/>
      <c r="BPY39" s="574"/>
      <c r="BQD39" s="589"/>
      <c r="BQE39" s="589"/>
      <c r="BQF39" s="574"/>
      <c r="BQK39" s="589"/>
      <c r="BQL39" s="589"/>
      <c r="BQM39" s="574"/>
      <c r="BQR39" s="589"/>
      <c r="BQS39" s="589"/>
      <c r="BQT39" s="574"/>
      <c r="BQY39" s="589"/>
      <c r="BQZ39" s="589"/>
      <c r="BRA39" s="574"/>
      <c r="BRF39" s="589"/>
      <c r="BRG39" s="589"/>
      <c r="BRH39" s="574"/>
      <c r="BRM39" s="589"/>
      <c r="BRN39" s="589"/>
      <c r="BRO39" s="574"/>
      <c r="BRT39" s="589"/>
      <c r="BRU39" s="589"/>
      <c r="BRV39" s="574"/>
      <c r="BSA39" s="589"/>
      <c r="BSB39" s="589"/>
      <c r="BSC39" s="574"/>
      <c r="BSH39" s="589"/>
      <c r="BSI39" s="589"/>
      <c r="BSJ39" s="574"/>
      <c r="BSO39" s="589"/>
      <c r="BSP39" s="589"/>
      <c r="BSQ39" s="574"/>
      <c r="BSV39" s="589"/>
      <c r="BSW39" s="589"/>
      <c r="BSX39" s="574"/>
      <c r="BTC39" s="589"/>
      <c r="BTD39" s="589"/>
      <c r="BTE39" s="574"/>
      <c r="BTJ39" s="589"/>
      <c r="BTK39" s="589"/>
      <c r="BTL39" s="574"/>
      <c r="BTQ39" s="589"/>
      <c r="BTR39" s="589"/>
      <c r="BTS39" s="574"/>
      <c r="BTX39" s="589"/>
      <c r="BTY39" s="589"/>
      <c r="BTZ39" s="574"/>
      <c r="BUE39" s="589"/>
      <c r="BUF39" s="589"/>
      <c r="BUG39" s="574"/>
      <c r="BUL39" s="589"/>
      <c r="BUM39" s="589"/>
      <c r="BUN39" s="574"/>
      <c r="BUS39" s="589"/>
      <c r="BUT39" s="589"/>
      <c r="BUU39" s="574"/>
      <c r="BUZ39" s="589"/>
      <c r="BVA39" s="589"/>
      <c r="BVB39" s="574"/>
      <c r="BVG39" s="589"/>
      <c r="BVH39" s="589"/>
      <c r="BVI39" s="574"/>
      <c r="BVN39" s="589"/>
      <c r="BVO39" s="589"/>
      <c r="BVP39" s="574"/>
      <c r="BVU39" s="589"/>
      <c r="BVV39" s="589"/>
      <c r="BVW39" s="574"/>
      <c r="BWB39" s="589"/>
      <c r="BWC39" s="589"/>
      <c r="BWD39" s="574"/>
      <c r="BWI39" s="589"/>
      <c r="BWJ39" s="589"/>
      <c r="BWK39" s="574"/>
      <c r="BWP39" s="589"/>
      <c r="BWQ39" s="589"/>
      <c r="BWR39" s="574"/>
      <c r="BWW39" s="589"/>
      <c r="BWX39" s="589"/>
      <c r="BWY39" s="574"/>
      <c r="BXD39" s="589"/>
      <c r="BXE39" s="589"/>
      <c r="BXF39" s="574"/>
      <c r="BXK39" s="589"/>
      <c r="BXL39" s="589"/>
      <c r="BXM39" s="574"/>
      <c r="BXR39" s="589"/>
      <c r="BXS39" s="589"/>
      <c r="BXT39" s="574"/>
      <c r="BXY39" s="589"/>
      <c r="BXZ39" s="589"/>
      <c r="BYA39" s="574"/>
      <c r="BYF39" s="589"/>
      <c r="BYG39" s="589"/>
      <c r="BYH39" s="574"/>
      <c r="BYM39" s="589"/>
      <c r="BYN39" s="589"/>
      <c r="BYO39" s="574"/>
      <c r="BYT39" s="589"/>
      <c r="BYU39" s="589"/>
      <c r="BYV39" s="574"/>
      <c r="BZA39" s="589"/>
      <c r="BZB39" s="589"/>
      <c r="BZC39" s="574"/>
      <c r="BZH39" s="589"/>
      <c r="BZI39" s="589"/>
      <c r="BZJ39" s="574"/>
      <c r="BZO39" s="589"/>
      <c r="BZP39" s="589"/>
      <c r="BZQ39" s="574"/>
      <c r="BZV39" s="589"/>
      <c r="BZW39" s="589"/>
      <c r="BZX39" s="574"/>
      <c r="CAC39" s="589"/>
      <c r="CAD39" s="589"/>
      <c r="CAE39" s="574"/>
      <c r="CAJ39" s="589"/>
      <c r="CAK39" s="589"/>
      <c r="CAL39" s="574"/>
      <c r="CAQ39" s="589"/>
      <c r="CAR39" s="589"/>
      <c r="CAS39" s="574"/>
      <c r="CAX39" s="589"/>
      <c r="CAY39" s="589"/>
      <c r="CAZ39" s="574"/>
      <c r="CBE39" s="589"/>
      <c r="CBF39" s="589"/>
      <c r="CBG39" s="574"/>
      <c r="CBL39" s="589"/>
      <c r="CBM39" s="589"/>
      <c r="CBN39" s="574"/>
      <c r="CBS39" s="589"/>
      <c r="CBT39" s="589"/>
      <c r="CBU39" s="574"/>
      <c r="CBZ39" s="589"/>
      <c r="CCA39" s="589"/>
      <c r="CCB39" s="574"/>
      <c r="CCG39" s="589"/>
      <c r="CCH39" s="589"/>
      <c r="CCI39" s="574"/>
      <c r="CCN39" s="589"/>
      <c r="CCO39" s="589"/>
      <c r="CCP39" s="574"/>
      <c r="CCU39" s="589"/>
      <c r="CCV39" s="589"/>
      <c r="CCW39" s="574"/>
      <c r="CDB39" s="589"/>
      <c r="CDC39" s="589"/>
      <c r="CDD39" s="574"/>
      <c r="CDI39" s="589"/>
      <c r="CDJ39" s="589"/>
      <c r="CDK39" s="574"/>
      <c r="CDP39" s="589"/>
      <c r="CDQ39" s="589"/>
      <c r="CDR39" s="574"/>
      <c r="CDW39" s="589"/>
      <c r="CDX39" s="589"/>
      <c r="CDY39" s="574"/>
      <c r="CED39" s="589"/>
      <c r="CEE39" s="589"/>
      <c r="CEF39" s="574"/>
      <c r="CEK39" s="589"/>
      <c r="CEL39" s="589"/>
      <c r="CEM39" s="574"/>
      <c r="CER39" s="589"/>
      <c r="CES39" s="589"/>
      <c r="CET39" s="574"/>
      <c r="CEY39" s="589"/>
      <c r="CEZ39" s="589"/>
      <c r="CFA39" s="574"/>
      <c r="CFF39" s="589"/>
      <c r="CFG39" s="589"/>
      <c r="CFH39" s="574"/>
      <c r="CFM39" s="589"/>
      <c r="CFN39" s="589"/>
      <c r="CFO39" s="574"/>
      <c r="CFT39" s="589"/>
      <c r="CFU39" s="589"/>
      <c r="CFV39" s="574"/>
      <c r="CGA39" s="589"/>
      <c r="CGB39" s="589"/>
      <c r="CGC39" s="574"/>
      <c r="CGH39" s="589"/>
      <c r="CGI39" s="589"/>
      <c r="CGJ39" s="574"/>
      <c r="CGO39" s="589"/>
      <c r="CGP39" s="589"/>
      <c r="CGQ39" s="574"/>
      <c r="CGV39" s="589"/>
      <c r="CGW39" s="589"/>
      <c r="CGX39" s="574"/>
      <c r="CHC39" s="589"/>
      <c r="CHD39" s="589"/>
      <c r="CHE39" s="574"/>
      <c r="CHJ39" s="589"/>
      <c r="CHK39" s="589"/>
      <c r="CHL39" s="574"/>
      <c r="CHQ39" s="589"/>
      <c r="CHR39" s="589"/>
      <c r="CHS39" s="574"/>
      <c r="CHX39" s="589"/>
      <c r="CHY39" s="589"/>
      <c r="CHZ39" s="574"/>
      <c r="CIE39" s="589"/>
      <c r="CIF39" s="589"/>
      <c r="CIG39" s="574"/>
      <c r="CIL39" s="589"/>
      <c r="CIM39" s="589"/>
      <c r="CIN39" s="574"/>
      <c r="CIS39" s="589"/>
      <c r="CIT39" s="589"/>
      <c r="CIU39" s="574"/>
      <c r="CIZ39" s="589"/>
      <c r="CJA39" s="589"/>
      <c r="CJB39" s="574"/>
      <c r="CJG39" s="589"/>
      <c r="CJH39" s="589"/>
      <c r="CJI39" s="574"/>
      <c r="CJN39" s="589"/>
      <c r="CJO39" s="589"/>
      <c r="CJP39" s="574"/>
      <c r="CJU39" s="589"/>
      <c r="CJV39" s="589"/>
      <c r="CJW39" s="574"/>
      <c r="CKB39" s="589"/>
      <c r="CKC39" s="589"/>
      <c r="CKD39" s="574"/>
      <c r="CKI39" s="589"/>
      <c r="CKJ39" s="589"/>
      <c r="CKK39" s="574"/>
      <c r="CKP39" s="589"/>
      <c r="CKQ39" s="589"/>
      <c r="CKR39" s="574"/>
      <c r="CKW39" s="589"/>
      <c r="CKX39" s="589"/>
      <c r="CKY39" s="574"/>
      <c r="CLD39" s="589"/>
      <c r="CLE39" s="589"/>
      <c r="CLF39" s="574"/>
      <c r="CLK39" s="589"/>
      <c r="CLL39" s="589"/>
      <c r="CLM39" s="574"/>
      <c r="CLR39" s="589"/>
      <c r="CLS39" s="589"/>
      <c r="CLT39" s="574"/>
      <c r="CLY39" s="589"/>
      <c r="CLZ39" s="589"/>
      <c r="CMA39" s="574"/>
      <c r="CMF39" s="589"/>
      <c r="CMG39" s="589"/>
      <c r="CMH39" s="574"/>
      <c r="CMM39" s="589"/>
      <c r="CMN39" s="589"/>
      <c r="CMO39" s="574"/>
      <c r="CMT39" s="589"/>
      <c r="CMU39" s="589"/>
      <c r="CMV39" s="574"/>
      <c r="CNA39" s="589"/>
      <c r="CNB39" s="589"/>
      <c r="CNC39" s="574"/>
      <c r="CNH39" s="589"/>
      <c r="CNI39" s="589"/>
      <c r="CNJ39" s="574"/>
      <c r="CNO39" s="589"/>
      <c r="CNP39" s="589"/>
      <c r="CNQ39" s="574"/>
      <c r="CNV39" s="589"/>
      <c r="CNW39" s="589"/>
      <c r="CNX39" s="574"/>
      <c r="COC39" s="589"/>
      <c r="COD39" s="589"/>
      <c r="COE39" s="574"/>
      <c r="COJ39" s="589"/>
      <c r="COK39" s="589"/>
      <c r="COL39" s="574"/>
      <c r="COQ39" s="589"/>
      <c r="COR39" s="589"/>
      <c r="COS39" s="574"/>
      <c r="COX39" s="589"/>
      <c r="COY39" s="589"/>
      <c r="COZ39" s="574"/>
      <c r="CPE39" s="589"/>
      <c r="CPF39" s="589"/>
      <c r="CPG39" s="574"/>
      <c r="CPL39" s="589"/>
      <c r="CPM39" s="589"/>
      <c r="CPN39" s="574"/>
      <c r="CPS39" s="589"/>
      <c r="CPT39" s="589"/>
      <c r="CPU39" s="574"/>
      <c r="CPZ39" s="589"/>
      <c r="CQA39" s="589"/>
      <c r="CQB39" s="574"/>
      <c r="CQG39" s="589"/>
      <c r="CQH39" s="589"/>
      <c r="CQI39" s="574"/>
      <c r="CQN39" s="589"/>
      <c r="CQO39" s="589"/>
      <c r="CQP39" s="574"/>
      <c r="CQU39" s="589"/>
      <c r="CQV39" s="589"/>
      <c r="CQW39" s="574"/>
      <c r="CRB39" s="589"/>
      <c r="CRC39" s="589"/>
      <c r="CRD39" s="574"/>
      <c r="CRI39" s="589"/>
      <c r="CRJ39" s="589"/>
      <c r="CRK39" s="574"/>
      <c r="CRP39" s="589"/>
      <c r="CRQ39" s="589"/>
      <c r="CRR39" s="574"/>
      <c r="CRW39" s="589"/>
      <c r="CRX39" s="589"/>
      <c r="CRY39" s="574"/>
      <c r="CSD39" s="589"/>
      <c r="CSE39" s="589"/>
      <c r="CSF39" s="574"/>
      <c r="CSK39" s="589"/>
      <c r="CSL39" s="589"/>
      <c r="CSM39" s="574"/>
      <c r="CSR39" s="589"/>
      <c r="CSS39" s="589"/>
      <c r="CST39" s="574"/>
      <c r="CSY39" s="589"/>
      <c r="CSZ39" s="589"/>
      <c r="CTA39" s="574"/>
      <c r="CTF39" s="589"/>
      <c r="CTG39" s="589"/>
      <c r="CTH39" s="574"/>
      <c r="CTM39" s="589"/>
      <c r="CTN39" s="589"/>
      <c r="CTO39" s="574"/>
      <c r="CTT39" s="589"/>
      <c r="CTU39" s="589"/>
      <c r="CTV39" s="574"/>
      <c r="CUA39" s="589"/>
      <c r="CUB39" s="589"/>
      <c r="CUC39" s="574"/>
      <c r="CUH39" s="589"/>
      <c r="CUI39" s="589"/>
      <c r="CUJ39" s="574"/>
      <c r="CUO39" s="589"/>
      <c r="CUP39" s="589"/>
      <c r="CUQ39" s="574"/>
      <c r="CUV39" s="589"/>
      <c r="CUW39" s="589"/>
      <c r="CUX39" s="574"/>
      <c r="CVC39" s="589"/>
      <c r="CVD39" s="589"/>
      <c r="CVE39" s="574"/>
      <c r="CVJ39" s="589"/>
      <c r="CVK39" s="589"/>
      <c r="CVL39" s="574"/>
      <c r="CVQ39" s="589"/>
      <c r="CVR39" s="589"/>
      <c r="CVS39" s="574"/>
      <c r="CVX39" s="589"/>
      <c r="CVY39" s="589"/>
      <c r="CVZ39" s="574"/>
      <c r="CWE39" s="589"/>
      <c r="CWF39" s="589"/>
      <c r="CWG39" s="574"/>
      <c r="CWL39" s="589"/>
      <c r="CWM39" s="589"/>
      <c r="CWN39" s="574"/>
      <c r="CWS39" s="589"/>
      <c r="CWT39" s="589"/>
      <c r="CWU39" s="574"/>
      <c r="CWZ39" s="589"/>
      <c r="CXA39" s="589"/>
      <c r="CXB39" s="574"/>
      <c r="CXG39" s="589"/>
      <c r="CXH39" s="589"/>
      <c r="CXI39" s="574"/>
      <c r="CXN39" s="589"/>
      <c r="CXO39" s="589"/>
      <c r="CXP39" s="574"/>
      <c r="CXU39" s="589"/>
      <c r="CXV39" s="589"/>
      <c r="CXW39" s="574"/>
      <c r="CYB39" s="589"/>
      <c r="CYC39" s="589"/>
      <c r="CYD39" s="574"/>
      <c r="CYI39" s="589"/>
      <c r="CYJ39" s="589"/>
      <c r="CYK39" s="574"/>
      <c r="CYP39" s="589"/>
      <c r="CYQ39" s="589"/>
      <c r="CYR39" s="574"/>
      <c r="CYW39" s="589"/>
      <c r="CYX39" s="589"/>
      <c r="CYY39" s="574"/>
      <c r="CZD39" s="589"/>
      <c r="CZE39" s="589"/>
      <c r="CZF39" s="574"/>
      <c r="CZK39" s="589"/>
      <c r="CZL39" s="589"/>
      <c r="CZM39" s="574"/>
      <c r="CZR39" s="589"/>
      <c r="CZS39" s="589"/>
      <c r="CZT39" s="574"/>
      <c r="CZY39" s="589"/>
      <c r="CZZ39" s="589"/>
      <c r="DAA39" s="574"/>
      <c r="DAF39" s="589"/>
      <c r="DAG39" s="589"/>
      <c r="DAH39" s="574"/>
      <c r="DAM39" s="589"/>
      <c r="DAN39" s="589"/>
      <c r="DAO39" s="574"/>
      <c r="DAT39" s="589"/>
      <c r="DAU39" s="589"/>
      <c r="DAV39" s="574"/>
      <c r="DBA39" s="589"/>
      <c r="DBB39" s="589"/>
      <c r="DBC39" s="574"/>
      <c r="DBH39" s="589"/>
      <c r="DBI39" s="589"/>
      <c r="DBJ39" s="574"/>
      <c r="DBO39" s="589"/>
      <c r="DBP39" s="589"/>
      <c r="DBQ39" s="574"/>
      <c r="DBV39" s="589"/>
      <c r="DBW39" s="589"/>
      <c r="DBX39" s="574"/>
      <c r="DCC39" s="589"/>
      <c r="DCD39" s="589"/>
      <c r="DCE39" s="574"/>
      <c r="DCJ39" s="589"/>
      <c r="DCK39" s="589"/>
      <c r="DCL39" s="574"/>
      <c r="DCQ39" s="589"/>
      <c r="DCR39" s="589"/>
      <c r="DCS39" s="574"/>
      <c r="DCX39" s="589"/>
      <c r="DCY39" s="589"/>
      <c r="DCZ39" s="574"/>
      <c r="DDE39" s="589"/>
      <c r="DDF39" s="589"/>
      <c r="DDG39" s="574"/>
      <c r="DDL39" s="589"/>
      <c r="DDM39" s="589"/>
      <c r="DDN39" s="574"/>
      <c r="DDS39" s="589"/>
      <c r="DDT39" s="589"/>
      <c r="DDU39" s="574"/>
      <c r="DDZ39" s="589"/>
      <c r="DEA39" s="589"/>
      <c r="DEB39" s="574"/>
      <c r="DEG39" s="589"/>
      <c r="DEH39" s="589"/>
      <c r="DEI39" s="574"/>
      <c r="DEN39" s="589"/>
      <c r="DEO39" s="589"/>
      <c r="DEP39" s="574"/>
      <c r="DEU39" s="589"/>
      <c r="DEV39" s="589"/>
      <c r="DEW39" s="574"/>
      <c r="DFB39" s="589"/>
      <c r="DFC39" s="589"/>
      <c r="DFD39" s="574"/>
      <c r="DFI39" s="589"/>
      <c r="DFJ39" s="589"/>
      <c r="DFK39" s="574"/>
      <c r="DFP39" s="589"/>
      <c r="DFQ39" s="589"/>
      <c r="DFR39" s="574"/>
      <c r="DFW39" s="589"/>
      <c r="DFX39" s="589"/>
      <c r="DFY39" s="574"/>
      <c r="DGD39" s="589"/>
      <c r="DGE39" s="589"/>
      <c r="DGF39" s="574"/>
      <c r="DGK39" s="589"/>
      <c r="DGL39" s="589"/>
      <c r="DGM39" s="574"/>
      <c r="DGR39" s="589"/>
      <c r="DGS39" s="589"/>
      <c r="DGT39" s="574"/>
      <c r="DGY39" s="589"/>
      <c r="DGZ39" s="589"/>
      <c r="DHA39" s="574"/>
      <c r="DHF39" s="589"/>
      <c r="DHG39" s="589"/>
      <c r="DHH39" s="574"/>
      <c r="DHM39" s="589"/>
      <c r="DHN39" s="589"/>
      <c r="DHO39" s="574"/>
      <c r="DHT39" s="589"/>
      <c r="DHU39" s="589"/>
      <c r="DHV39" s="574"/>
      <c r="DIA39" s="589"/>
      <c r="DIB39" s="589"/>
      <c r="DIC39" s="574"/>
      <c r="DIH39" s="589"/>
      <c r="DII39" s="589"/>
      <c r="DIJ39" s="574"/>
      <c r="DIO39" s="589"/>
      <c r="DIP39" s="589"/>
      <c r="DIQ39" s="574"/>
      <c r="DIV39" s="589"/>
      <c r="DIW39" s="589"/>
      <c r="DIX39" s="574"/>
      <c r="DJC39" s="589"/>
      <c r="DJD39" s="589"/>
      <c r="DJE39" s="574"/>
      <c r="DJJ39" s="589"/>
      <c r="DJK39" s="589"/>
      <c r="DJL39" s="574"/>
      <c r="DJQ39" s="589"/>
      <c r="DJR39" s="589"/>
      <c r="DJS39" s="574"/>
      <c r="DJX39" s="589"/>
      <c r="DJY39" s="589"/>
      <c r="DJZ39" s="574"/>
      <c r="DKE39" s="589"/>
      <c r="DKF39" s="589"/>
      <c r="DKG39" s="574"/>
      <c r="DKL39" s="589"/>
      <c r="DKM39" s="589"/>
      <c r="DKN39" s="574"/>
      <c r="DKS39" s="589"/>
      <c r="DKT39" s="589"/>
      <c r="DKU39" s="574"/>
      <c r="DKZ39" s="589"/>
      <c r="DLA39" s="589"/>
      <c r="DLB39" s="574"/>
      <c r="DLG39" s="589"/>
      <c r="DLH39" s="589"/>
      <c r="DLI39" s="574"/>
      <c r="DLN39" s="589"/>
      <c r="DLO39" s="589"/>
      <c r="DLP39" s="574"/>
      <c r="DLU39" s="589"/>
      <c r="DLV39" s="589"/>
      <c r="DLW39" s="574"/>
      <c r="DMB39" s="589"/>
      <c r="DMC39" s="589"/>
      <c r="DMD39" s="574"/>
      <c r="DMI39" s="589"/>
      <c r="DMJ39" s="589"/>
      <c r="DMK39" s="574"/>
      <c r="DMP39" s="589"/>
      <c r="DMQ39" s="589"/>
      <c r="DMR39" s="574"/>
      <c r="DMW39" s="589"/>
      <c r="DMX39" s="589"/>
      <c r="DMY39" s="574"/>
      <c r="DND39" s="589"/>
      <c r="DNE39" s="589"/>
      <c r="DNF39" s="574"/>
      <c r="DNK39" s="589"/>
      <c r="DNL39" s="589"/>
      <c r="DNM39" s="574"/>
      <c r="DNR39" s="589"/>
      <c r="DNS39" s="589"/>
      <c r="DNT39" s="574"/>
      <c r="DNY39" s="589"/>
      <c r="DNZ39" s="589"/>
      <c r="DOA39" s="574"/>
      <c r="DOF39" s="589"/>
      <c r="DOG39" s="589"/>
      <c r="DOH39" s="574"/>
      <c r="DOM39" s="589"/>
      <c r="DON39" s="589"/>
      <c r="DOO39" s="574"/>
      <c r="DOT39" s="589"/>
      <c r="DOU39" s="589"/>
      <c r="DOV39" s="574"/>
      <c r="DPA39" s="589"/>
      <c r="DPB39" s="589"/>
      <c r="DPC39" s="574"/>
      <c r="DPH39" s="589"/>
      <c r="DPI39" s="589"/>
      <c r="DPJ39" s="574"/>
      <c r="DPO39" s="589"/>
      <c r="DPP39" s="589"/>
      <c r="DPQ39" s="574"/>
      <c r="DPV39" s="589"/>
      <c r="DPW39" s="589"/>
      <c r="DPX39" s="574"/>
      <c r="DQC39" s="589"/>
      <c r="DQD39" s="589"/>
      <c r="DQE39" s="574"/>
      <c r="DQJ39" s="589"/>
      <c r="DQK39" s="589"/>
      <c r="DQL39" s="574"/>
      <c r="DQQ39" s="589"/>
      <c r="DQR39" s="589"/>
      <c r="DQS39" s="574"/>
      <c r="DQX39" s="589"/>
      <c r="DQY39" s="589"/>
      <c r="DQZ39" s="574"/>
      <c r="DRE39" s="589"/>
      <c r="DRF39" s="589"/>
      <c r="DRG39" s="574"/>
      <c r="DRL39" s="589"/>
      <c r="DRM39" s="589"/>
      <c r="DRN39" s="574"/>
      <c r="DRS39" s="589"/>
      <c r="DRT39" s="589"/>
      <c r="DRU39" s="574"/>
      <c r="DRZ39" s="589"/>
      <c r="DSA39" s="589"/>
      <c r="DSB39" s="574"/>
      <c r="DSG39" s="589"/>
      <c r="DSH39" s="589"/>
      <c r="DSI39" s="574"/>
      <c r="DSN39" s="589"/>
      <c r="DSO39" s="589"/>
      <c r="DSP39" s="574"/>
      <c r="DSU39" s="589"/>
      <c r="DSV39" s="589"/>
      <c r="DSW39" s="574"/>
      <c r="DTB39" s="589"/>
      <c r="DTC39" s="589"/>
      <c r="DTD39" s="574"/>
      <c r="DTI39" s="589"/>
      <c r="DTJ39" s="589"/>
      <c r="DTK39" s="574"/>
      <c r="DTP39" s="589"/>
      <c r="DTQ39" s="589"/>
      <c r="DTR39" s="574"/>
      <c r="DTW39" s="589"/>
      <c r="DTX39" s="589"/>
      <c r="DTY39" s="574"/>
      <c r="DUD39" s="589"/>
      <c r="DUE39" s="589"/>
      <c r="DUF39" s="574"/>
      <c r="DUK39" s="589"/>
      <c r="DUL39" s="589"/>
      <c r="DUM39" s="574"/>
      <c r="DUR39" s="589"/>
      <c r="DUS39" s="589"/>
      <c r="DUT39" s="574"/>
      <c r="DUY39" s="589"/>
      <c r="DUZ39" s="589"/>
      <c r="DVA39" s="574"/>
      <c r="DVF39" s="589"/>
      <c r="DVG39" s="589"/>
      <c r="DVH39" s="574"/>
      <c r="DVM39" s="589"/>
      <c r="DVN39" s="589"/>
      <c r="DVO39" s="574"/>
      <c r="DVT39" s="589"/>
      <c r="DVU39" s="589"/>
      <c r="DVV39" s="574"/>
      <c r="DWA39" s="589"/>
      <c r="DWB39" s="589"/>
      <c r="DWC39" s="574"/>
      <c r="DWH39" s="589"/>
      <c r="DWI39" s="589"/>
      <c r="DWJ39" s="574"/>
      <c r="DWO39" s="589"/>
      <c r="DWP39" s="589"/>
      <c r="DWQ39" s="574"/>
      <c r="DWV39" s="589"/>
      <c r="DWW39" s="589"/>
      <c r="DWX39" s="574"/>
      <c r="DXC39" s="589"/>
      <c r="DXD39" s="589"/>
      <c r="DXE39" s="574"/>
      <c r="DXJ39" s="589"/>
      <c r="DXK39" s="589"/>
      <c r="DXL39" s="574"/>
      <c r="DXQ39" s="589"/>
      <c r="DXR39" s="589"/>
      <c r="DXS39" s="574"/>
      <c r="DXX39" s="589"/>
      <c r="DXY39" s="589"/>
      <c r="DXZ39" s="574"/>
      <c r="DYE39" s="589"/>
      <c r="DYF39" s="589"/>
      <c r="DYG39" s="574"/>
      <c r="DYL39" s="589"/>
      <c r="DYM39" s="589"/>
      <c r="DYN39" s="574"/>
      <c r="DYS39" s="589"/>
      <c r="DYT39" s="589"/>
      <c r="DYU39" s="574"/>
      <c r="DYZ39" s="589"/>
      <c r="DZA39" s="589"/>
      <c r="DZB39" s="574"/>
      <c r="DZG39" s="589"/>
      <c r="DZH39" s="589"/>
      <c r="DZI39" s="574"/>
      <c r="DZN39" s="589"/>
      <c r="DZO39" s="589"/>
      <c r="DZP39" s="574"/>
      <c r="DZU39" s="589"/>
      <c r="DZV39" s="589"/>
      <c r="DZW39" s="574"/>
      <c r="EAB39" s="589"/>
      <c r="EAC39" s="589"/>
      <c r="EAD39" s="574"/>
      <c r="EAI39" s="589"/>
      <c r="EAJ39" s="589"/>
      <c r="EAK39" s="574"/>
      <c r="EAP39" s="589"/>
      <c r="EAQ39" s="589"/>
      <c r="EAR39" s="574"/>
      <c r="EAW39" s="589"/>
      <c r="EAX39" s="589"/>
      <c r="EAY39" s="574"/>
      <c r="EBD39" s="589"/>
      <c r="EBE39" s="589"/>
      <c r="EBF39" s="574"/>
      <c r="EBK39" s="589"/>
      <c r="EBL39" s="589"/>
      <c r="EBM39" s="574"/>
      <c r="EBR39" s="589"/>
      <c r="EBS39" s="589"/>
      <c r="EBT39" s="574"/>
      <c r="EBY39" s="589"/>
      <c r="EBZ39" s="589"/>
      <c r="ECA39" s="574"/>
      <c r="ECF39" s="589"/>
      <c r="ECG39" s="589"/>
      <c r="ECH39" s="574"/>
      <c r="ECM39" s="589"/>
      <c r="ECN39" s="589"/>
      <c r="ECO39" s="574"/>
      <c r="ECT39" s="589"/>
      <c r="ECU39" s="589"/>
      <c r="ECV39" s="574"/>
      <c r="EDA39" s="589"/>
      <c r="EDB39" s="589"/>
      <c r="EDC39" s="574"/>
      <c r="EDH39" s="589"/>
      <c r="EDI39" s="589"/>
      <c r="EDJ39" s="574"/>
      <c r="EDO39" s="589"/>
      <c r="EDP39" s="589"/>
      <c r="EDQ39" s="574"/>
      <c r="EDV39" s="589"/>
      <c r="EDW39" s="589"/>
      <c r="EDX39" s="574"/>
      <c r="EEC39" s="589"/>
      <c r="EED39" s="589"/>
      <c r="EEE39" s="574"/>
      <c r="EEJ39" s="589"/>
      <c r="EEK39" s="589"/>
      <c r="EEL39" s="574"/>
      <c r="EEQ39" s="589"/>
      <c r="EER39" s="589"/>
      <c r="EES39" s="574"/>
      <c r="EEX39" s="589"/>
      <c r="EEY39" s="589"/>
      <c r="EEZ39" s="574"/>
      <c r="EFE39" s="589"/>
      <c r="EFF39" s="589"/>
      <c r="EFG39" s="574"/>
      <c r="EFL39" s="589"/>
      <c r="EFM39" s="589"/>
      <c r="EFN39" s="574"/>
      <c r="EFS39" s="589"/>
      <c r="EFT39" s="589"/>
      <c r="EFU39" s="574"/>
      <c r="EFZ39" s="589"/>
      <c r="EGA39" s="589"/>
      <c r="EGB39" s="574"/>
      <c r="EGG39" s="589"/>
      <c r="EGH39" s="589"/>
      <c r="EGI39" s="574"/>
      <c r="EGN39" s="589"/>
      <c r="EGO39" s="589"/>
      <c r="EGP39" s="574"/>
      <c r="EGU39" s="589"/>
      <c r="EGV39" s="589"/>
      <c r="EGW39" s="574"/>
      <c r="EHB39" s="589"/>
      <c r="EHC39" s="589"/>
      <c r="EHD39" s="574"/>
      <c r="EHI39" s="589"/>
      <c r="EHJ39" s="589"/>
      <c r="EHK39" s="574"/>
      <c r="EHP39" s="589"/>
      <c r="EHQ39" s="589"/>
      <c r="EHR39" s="574"/>
      <c r="EHW39" s="589"/>
      <c r="EHX39" s="589"/>
      <c r="EHY39" s="574"/>
      <c r="EID39" s="589"/>
      <c r="EIE39" s="589"/>
      <c r="EIF39" s="574"/>
      <c r="EIK39" s="589"/>
      <c r="EIL39" s="589"/>
      <c r="EIM39" s="574"/>
      <c r="EIR39" s="589"/>
      <c r="EIS39" s="589"/>
      <c r="EIT39" s="574"/>
      <c r="EIY39" s="589"/>
      <c r="EIZ39" s="589"/>
      <c r="EJA39" s="574"/>
      <c r="EJF39" s="589"/>
      <c r="EJG39" s="589"/>
      <c r="EJH39" s="574"/>
      <c r="EJM39" s="589"/>
      <c r="EJN39" s="589"/>
      <c r="EJO39" s="574"/>
      <c r="EJT39" s="589"/>
      <c r="EJU39" s="589"/>
      <c r="EJV39" s="574"/>
      <c r="EKA39" s="589"/>
      <c r="EKB39" s="589"/>
      <c r="EKC39" s="574"/>
      <c r="EKH39" s="589"/>
      <c r="EKI39" s="589"/>
      <c r="EKJ39" s="574"/>
      <c r="EKO39" s="589"/>
      <c r="EKP39" s="589"/>
      <c r="EKQ39" s="574"/>
      <c r="EKV39" s="589"/>
      <c r="EKW39" s="589"/>
      <c r="EKX39" s="574"/>
      <c r="ELC39" s="589"/>
      <c r="ELD39" s="589"/>
      <c r="ELE39" s="574"/>
      <c r="ELJ39" s="589"/>
      <c r="ELK39" s="589"/>
      <c r="ELL39" s="574"/>
      <c r="ELQ39" s="589"/>
      <c r="ELR39" s="589"/>
      <c r="ELS39" s="574"/>
      <c r="ELX39" s="589"/>
      <c r="ELY39" s="589"/>
      <c r="ELZ39" s="574"/>
      <c r="EME39" s="589"/>
      <c r="EMF39" s="589"/>
      <c r="EMG39" s="574"/>
      <c r="EML39" s="589"/>
      <c r="EMM39" s="589"/>
      <c r="EMN39" s="574"/>
      <c r="EMS39" s="589"/>
      <c r="EMT39" s="589"/>
      <c r="EMU39" s="574"/>
      <c r="EMZ39" s="589"/>
      <c r="ENA39" s="589"/>
      <c r="ENB39" s="574"/>
      <c r="ENG39" s="589"/>
      <c r="ENH39" s="589"/>
      <c r="ENI39" s="574"/>
      <c r="ENN39" s="589"/>
      <c r="ENO39" s="589"/>
      <c r="ENP39" s="574"/>
      <c r="ENU39" s="589"/>
      <c r="ENV39" s="589"/>
      <c r="ENW39" s="574"/>
      <c r="EOB39" s="589"/>
      <c r="EOC39" s="589"/>
      <c r="EOD39" s="574"/>
      <c r="EOI39" s="589"/>
      <c r="EOJ39" s="589"/>
      <c r="EOK39" s="574"/>
      <c r="EOP39" s="589"/>
      <c r="EOQ39" s="589"/>
      <c r="EOR39" s="574"/>
      <c r="EOW39" s="589"/>
      <c r="EOX39" s="589"/>
      <c r="EOY39" s="574"/>
      <c r="EPD39" s="589"/>
      <c r="EPE39" s="589"/>
      <c r="EPF39" s="574"/>
      <c r="EPK39" s="589"/>
      <c r="EPL39" s="589"/>
      <c r="EPM39" s="574"/>
      <c r="EPR39" s="589"/>
      <c r="EPS39" s="589"/>
      <c r="EPT39" s="574"/>
      <c r="EPY39" s="589"/>
      <c r="EPZ39" s="589"/>
      <c r="EQA39" s="574"/>
      <c r="EQF39" s="589"/>
      <c r="EQG39" s="589"/>
      <c r="EQH39" s="574"/>
      <c r="EQM39" s="589"/>
      <c r="EQN39" s="589"/>
      <c r="EQO39" s="574"/>
      <c r="EQT39" s="589"/>
      <c r="EQU39" s="589"/>
      <c r="EQV39" s="574"/>
      <c r="ERA39" s="589"/>
      <c r="ERB39" s="589"/>
      <c r="ERC39" s="574"/>
      <c r="ERH39" s="589"/>
      <c r="ERI39" s="589"/>
      <c r="ERJ39" s="574"/>
      <c r="ERO39" s="589"/>
      <c r="ERP39" s="589"/>
      <c r="ERQ39" s="574"/>
      <c r="ERV39" s="589"/>
      <c r="ERW39" s="589"/>
      <c r="ERX39" s="574"/>
      <c r="ESC39" s="589"/>
      <c r="ESD39" s="589"/>
      <c r="ESE39" s="574"/>
      <c r="ESJ39" s="589"/>
      <c r="ESK39" s="589"/>
      <c r="ESL39" s="574"/>
      <c r="ESQ39" s="589"/>
      <c r="ESR39" s="589"/>
      <c r="ESS39" s="574"/>
      <c r="ESX39" s="589"/>
      <c r="ESY39" s="589"/>
      <c r="ESZ39" s="574"/>
      <c r="ETE39" s="589"/>
      <c r="ETF39" s="589"/>
      <c r="ETG39" s="574"/>
      <c r="ETL39" s="589"/>
      <c r="ETM39" s="589"/>
      <c r="ETN39" s="574"/>
      <c r="ETS39" s="589"/>
      <c r="ETT39" s="589"/>
      <c r="ETU39" s="574"/>
      <c r="ETZ39" s="589"/>
      <c r="EUA39" s="589"/>
      <c r="EUB39" s="574"/>
      <c r="EUG39" s="589"/>
      <c r="EUH39" s="589"/>
      <c r="EUI39" s="574"/>
      <c r="EUN39" s="589"/>
      <c r="EUO39" s="589"/>
      <c r="EUP39" s="574"/>
      <c r="EUU39" s="589"/>
      <c r="EUV39" s="589"/>
      <c r="EUW39" s="574"/>
      <c r="EVB39" s="589"/>
      <c r="EVC39" s="589"/>
      <c r="EVD39" s="574"/>
      <c r="EVI39" s="589"/>
      <c r="EVJ39" s="589"/>
      <c r="EVK39" s="574"/>
      <c r="EVP39" s="589"/>
      <c r="EVQ39" s="589"/>
      <c r="EVR39" s="574"/>
      <c r="EVW39" s="589"/>
      <c r="EVX39" s="589"/>
      <c r="EVY39" s="574"/>
      <c r="EWD39" s="589"/>
      <c r="EWE39" s="589"/>
      <c r="EWF39" s="574"/>
      <c r="EWK39" s="589"/>
      <c r="EWL39" s="589"/>
      <c r="EWM39" s="574"/>
      <c r="EWR39" s="589"/>
      <c r="EWS39" s="589"/>
      <c r="EWT39" s="574"/>
      <c r="EWY39" s="589"/>
      <c r="EWZ39" s="589"/>
      <c r="EXA39" s="574"/>
      <c r="EXF39" s="589"/>
      <c r="EXG39" s="589"/>
      <c r="EXH39" s="574"/>
      <c r="EXM39" s="589"/>
      <c r="EXN39" s="589"/>
      <c r="EXO39" s="574"/>
      <c r="EXT39" s="589"/>
      <c r="EXU39" s="589"/>
      <c r="EXV39" s="574"/>
      <c r="EYA39" s="589"/>
      <c r="EYB39" s="589"/>
      <c r="EYC39" s="574"/>
      <c r="EYH39" s="589"/>
      <c r="EYI39" s="589"/>
      <c r="EYJ39" s="574"/>
      <c r="EYO39" s="589"/>
      <c r="EYP39" s="589"/>
      <c r="EYQ39" s="574"/>
      <c r="EYV39" s="589"/>
      <c r="EYW39" s="589"/>
      <c r="EYX39" s="574"/>
      <c r="EZC39" s="589"/>
      <c r="EZD39" s="589"/>
      <c r="EZE39" s="574"/>
      <c r="EZJ39" s="589"/>
      <c r="EZK39" s="589"/>
      <c r="EZL39" s="574"/>
      <c r="EZQ39" s="589"/>
      <c r="EZR39" s="589"/>
      <c r="EZS39" s="574"/>
      <c r="EZX39" s="589"/>
      <c r="EZY39" s="589"/>
      <c r="EZZ39" s="574"/>
      <c r="FAE39" s="589"/>
      <c r="FAF39" s="589"/>
      <c r="FAG39" s="574"/>
      <c r="FAL39" s="589"/>
      <c r="FAM39" s="589"/>
      <c r="FAN39" s="574"/>
      <c r="FAS39" s="589"/>
      <c r="FAT39" s="589"/>
      <c r="FAU39" s="574"/>
      <c r="FAZ39" s="589"/>
      <c r="FBA39" s="589"/>
      <c r="FBB39" s="574"/>
      <c r="FBG39" s="589"/>
      <c r="FBH39" s="589"/>
      <c r="FBI39" s="574"/>
      <c r="FBN39" s="589"/>
      <c r="FBO39" s="589"/>
      <c r="FBP39" s="574"/>
      <c r="FBU39" s="589"/>
      <c r="FBV39" s="589"/>
      <c r="FBW39" s="574"/>
      <c r="FCB39" s="589"/>
      <c r="FCC39" s="589"/>
      <c r="FCD39" s="574"/>
      <c r="FCI39" s="589"/>
      <c r="FCJ39" s="589"/>
      <c r="FCK39" s="574"/>
      <c r="FCP39" s="589"/>
      <c r="FCQ39" s="589"/>
      <c r="FCR39" s="574"/>
      <c r="FCW39" s="589"/>
      <c r="FCX39" s="589"/>
      <c r="FCY39" s="574"/>
      <c r="FDD39" s="589"/>
      <c r="FDE39" s="589"/>
      <c r="FDF39" s="574"/>
      <c r="FDK39" s="589"/>
      <c r="FDL39" s="589"/>
      <c r="FDM39" s="574"/>
      <c r="FDR39" s="589"/>
      <c r="FDS39" s="589"/>
      <c r="FDT39" s="574"/>
      <c r="FDY39" s="589"/>
      <c r="FDZ39" s="589"/>
      <c r="FEA39" s="574"/>
      <c r="FEF39" s="589"/>
      <c r="FEG39" s="589"/>
      <c r="FEH39" s="574"/>
      <c r="FEM39" s="589"/>
      <c r="FEN39" s="589"/>
      <c r="FEO39" s="574"/>
      <c r="FET39" s="589"/>
      <c r="FEU39" s="589"/>
      <c r="FEV39" s="574"/>
      <c r="FFA39" s="589"/>
      <c r="FFB39" s="589"/>
      <c r="FFC39" s="574"/>
      <c r="FFH39" s="589"/>
      <c r="FFI39" s="589"/>
      <c r="FFJ39" s="574"/>
      <c r="FFO39" s="589"/>
      <c r="FFP39" s="589"/>
      <c r="FFQ39" s="574"/>
      <c r="FFV39" s="589"/>
      <c r="FFW39" s="589"/>
      <c r="FFX39" s="574"/>
      <c r="FGC39" s="589"/>
      <c r="FGD39" s="589"/>
      <c r="FGE39" s="574"/>
      <c r="FGJ39" s="589"/>
      <c r="FGK39" s="589"/>
      <c r="FGL39" s="574"/>
      <c r="FGQ39" s="589"/>
      <c r="FGR39" s="589"/>
      <c r="FGS39" s="574"/>
      <c r="FGX39" s="589"/>
      <c r="FGY39" s="589"/>
      <c r="FGZ39" s="574"/>
      <c r="FHE39" s="589"/>
      <c r="FHF39" s="589"/>
      <c r="FHG39" s="574"/>
      <c r="FHL39" s="589"/>
      <c r="FHM39" s="589"/>
      <c r="FHN39" s="574"/>
      <c r="FHS39" s="589"/>
      <c r="FHT39" s="589"/>
      <c r="FHU39" s="574"/>
      <c r="FHZ39" s="589"/>
      <c r="FIA39" s="589"/>
      <c r="FIB39" s="574"/>
      <c r="FIG39" s="589"/>
      <c r="FIH39" s="589"/>
      <c r="FII39" s="574"/>
      <c r="FIN39" s="589"/>
      <c r="FIO39" s="589"/>
      <c r="FIP39" s="574"/>
      <c r="FIU39" s="589"/>
      <c r="FIV39" s="589"/>
      <c r="FIW39" s="574"/>
      <c r="FJB39" s="589"/>
      <c r="FJC39" s="589"/>
      <c r="FJD39" s="574"/>
      <c r="FJI39" s="589"/>
      <c r="FJJ39" s="589"/>
      <c r="FJK39" s="574"/>
      <c r="FJP39" s="589"/>
      <c r="FJQ39" s="589"/>
      <c r="FJR39" s="574"/>
      <c r="FJW39" s="589"/>
      <c r="FJX39" s="589"/>
      <c r="FJY39" s="574"/>
      <c r="FKD39" s="589"/>
      <c r="FKE39" s="589"/>
      <c r="FKF39" s="574"/>
      <c r="FKK39" s="589"/>
      <c r="FKL39" s="589"/>
      <c r="FKM39" s="574"/>
      <c r="FKR39" s="589"/>
      <c r="FKS39" s="589"/>
      <c r="FKT39" s="574"/>
      <c r="FKY39" s="589"/>
      <c r="FKZ39" s="589"/>
      <c r="FLA39" s="574"/>
      <c r="FLF39" s="589"/>
      <c r="FLG39" s="589"/>
      <c r="FLH39" s="574"/>
      <c r="FLM39" s="589"/>
      <c r="FLN39" s="589"/>
      <c r="FLO39" s="574"/>
      <c r="FLT39" s="589"/>
      <c r="FLU39" s="589"/>
      <c r="FLV39" s="574"/>
      <c r="FMA39" s="589"/>
      <c r="FMB39" s="589"/>
      <c r="FMC39" s="574"/>
      <c r="FMH39" s="589"/>
      <c r="FMI39" s="589"/>
      <c r="FMJ39" s="574"/>
      <c r="FMO39" s="589"/>
      <c r="FMP39" s="589"/>
      <c r="FMQ39" s="574"/>
      <c r="FMV39" s="589"/>
      <c r="FMW39" s="589"/>
      <c r="FMX39" s="574"/>
      <c r="FNC39" s="589"/>
      <c r="FND39" s="589"/>
      <c r="FNE39" s="574"/>
      <c r="FNJ39" s="589"/>
      <c r="FNK39" s="589"/>
      <c r="FNL39" s="574"/>
      <c r="FNQ39" s="589"/>
      <c r="FNR39" s="589"/>
      <c r="FNS39" s="574"/>
      <c r="FNX39" s="589"/>
      <c r="FNY39" s="589"/>
      <c r="FNZ39" s="574"/>
      <c r="FOE39" s="589"/>
      <c r="FOF39" s="589"/>
      <c r="FOG39" s="574"/>
      <c r="FOL39" s="589"/>
      <c r="FOM39" s="589"/>
      <c r="FON39" s="574"/>
      <c r="FOS39" s="589"/>
      <c r="FOT39" s="589"/>
      <c r="FOU39" s="574"/>
      <c r="FOZ39" s="589"/>
      <c r="FPA39" s="589"/>
      <c r="FPB39" s="574"/>
      <c r="FPG39" s="589"/>
      <c r="FPH39" s="589"/>
      <c r="FPI39" s="574"/>
      <c r="FPN39" s="589"/>
      <c r="FPO39" s="589"/>
      <c r="FPP39" s="574"/>
      <c r="FPU39" s="589"/>
      <c r="FPV39" s="589"/>
      <c r="FPW39" s="574"/>
      <c r="FQB39" s="589"/>
      <c r="FQC39" s="589"/>
      <c r="FQD39" s="574"/>
      <c r="FQI39" s="589"/>
      <c r="FQJ39" s="589"/>
      <c r="FQK39" s="574"/>
      <c r="FQP39" s="589"/>
      <c r="FQQ39" s="589"/>
      <c r="FQR39" s="574"/>
      <c r="FQW39" s="589"/>
      <c r="FQX39" s="589"/>
      <c r="FQY39" s="574"/>
      <c r="FRD39" s="589"/>
      <c r="FRE39" s="589"/>
      <c r="FRF39" s="574"/>
      <c r="FRK39" s="589"/>
      <c r="FRL39" s="589"/>
      <c r="FRM39" s="574"/>
      <c r="FRR39" s="589"/>
      <c r="FRS39" s="589"/>
      <c r="FRT39" s="574"/>
      <c r="FRY39" s="589"/>
      <c r="FRZ39" s="589"/>
      <c r="FSA39" s="574"/>
      <c r="FSF39" s="589"/>
      <c r="FSG39" s="589"/>
      <c r="FSH39" s="574"/>
      <c r="FSM39" s="589"/>
      <c r="FSN39" s="589"/>
      <c r="FSO39" s="574"/>
      <c r="FST39" s="589"/>
      <c r="FSU39" s="589"/>
      <c r="FSV39" s="574"/>
      <c r="FTA39" s="589"/>
      <c r="FTB39" s="589"/>
      <c r="FTC39" s="574"/>
      <c r="FTH39" s="589"/>
      <c r="FTI39" s="589"/>
      <c r="FTJ39" s="574"/>
      <c r="FTO39" s="589"/>
      <c r="FTP39" s="589"/>
      <c r="FTQ39" s="574"/>
      <c r="FTV39" s="589"/>
      <c r="FTW39" s="589"/>
      <c r="FTX39" s="574"/>
      <c r="FUC39" s="589"/>
      <c r="FUD39" s="589"/>
      <c r="FUE39" s="574"/>
      <c r="FUJ39" s="589"/>
      <c r="FUK39" s="589"/>
      <c r="FUL39" s="574"/>
      <c r="FUQ39" s="589"/>
      <c r="FUR39" s="589"/>
      <c r="FUS39" s="574"/>
      <c r="FUX39" s="589"/>
      <c r="FUY39" s="589"/>
      <c r="FUZ39" s="574"/>
      <c r="FVE39" s="589"/>
      <c r="FVF39" s="589"/>
      <c r="FVG39" s="574"/>
      <c r="FVL39" s="589"/>
      <c r="FVM39" s="589"/>
      <c r="FVN39" s="574"/>
      <c r="FVS39" s="589"/>
      <c r="FVT39" s="589"/>
      <c r="FVU39" s="574"/>
      <c r="FVZ39" s="589"/>
      <c r="FWA39" s="589"/>
      <c r="FWB39" s="574"/>
      <c r="FWG39" s="589"/>
      <c r="FWH39" s="589"/>
      <c r="FWI39" s="574"/>
      <c r="FWN39" s="589"/>
      <c r="FWO39" s="589"/>
      <c r="FWP39" s="574"/>
      <c r="FWU39" s="589"/>
      <c r="FWV39" s="589"/>
      <c r="FWW39" s="574"/>
      <c r="FXB39" s="589"/>
      <c r="FXC39" s="589"/>
      <c r="FXD39" s="574"/>
      <c r="FXI39" s="589"/>
      <c r="FXJ39" s="589"/>
      <c r="FXK39" s="574"/>
      <c r="FXP39" s="589"/>
      <c r="FXQ39" s="589"/>
      <c r="FXR39" s="574"/>
      <c r="FXW39" s="589"/>
      <c r="FXX39" s="589"/>
      <c r="FXY39" s="574"/>
      <c r="FYD39" s="589"/>
      <c r="FYE39" s="589"/>
      <c r="FYF39" s="574"/>
      <c r="FYK39" s="589"/>
      <c r="FYL39" s="589"/>
      <c r="FYM39" s="574"/>
      <c r="FYR39" s="589"/>
      <c r="FYS39" s="589"/>
      <c r="FYT39" s="574"/>
      <c r="FYY39" s="589"/>
      <c r="FYZ39" s="589"/>
      <c r="FZA39" s="574"/>
      <c r="FZF39" s="589"/>
      <c r="FZG39" s="589"/>
      <c r="FZH39" s="574"/>
      <c r="FZM39" s="589"/>
      <c r="FZN39" s="589"/>
      <c r="FZO39" s="574"/>
      <c r="FZT39" s="589"/>
      <c r="FZU39" s="589"/>
      <c r="FZV39" s="574"/>
      <c r="GAA39" s="589"/>
      <c r="GAB39" s="589"/>
      <c r="GAC39" s="574"/>
      <c r="GAH39" s="589"/>
      <c r="GAI39" s="589"/>
      <c r="GAJ39" s="574"/>
      <c r="GAO39" s="589"/>
      <c r="GAP39" s="589"/>
      <c r="GAQ39" s="574"/>
      <c r="GAV39" s="589"/>
      <c r="GAW39" s="589"/>
      <c r="GAX39" s="574"/>
      <c r="GBC39" s="589"/>
      <c r="GBD39" s="589"/>
      <c r="GBE39" s="574"/>
      <c r="GBJ39" s="589"/>
      <c r="GBK39" s="589"/>
      <c r="GBL39" s="574"/>
      <c r="GBQ39" s="589"/>
      <c r="GBR39" s="589"/>
      <c r="GBS39" s="574"/>
      <c r="GBX39" s="589"/>
      <c r="GBY39" s="589"/>
      <c r="GBZ39" s="574"/>
      <c r="GCE39" s="589"/>
      <c r="GCF39" s="589"/>
      <c r="GCG39" s="574"/>
      <c r="GCL39" s="589"/>
      <c r="GCM39" s="589"/>
      <c r="GCN39" s="574"/>
      <c r="GCS39" s="589"/>
      <c r="GCT39" s="589"/>
      <c r="GCU39" s="574"/>
      <c r="GCZ39" s="589"/>
      <c r="GDA39" s="589"/>
      <c r="GDB39" s="574"/>
      <c r="GDG39" s="589"/>
      <c r="GDH39" s="589"/>
      <c r="GDI39" s="574"/>
      <c r="GDN39" s="589"/>
      <c r="GDO39" s="589"/>
      <c r="GDP39" s="574"/>
      <c r="GDU39" s="589"/>
      <c r="GDV39" s="589"/>
      <c r="GDW39" s="574"/>
      <c r="GEB39" s="589"/>
      <c r="GEC39" s="589"/>
      <c r="GED39" s="574"/>
      <c r="GEI39" s="589"/>
      <c r="GEJ39" s="589"/>
      <c r="GEK39" s="574"/>
      <c r="GEP39" s="589"/>
      <c r="GEQ39" s="589"/>
      <c r="GER39" s="574"/>
      <c r="GEW39" s="589"/>
      <c r="GEX39" s="589"/>
      <c r="GEY39" s="574"/>
      <c r="GFD39" s="589"/>
      <c r="GFE39" s="589"/>
      <c r="GFF39" s="574"/>
      <c r="GFK39" s="589"/>
      <c r="GFL39" s="589"/>
      <c r="GFM39" s="574"/>
      <c r="GFR39" s="589"/>
      <c r="GFS39" s="589"/>
      <c r="GFT39" s="574"/>
      <c r="GFY39" s="589"/>
      <c r="GFZ39" s="589"/>
      <c r="GGA39" s="574"/>
      <c r="GGF39" s="589"/>
      <c r="GGG39" s="589"/>
      <c r="GGH39" s="574"/>
      <c r="GGM39" s="589"/>
      <c r="GGN39" s="589"/>
      <c r="GGO39" s="574"/>
      <c r="GGT39" s="589"/>
      <c r="GGU39" s="589"/>
      <c r="GGV39" s="574"/>
      <c r="GHA39" s="589"/>
      <c r="GHB39" s="589"/>
      <c r="GHC39" s="574"/>
      <c r="GHH39" s="589"/>
      <c r="GHI39" s="589"/>
      <c r="GHJ39" s="574"/>
      <c r="GHO39" s="589"/>
      <c r="GHP39" s="589"/>
      <c r="GHQ39" s="574"/>
      <c r="GHV39" s="589"/>
      <c r="GHW39" s="589"/>
      <c r="GHX39" s="574"/>
      <c r="GIC39" s="589"/>
      <c r="GID39" s="589"/>
      <c r="GIE39" s="574"/>
      <c r="GIJ39" s="589"/>
      <c r="GIK39" s="589"/>
      <c r="GIL39" s="574"/>
      <c r="GIQ39" s="589"/>
      <c r="GIR39" s="589"/>
      <c r="GIS39" s="574"/>
      <c r="GIX39" s="589"/>
      <c r="GIY39" s="589"/>
      <c r="GIZ39" s="574"/>
      <c r="GJE39" s="589"/>
      <c r="GJF39" s="589"/>
      <c r="GJG39" s="574"/>
      <c r="GJL39" s="589"/>
      <c r="GJM39" s="589"/>
      <c r="GJN39" s="574"/>
      <c r="GJS39" s="589"/>
      <c r="GJT39" s="589"/>
      <c r="GJU39" s="574"/>
      <c r="GJZ39" s="589"/>
      <c r="GKA39" s="589"/>
      <c r="GKB39" s="574"/>
      <c r="GKG39" s="589"/>
      <c r="GKH39" s="589"/>
      <c r="GKI39" s="574"/>
      <c r="GKN39" s="589"/>
      <c r="GKO39" s="589"/>
      <c r="GKP39" s="574"/>
      <c r="GKU39" s="589"/>
      <c r="GKV39" s="589"/>
      <c r="GKW39" s="574"/>
      <c r="GLB39" s="589"/>
      <c r="GLC39" s="589"/>
      <c r="GLD39" s="574"/>
      <c r="GLI39" s="589"/>
      <c r="GLJ39" s="589"/>
      <c r="GLK39" s="574"/>
      <c r="GLP39" s="589"/>
      <c r="GLQ39" s="589"/>
      <c r="GLR39" s="574"/>
      <c r="GLW39" s="589"/>
      <c r="GLX39" s="589"/>
      <c r="GLY39" s="574"/>
      <c r="GMD39" s="589"/>
      <c r="GME39" s="589"/>
      <c r="GMF39" s="574"/>
      <c r="GMK39" s="589"/>
      <c r="GML39" s="589"/>
      <c r="GMM39" s="574"/>
      <c r="GMR39" s="589"/>
      <c r="GMS39" s="589"/>
      <c r="GMT39" s="574"/>
      <c r="GMY39" s="589"/>
      <c r="GMZ39" s="589"/>
      <c r="GNA39" s="574"/>
      <c r="GNF39" s="589"/>
      <c r="GNG39" s="589"/>
      <c r="GNH39" s="574"/>
      <c r="GNM39" s="589"/>
      <c r="GNN39" s="589"/>
      <c r="GNO39" s="574"/>
      <c r="GNT39" s="589"/>
      <c r="GNU39" s="589"/>
      <c r="GNV39" s="574"/>
      <c r="GOA39" s="589"/>
      <c r="GOB39" s="589"/>
      <c r="GOC39" s="574"/>
      <c r="GOH39" s="589"/>
      <c r="GOI39" s="589"/>
      <c r="GOJ39" s="574"/>
      <c r="GOO39" s="589"/>
      <c r="GOP39" s="589"/>
      <c r="GOQ39" s="574"/>
      <c r="GOV39" s="589"/>
      <c r="GOW39" s="589"/>
      <c r="GOX39" s="574"/>
      <c r="GPC39" s="589"/>
      <c r="GPD39" s="589"/>
      <c r="GPE39" s="574"/>
      <c r="GPJ39" s="589"/>
      <c r="GPK39" s="589"/>
      <c r="GPL39" s="574"/>
      <c r="GPQ39" s="589"/>
      <c r="GPR39" s="589"/>
      <c r="GPS39" s="574"/>
      <c r="GPX39" s="589"/>
      <c r="GPY39" s="589"/>
      <c r="GPZ39" s="574"/>
      <c r="GQE39" s="589"/>
      <c r="GQF39" s="589"/>
      <c r="GQG39" s="574"/>
      <c r="GQL39" s="589"/>
      <c r="GQM39" s="589"/>
      <c r="GQN39" s="574"/>
      <c r="GQS39" s="589"/>
      <c r="GQT39" s="589"/>
      <c r="GQU39" s="574"/>
      <c r="GQZ39" s="589"/>
      <c r="GRA39" s="589"/>
      <c r="GRB39" s="574"/>
      <c r="GRG39" s="589"/>
      <c r="GRH39" s="589"/>
      <c r="GRI39" s="574"/>
      <c r="GRN39" s="589"/>
      <c r="GRO39" s="589"/>
      <c r="GRP39" s="574"/>
      <c r="GRU39" s="589"/>
      <c r="GRV39" s="589"/>
      <c r="GRW39" s="574"/>
      <c r="GSB39" s="589"/>
      <c r="GSC39" s="589"/>
      <c r="GSD39" s="574"/>
      <c r="GSI39" s="589"/>
      <c r="GSJ39" s="589"/>
      <c r="GSK39" s="574"/>
      <c r="GSP39" s="589"/>
      <c r="GSQ39" s="589"/>
      <c r="GSR39" s="574"/>
      <c r="GSW39" s="589"/>
      <c r="GSX39" s="589"/>
      <c r="GSY39" s="574"/>
      <c r="GTD39" s="589"/>
      <c r="GTE39" s="589"/>
      <c r="GTF39" s="574"/>
      <c r="GTK39" s="589"/>
      <c r="GTL39" s="589"/>
      <c r="GTM39" s="574"/>
      <c r="GTR39" s="589"/>
      <c r="GTS39" s="589"/>
      <c r="GTT39" s="574"/>
      <c r="GTY39" s="589"/>
      <c r="GTZ39" s="589"/>
      <c r="GUA39" s="574"/>
      <c r="GUF39" s="589"/>
      <c r="GUG39" s="589"/>
      <c r="GUH39" s="574"/>
      <c r="GUM39" s="589"/>
      <c r="GUN39" s="589"/>
      <c r="GUO39" s="574"/>
      <c r="GUT39" s="589"/>
      <c r="GUU39" s="589"/>
      <c r="GUV39" s="574"/>
      <c r="GVA39" s="589"/>
      <c r="GVB39" s="589"/>
      <c r="GVC39" s="574"/>
      <c r="GVH39" s="589"/>
      <c r="GVI39" s="589"/>
      <c r="GVJ39" s="574"/>
      <c r="GVO39" s="589"/>
      <c r="GVP39" s="589"/>
      <c r="GVQ39" s="574"/>
      <c r="GVV39" s="589"/>
      <c r="GVW39" s="589"/>
      <c r="GVX39" s="574"/>
      <c r="GWC39" s="589"/>
      <c r="GWD39" s="589"/>
      <c r="GWE39" s="574"/>
      <c r="GWJ39" s="589"/>
      <c r="GWK39" s="589"/>
      <c r="GWL39" s="574"/>
      <c r="GWQ39" s="589"/>
      <c r="GWR39" s="589"/>
      <c r="GWS39" s="574"/>
      <c r="GWX39" s="589"/>
      <c r="GWY39" s="589"/>
      <c r="GWZ39" s="574"/>
      <c r="GXE39" s="589"/>
      <c r="GXF39" s="589"/>
      <c r="GXG39" s="574"/>
      <c r="GXL39" s="589"/>
      <c r="GXM39" s="589"/>
      <c r="GXN39" s="574"/>
      <c r="GXS39" s="589"/>
      <c r="GXT39" s="589"/>
      <c r="GXU39" s="574"/>
      <c r="GXZ39" s="589"/>
      <c r="GYA39" s="589"/>
      <c r="GYB39" s="574"/>
      <c r="GYG39" s="589"/>
      <c r="GYH39" s="589"/>
      <c r="GYI39" s="574"/>
      <c r="GYN39" s="589"/>
      <c r="GYO39" s="589"/>
      <c r="GYP39" s="574"/>
      <c r="GYU39" s="589"/>
      <c r="GYV39" s="589"/>
      <c r="GYW39" s="574"/>
      <c r="GZB39" s="589"/>
      <c r="GZC39" s="589"/>
      <c r="GZD39" s="574"/>
      <c r="GZI39" s="589"/>
      <c r="GZJ39" s="589"/>
      <c r="GZK39" s="574"/>
      <c r="GZP39" s="589"/>
      <c r="GZQ39" s="589"/>
      <c r="GZR39" s="574"/>
      <c r="GZW39" s="589"/>
      <c r="GZX39" s="589"/>
      <c r="GZY39" s="574"/>
      <c r="HAD39" s="589"/>
      <c r="HAE39" s="589"/>
      <c r="HAF39" s="574"/>
      <c r="HAK39" s="589"/>
      <c r="HAL39" s="589"/>
      <c r="HAM39" s="574"/>
      <c r="HAR39" s="589"/>
      <c r="HAS39" s="589"/>
      <c r="HAT39" s="574"/>
      <c r="HAY39" s="589"/>
      <c r="HAZ39" s="589"/>
      <c r="HBA39" s="574"/>
      <c r="HBF39" s="589"/>
      <c r="HBG39" s="589"/>
      <c r="HBH39" s="574"/>
      <c r="HBM39" s="589"/>
      <c r="HBN39" s="589"/>
      <c r="HBO39" s="574"/>
      <c r="HBT39" s="589"/>
      <c r="HBU39" s="589"/>
      <c r="HBV39" s="574"/>
      <c r="HCA39" s="589"/>
      <c r="HCB39" s="589"/>
      <c r="HCC39" s="574"/>
      <c r="HCH39" s="589"/>
      <c r="HCI39" s="589"/>
      <c r="HCJ39" s="574"/>
      <c r="HCO39" s="589"/>
      <c r="HCP39" s="589"/>
      <c r="HCQ39" s="574"/>
      <c r="HCV39" s="589"/>
      <c r="HCW39" s="589"/>
      <c r="HCX39" s="574"/>
      <c r="HDC39" s="589"/>
      <c r="HDD39" s="589"/>
      <c r="HDE39" s="574"/>
      <c r="HDJ39" s="589"/>
      <c r="HDK39" s="589"/>
      <c r="HDL39" s="574"/>
      <c r="HDQ39" s="589"/>
      <c r="HDR39" s="589"/>
      <c r="HDS39" s="574"/>
      <c r="HDX39" s="589"/>
      <c r="HDY39" s="589"/>
      <c r="HDZ39" s="574"/>
      <c r="HEE39" s="589"/>
      <c r="HEF39" s="589"/>
      <c r="HEG39" s="574"/>
      <c r="HEL39" s="589"/>
      <c r="HEM39" s="589"/>
      <c r="HEN39" s="574"/>
      <c r="HES39" s="589"/>
      <c r="HET39" s="589"/>
      <c r="HEU39" s="574"/>
      <c r="HEZ39" s="589"/>
      <c r="HFA39" s="589"/>
      <c r="HFB39" s="574"/>
      <c r="HFG39" s="589"/>
      <c r="HFH39" s="589"/>
      <c r="HFI39" s="574"/>
      <c r="HFN39" s="589"/>
      <c r="HFO39" s="589"/>
      <c r="HFP39" s="574"/>
      <c r="HFU39" s="589"/>
      <c r="HFV39" s="589"/>
      <c r="HFW39" s="574"/>
      <c r="HGB39" s="589"/>
      <c r="HGC39" s="589"/>
      <c r="HGD39" s="574"/>
      <c r="HGI39" s="589"/>
      <c r="HGJ39" s="589"/>
      <c r="HGK39" s="574"/>
      <c r="HGP39" s="589"/>
      <c r="HGQ39" s="589"/>
      <c r="HGR39" s="574"/>
      <c r="HGW39" s="589"/>
      <c r="HGX39" s="589"/>
      <c r="HGY39" s="574"/>
      <c r="HHD39" s="589"/>
      <c r="HHE39" s="589"/>
      <c r="HHF39" s="574"/>
      <c r="HHK39" s="589"/>
      <c r="HHL39" s="589"/>
      <c r="HHM39" s="574"/>
      <c r="HHR39" s="589"/>
      <c r="HHS39" s="589"/>
      <c r="HHT39" s="574"/>
      <c r="HHY39" s="589"/>
      <c r="HHZ39" s="589"/>
      <c r="HIA39" s="574"/>
      <c r="HIF39" s="589"/>
      <c r="HIG39" s="589"/>
      <c r="HIH39" s="574"/>
      <c r="HIM39" s="589"/>
      <c r="HIN39" s="589"/>
      <c r="HIO39" s="574"/>
      <c r="HIT39" s="589"/>
      <c r="HIU39" s="589"/>
      <c r="HIV39" s="574"/>
      <c r="HJA39" s="589"/>
      <c r="HJB39" s="589"/>
      <c r="HJC39" s="574"/>
      <c r="HJH39" s="589"/>
      <c r="HJI39" s="589"/>
      <c r="HJJ39" s="574"/>
      <c r="HJO39" s="589"/>
      <c r="HJP39" s="589"/>
      <c r="HJQ39" s="574"/>
      <c r="HJV39" s="589"/>
      <c r="HJW39" s="589"/>
      <c r="HJX39" s="574"/>
      <c r="HKC39" s="589"/>
      <c r="HKD39" s="589"/>
      <c r="HKE39" s="574"/>
      <c r="HKJ39" s="589"/>
      <c r="HKK39" s="589"/>
      <c r="HKL39" s="574"/>
      <c r="HKQ39" s="589"/>
      <c r="HKR39" s="589"/>
      <c r="HKS39" s="574"/>
      <c r="HKX39" s="589"/>
      <c r="HKY39" s="589"/>
      <c r="HKZ39" s="574"/>
      <c r="HLE39" s="589"/>
      <c r="HLF39" s="589"/>
      <c r="HLG39" s="574"/>
      <c r="HLL39" s="589"/>
      <c r="HLM39" s="589"/>
      <c r="HLN39" s="574"/>
      <c r="HLS39" s="589"/>
      <c r="HLT39" s="589"/>
      <c r="HLU39" s="574"/>
      <c r="HLZ39" s="589"/>
      <c r="HMA39" s="589"/>
      <c r="HMB39" s="574"/>
      <c r="HMG39" s="589"/>
      <c r="HMH39" s="589"/>
      <c r="HMI39" s="574"/>
      <c r="HMN39" s="589"/>
      <c r="HMO39" s="589"/>
      <c r="HMP39" s="574"/>
      <c r="HMU39" s="589"/>
      <c r="HMV39" s="589"/>
      <c r="HMW39" s="574"/>
      <c r="HNB39" s="589"/>
      <c r="HNC39" s="589"/>
      <c r="HND39" s="574"/>
      <c r="HNI39" s="589"/>
      <c r="HNJ39" s="589"/>
      <c r="HNK39" s="574"/>
      <c r="HNP39" s="589"/>
      <c r="HNQ39" s="589"/>
      <c r="HNR39" s="574"/>
      <c r="HNW39" s="589"/>
      <c r="HNX39" s="589"/>
      <c r="HNY39" s="574"/>
      <c r="HOD39" s="589"/>
      <c r="HOE39" s="589"/>
      <c r="HOF39" s="574"/>
      <c r="HOK39" s="589"/>
      <c r="HOL39" s="589"/>
      <c r="HOM39" s="574"/>
      <c r="HOR39" s="589"/>
      <c r="HOS39" s="589"/>
      <c r="HOT39" s="574"/>
      <c r="HOY39" s="589"/>
      <c r="HOZ39" s="589"/>
      <c r="HPA39" s="574"/>
      <c r="HPF39" s="589"/>
      <c r="HPG39" s="589"/>
      <c r="HPH39" s="574"/>
      <c r="HPM39" s="589"/>
      <c r="HPN39" s="589"/>
      <c r="HPO39" s="574"/>
      <c r="HPT39" s="589"/>
      <c r="HPU39" s="589"/>
      <c r="HPV39" s="574"/>
      <c r="HQA39" s="589"/>
      <c r="HQB39" s="589"/>
      <c r="HQC39" s="574"/>
      <c r="HQH39" s="589"/>
      <c r="HQI39" s="589"/>
      <c r="HQJ39" s="574"/>
      <c r="HQO39" s="589"/>
      <c r="HQP39" s="589"/>
      <c r="HQQ39" s="574"/>
      <c r="HQV39" s="589"/>
      <c r="HQW39" s="589"/>
      <c r="HQX39" s="574"/>
      <c r="HRC39" s="589"/>
      <c r="HRD39" s="589"/>
      <c r="HRE39" s="574"/>
      <c r="HRJ39" s="589"/>
      <c r="HRK39" s="589"/>
      <c r="HRL39" s="574"/>
      <c r="HRQ39" s="589"/>
      <c r="HRR39" s="589"/>
      <c r="HRS39" s="574"/>
      <c r="HRX39" s="589"/>
      <c r="HRY39" s="589"/>
      <c r="HRZ39" s="574"/>
      <c r="HSE39" s="589"/>
      <c r="HSF39" s="589"/>
      <c r="HSG39" s="574"/>
      <c r="HSL39" s="589"/>
      <c r="HSM39" s="589"/>
      <c r="HSN39" s="574"/>
      <c r="HSS39" s="589"/>
      <c r="HST39" s="589"/>
      <c r="HSU39" s="574"/>
      <c r="HSZ39" s="589"/>
      <c r="HTA39" s="589"/>
      <c r="HTB39" s="574"/>
      <c r="HTG39" s="589"/>
      <c r="HTH39" s="589"/>
      <c r="HTI39" s="574"/>
      <c r="HTN39" s="589"/>
      <c r="HTO39" s="589"/>
      <c r="HTP39" s="574"/>
      <c r="HTU39" s="589"/>
      <c r="HTV39" s="589"/>
      <c r="HTW39" s="574"/>
      <c r="HUB39" s="589"/>
      <c r="HUC39" s="589"/>
      <c r="HUD39" s="574"/>
      <c r="HUI39" s="589"/>
      <c r="HUJ39" s="589"/>
      <c r="HUK39" s="574"/>
      <c r="HUP39" s="589"/>
      <c r="HUQ39" s="589"/>
      <c r="HUR39" s="574"/>
      <c r="HUW39" s="589"/>
      <c r="HUX39" s="589"/>
      <c r="HUY39" s="574"/>
      <c r="HVD39" s="589"/>
      <c r="HVE39" s="589"/>
      <c r="HVF39" s="574"/>
      <c r="HVK39" s="589"/>
      <c r="HVL39" s="589"/>
      <c r="HVM39" s="574"/>
      <c r="HVR39" s="589"/>
      <c r="HVS39" s="589"/>
      <c r="HVT39" s="574"/>
      <c r="HVY39" s="589"/>
      <c r="HVZ39" s="589"/>
      <c r="HWA39" s="574"/>
      <c r="HWF39" s="589"/>
      <c r="HWG39" s="589"/>
      <c r="HWH39" s="574"/>
      <c r="HWM39" s="589"/>
      <c r="HWN39" s="589"/>
      <c r="HWO39" s="574"/>
      <c r="HWT39" s="589"/>
      <c r="HWU39" s="589"/>
      <c r="HWV39" s="574"/>
      <c r="HXA39" s="589"/>
      <c r="HXB39" s="589"/>
      <c r="HXC39" s="574"/>
      <c r="HXH39" s="589"/>
      <c r="HXI39" s="589"/>
      <c r="HXJ39" s="574"/>
      <c r="HXO39" s="589"/>
      <c r="HXP39" s="589"/>
      <c r="HXQ39" s="574"/>
      <c r="HXV39" s="589"/>
      <c r="HXW39" s="589"/>
      <c r="HXX39" s="574"/>
      <c r="HYC39" s="589"/>
      <c r="HYD39" s="589"/>
      <c r="HYE39" s="574"/>
      <c r="HYJ39" s="589"/>
      <c r="HYK39" s="589"/>
      <c r="HYL39" s="574"/>
      <c r="HYQ39" s="589"/>
      <c r="HYR39" s="589"/>
      <c r="HYS39" s="574"/>
      <c r="HYX39" s="589"/>
      <c r="HYY39" s="589"/>
      <c r="HYZ39" s="574"/>
      <c r="HZE39" s="589"/>
      <c r="HZF39" s="589"/>
      <c r="HZG39" s="574"/>
      <c r="HZL39" s="589"/>
      <c r="HZM39" s="589"/>
      <c r="HZN39" s="574"/>
      <c r="HZS39" s="589"/>
      <c r="HZT39" s="589"/>
      <c r="HZU39" s="574"/>
      <c r="HZZ39" s="589"/>
      <c r="IAA39" s="589"/>
      <c r="IAB39" s="574"/>
      <c r="IAG39" s="589"/>
      <c r="IAH39" s="589"/>
      <c r="IAI39" s="574"/>
      <c r="IAN39" s="589"/>
      <c r="IAO39" s="589"/>
      <c r="IAP39" s="574"/>
      <c r="IAU39" s="589"/>
      <c r="IAV39" s="589"/>
      <c r="IAW39" s="574"/>
      <c r="IBB39" s="589"/>
      <c r="IBC39" s="589"/>
      <c r="IBD39" s="574"/>
      <c r="IBI39" s="589"/>
      <c r="IBJ39" s="589"/>
      <c r="IBK39" s="574"/>
      <c r="IBP39" s="589"/>
      <c r="IBQ39" s="589"/>
      <c r="IBR39" s="574"/>
      <c r="IBW39" s="589"/>
      <c r="IBX39" s="589"/>
      <c r="IBY39" s="574"/>
      <c r="ICD39" s="589"/>
      <c r="ICE39" s="589"/>
      <c r="ICF39" s="574"/>
      <c r="ICK39" s="589"/>
      <c r="ICL39" s="589"/>
      <c r="ICM39" s="574"/>
      <c r="ICR39" s="589"/>
      <c r="ICS39" s="589"/>
      <c r="ICT39" s="574"/>
      <c r="ICY39" s="589"/>
      <c r="ICZ39" s="589"/>
      <c r="IDA39" s="574"/>
      <c r="IDF39" s="589"/>
      <c r="IDG39" s="589"/>
      <c r="IDH39" s="574"/>
      <c r="IDM39" s="589"/>
      <c r="IDN39" s="589"/>
      <c r="IDO39" s="574"/>
      <c r="IDT39" s="589"/>
      <c r="IDU39" s="589"/>
      <c r="IDV39" s="574"/>
      <c r="IEA39" s="589"/>
      <c r="IEB39" s="589"/>
      <c r="IEC39" s="574"/>
      <c r="IEH39" s="589"/>
      <c r="IEI39" s="589"/>
      <c r="IEJ39" s="574"/>
      <c r="IEO39" s="589"/>
      <c r="IEP39" s="589"/>
      <c r="IEQ39" s="574"/>
      <c r="IEV39" s="589"/>
      <c r="IEW39" s="589"/>
      <c r="IEX39" s="574"/>
      <c r="IFC39" s="589"/>
      <c r="IFD39" s="589"/>
      <c r="IFE39" s="574"/>
      <c r="IFJ39" s="589"/>
      <c r="IFK39" s="589"/>
      <c r="IFL39" s="574"/>
      <c r="IFQ39" s="589"/>
      <c r="IFR39" s="589"/>
      <c r="IFS39" s="574"/>
      <c r="IFX39" s="589"/>
      <c r="IFY39" s="589"/>
      <c r="IFZ39" s="574"/>
      <c r="IGE39" s="589"/>
      <c r="IGF39" s="589"/>
      <c r="IGG39" s="574"/>
      <c r="IGL39" s="589"/>
      <c r="IGM39" s="589"/>
      <c r="IGN39" s="574"/>
      <c r="IGS39" s="589"/>
      <c r="IGT39" s="589"/>
      <c r="IGU39" s="574"/>
      <c r="IGZ39" s="589"/>
      <c r="IHA39" s="589"/>
      <c r="IHB39" s="574"/>
      <c r="IHG39" s="589"/>
      <c r="IHH39" s="589"/>
      <c r="IHI39" s="574"/>
      <c r="IHN39" s="589"/>
      <c r="IHO39" s="589"/>
      <c r="IHP39" s="574"/>
      <c r="IHU39" s="589"/>
      <c r="IHV39" s="589"/>
      <c r="IHW39" s="574"/>
      <c r="IIB39" s="589"/>
      <c r="IIC39" s="589"/>
      <c r="IID39" s="574"/>
      <c r="III39" s="589"/>
      <c r="IIJ39" s="589"/>
      <c r="IIK39" s="574"/>
      <c r="IIP39" s="589"/>
      <c r="IIQ39" s="589"/>
      <c r="IIR39" s="574"/>
      <c r="IIW39" s="589"/>
      <c r="IIX39" s="589"/>
      <c r="IIY39" s="574"/>
      <c r="IJD39" s="589"/>
      <c r="IJE39" s="589"/>
      <c r="IJF39" s="574"/>
      <c r="IJK39" s="589"/>
      <c r="IJL39" s="589"/>
      <c r="IJM39" s="574"/>
      <c r="IJR39" s="589"/>
      <c r="IJS39" s="589"/>
      <c r="IJT39" s="574"/>
      <c r="IJY39" s="589"/>
      <c r="IJZ39" s="589"/>
      <c r="IKA39" s="574"/>
      <c r="IKF39" s="589"/>
      <c r="IKG39" s="589"/>
      <c r="IKH39" s="574"/>
      <c r="IKM39" s="589"/>
      <c r="IKN39" s="589"/>
      <c r="IKO39" s="574"/>
      <c r="IKT39" s="589"/>
      <c r="IKU39" s="589"/>
      <c r="IKV39" s="574"/>
      <c r="ILA39" s="589"/>
      <c r="ILB39" s="589"/>
      <c r="ILC39" s="574"/>
      <c r="ILH39" s="589"/>
      <c r="ILI39" s="589"/>
      <c r="ILJ39" s="574"/>
      <c r="ILO39" s="589"/>
      <c r="ILP39" s="589"/>
      <c r="ILQ39" s="574"/>
      <c r="ILV39" s="589"/>
      <c r="ILW39" s="589"/>
      <c r="ILX39" s="574"/>
      <c r="IMC39" s="589"/>
      <c r="IMD39" s="589"/>
      <c r="IME39" s="574"/>
      <c r="IMJ39" s="589"/>
      <c r="IMK39" s="589"/>
      <c r="IML39" s="574"/>
      <c r="IMQ39" s="589"/>
      <c r="IMR39" s="589"/>
      <c r="IMS39" s="574"/>
      <c r="IMX39" s="589"/>
      <c r="IMY39" s="589"/>
      <c r="IMZ39" s="574"/>
      <c r="INE39" s="589"/>
      <c r="INF39" s="589"/>
      <c r="ING39" s="574"/>
      <c r="INL39" s="589"/>
      <c r="INM39" s="589"/>
      <c r="INN39" s="574"/>
      <c r="INS39" s="589"/>
      <c r="INT39" s="589"/>
      <c r="INU39" s="574"/>
      <c r="INZ39" s="589"/>
      <c r="IOA39" s="589"/>
      <c r="IOB39" s="574"/>
      <c r="IOG39" s="589"/>
      <c r="IOH39" s="589"/>
      <c r="IOI39" s="574"/>
      <c r="ION39" s="589"/>
      <c r="IOO39" s="589"/>
      <c r="IOP39" s="574"/>
      <c r="IOU39" s="589"/>
      <c r="IOV39" s="589"/>
      <c r="IOW39" s="574"/>
      <c r="IPB39" s="589"/>
      <c r="IPC39" s="589"/>
      <c r="IPD39" s="574"/>
      <c r="IPI39" s="589"/>
      <c r="IPJ39" s="589"/>
      <c r="IPK39" s="574"/>
      <c r="IPP39" s="589"/>
      <c r="IPQ39" s="589"/>
      <c r="IPR39" s="574"/>
      <c r="IPW39" s="589"/>
      <c r="IPX39" s="589"/>
      <c r="IPY39" s="574"/>
      <c r="IQD39" s="589"/>
      <c r="IQE39" s="589"/>
      <c r="IQF39" s="574"/>
      <c r="IQK39" s="589"/>
      <c r="IQL39" s="589"/>
      <c r="IQM39" s="574"/>
      <c r="IQR39" s="589"/>
      <c r="IQS39" s="589"/>
      <c r="IQT39" s="574"/>
      <c r="IQY39" s="589"/>
      <c r="IQZ39" s="589"/>
      <c r="IRA39" s="574"/>
      <c r="IRF39" s="589"/>
      <c r="IRG39" s="589"/>
      <c r="IRH39" s="574"/>
      <c r="IRM39" s="589"/>
      <c r="IRN39" s="589"/>
      <c r="IRO39" s="574"/>
      <c r="IRT39" s="589"/>
      <c r="IRU39" s="589"/>
      <c r="IRV39" s="574"/>
      <c r="ISA39" s="589"/>
      <c r="ISB39" s="589"/>
      <c r="ISC39" s="574"/>
      <c r="ISH39" s="589"/>
      <c r="ISI39" s="589"/>
      <c r="ISJ39" s="574"/>
      <c r="ISO39" s="589"/>
      <c r="ISP39" s="589"/>
      <c r="ISQ39" s="574"/>
      <c r="ISV39" s="589"/>
      <c r="ISW39" s="589"/>
      <c r="ISX39" s="574"/>
      <c r="ITC39" s="589"/>
      <c r="ITD39" s="589"/>
      <c r="ITE39" s="574"/>
      <c r="ITJ39" s="589"/>
      <c r="ITK39" s="589"/>
      <c r="ITL39" s="574"/>
      <c r="ITQ39" s="589"/>
      <c r="ITR39" s="589"/>
      <c r="ITS39" s="574"/>
      <c r="ITX39" s="589"/>
      <c r="ITY39" s="589"/>
      <c r="ITZ39" s="574"/>
      <c r="IUE39" s="589"/>
      <c r="IUF39" s="589"/>
      <c r="IUG39" s="574"/>
      <c r="IUL39" s="589"/>
      <c r="IUM39" s="589"/>
      <c r="IUN39" s="574"/>
      <c r="IUS39" s="589"/>
      <c r="IUT39" s="589"/>
      <c r="IUU39" s="574"/>
      <c r="IUZ39" s="589"/>
      <c r="IVA39" s="589"/>
      <c r="IVB39" s="574"/>
      <c r="IVG39" s="589"/>
      <c r="IVH39" s="589"/>
      <c r="IVI39" s="574"/>
      <c r="IVN39" s="589"/>
      <c r="IVO39" s="589"/>
      <c r="IVP39" s="574"/>
      <c r="IVU39" s="589"/>
      <c r="IVV39" s="589"/>
      <c r="IVW39" s="574"/>
      <c r="IWB39" s="589"/>
      <c r="IWC39" s="589"/>
      <c r="IWD39" s="574"/>
      <c r="IWI39" s="589"/>
      <c r="IWJ39" s="589"/>
      <c r="IWK39" s="574"/>
      <c r="IWP39" s="589"/>
      <c r="IWQ39" s="589"/>
      <c r="IWR39" s="574"/>
      <c r="IWW39" s="589"/>
      <c r="IWX39" s="589"/>
      <c r="IWY39" s="574"/>
      <c r="IXD39" s="589"/>
      <c r="IXE39" s="589"/>
      <c r="IXF39" s="574"/>
      <c r="IXK39" s="589"/>
      <c r="IXL39" s="589"/>
      <c r="IXM39" s="574"/>
      <c r="IXR39" s="589"/>
      <c r="IXS39" s="589"/>
      <c r="IXT39" s="574"/>
      <c r="IXY39" s="589"/>
      <c r="IXZ39" s="589"/>
      <c r="IYA39" s="574"/>
      <c r="IYF39" s="589"/>
      <c r="IYG39" s="589"/>
      <c r="IYH39" s="574"/>
      <c r="IYM39" s="589"/>
      <c r="IYN39" s="589"/>
      <c r="IYO39" s="574"/>
      <c r="IYT39" s="589"/>
      <c r="IYU39" s="589"/>
      <c r="IYV39" s="574"/>
      <c r="IZA39" s="589"/>
      <c r="IZB39" s="589"/>
      <c r="IZC39" s="574"/>
      <c r="IZH39" s="589"/>
      <c r="IZI39" s="589"/>
      <c r="IZJ39" s="574"/>
      <c r="IZO39" s="589"/>
      <c r="IZP39" s="589"/>
      <c r="IZQ39" s="574"/>
      <c r="IZV39" s="589"/>
      <c r="IZW39" s="589"/>
      <c r="IZX39" s="574"/>
      <c r="JAC39" s="589"/>
      <c r="JAD39" s="589"/>
      <c r="JAE39" s="574"/>
      <c r="JAJ39" s="589"/>
      <c r="JAK39" s="589"/>
      <c r="JAL39" s="574"/>
      <c r="JAQ39" s="589"/>
      <c r="JAR39" s="589"/>
      <c r="JAS39" s="574"/>
      <c r="JAX39" s="589"/>
      <c r="JAY39" s="589"/>
      <c r="JAZ39" s="574"/>
      <c r="JBE39" s="589"/>
      <c r="JBF39" s="589"/>
      <c r="JBG39" s="574"/>
      <c r="JBL39" s="589"/>
      <c r="JBM39" s="589"/>
      <c r="JBN39" s="574"/>
      <c r="JBS39" s="589"/>
      <c r="JBT39" s="589"/>
      <c r="JBU39" s="574"/>
      <c r="JBZ39" s="589"/>
      <c r="JCA39" s="589"/>
      <c r="JCB39" s="574"/>
      <c r="JCG39" s="589"/>
      <c r="JCH39" s="589"/>
      <c r="JCI39" s="574"/>
      <c r="JCN39" s="589"/>
      <c r="JCO39" s="589"/>
      <c r="JCP39" s="574"/>
      <c r="JCU39" s="589"/>
      <c r="JCV39" s="589"/>
      <c r="JCW39" s="574"/>
      <c r="JDB39" s="589"/>
      <c r="JDC39" s="589"/>
      <c r="JDD39" s="574"/>
      <c r="JDI39" s="589"/>
      <c r="JDJ39" s="589"/>
      <c r="JDK39" s="574"/>
      <c r="JDP39" s="589"/>
      <c r="JDQ39" s="589"/>
      <c r="JDR39" s="574"/>
      <c r="JDW39" s="589"/>
      <c r="JDX39" s="589"/>
      <c r="JDY39" s="574"/>
      <c r="JED39" s="589"/>
      <c r="JEE39" s="589"/>
      <c r="JEF39" s="574"/>
      <c r="JEK39" s="589"/>
      <c r="JEL39" s="589"/>
      <c r="JEM39" s="574"/>
      <c r="JER39" s="589"/>
      <c r="JES39" s="589"/>
      <c r="JET39" s="574"/>
      <c r="JEY39" s="589"/>
      <c r="JEZ39" s="589"/>
      <c r="JFA39" s="574"/>
      <c r="JFF39" s="589"/>
      <c r="JFG39" s="589"/>
      <c r="JFH39" s="574"/>
      <c r="JFM39" s="589"/>
      <c r="JFN39" s="589"/>
      <c r="JFO39" s="574"/>
      <c r="JFT39" s="589"/>
      <c r="JFU39" s="589"/>
      <c r="JFV39" s="574"/>
      <c r="JGA39" s="589"/>
      <c r="JGB39" s="589"/>
      <c r="JGC39" s="574"/>
      <c r="JGH39" s="589"/>
      <c r="JGI39" s="589"/>
      <c r="JGJ39" s="574"/>
      <c r="JGO39" s="589"/>
      <c r="JGP39" s="589"/>
      <c r="JGQ39" s="574"/>
      <c r="JGV39" s="589"/>
      <c r="JGW39" s="589"/>
      <c r="JGX39" s="574"/>
      <c r="JHC39" s="589"/>
      <c r="JHD39" s="589"/>
      <c r="JHE39" s="574"/>
      <c r="JHJ39" s="589"/>
      <c r="JHK39" s="589"/>
      <c r="JHL39" s="574"/>
      <c r="JHQ39" s="589"/>
      <c r="JHR39" s="589"/>
      <c r="JHS39" s="574"/>
      <c r="JHX39" s="589"/>
      <c r="JHY39" s="589"/>
      <c r="JHZ39" s="574"/>
      <c r="JIE39" s="589"/>
      <c r="JIF39" s="589"/>
      <c r="JIG39" s="574"/>
      <c r="JIL39" s="589"/>
      <c r="JIM39" s="589"/>
      <c r="JIN39" s="574"/>
      <c r="JIS39" s="589"/>
      <c r="JIT39" s="589"/>
      <c r="JIU39" s="574"/>
      <c r="JIZ39" s="589"/>
      <c r="JJA39" s="589"/>
      <c r="JJB39" s="574"/>
      <c r="JJG39" s="589"/>
      <c r="JJH39" s="589"/>
      <c r="JJI39" s="574"/>
      <c r="JJN39" s="589"/>
      <c r="JJO39" s="589"/>
      <c r="JJP39" s="574"/>
      <c r="JJU39" s="589"/>
      <c r="JJV39" s="589"/>
      <c r="JJW39" s="574"/>
      <c r="JKB39" s="589"/>
      <c r="JKC39" s="589"/>
      <c r="JKD39" s="574"/>
      <c r="JKI39" s="589"/>
      <c r="JKJ39" s="589"/>
      <c r="JKK39" s="574"/>
      <c r="JKP39" s="589"/>
      <c r="JKQ39" s="589"/>
      <c r="JKR39" s="574"/>
      <c r="JKW39" s="589"/>
      <c r="JKX39" s="589"/>
      <c r="JKY39" s="574"/>
      <c r="JLD39" s="589"/>
      <c r="JLE39" s="589"/>
      <c r="JLF39" s="574"/>
      <c r="JLK39" s="589"/>
      <c r="JLL39" s="589"/>
      <c r="JLM39" s="574"/>
      <c r="JLR39" s="589"/>
      <c r="JLS39" s="589"/>
      <c r="JLT39" s="574"/>
      <c r="JLY39" s="589"/>
      <c r="JLZ39" s="589"/>
      <c r="JMA39" s="574"/>
      <c r="JMF39" s="589"/>
      <c r="JMG39" s="589"/>
      <c r="JMH39" s="574"/>
      <c r="JMM39" s="589"/>
      <c r="JMN39" s="589"/>
      <c r="JMO39" s="574"/>
      <c r="JMT39" s="589"/>
      <c r="JMU39" s="589"/>
      <c r="JMV39" s="574"/>
      <c r="JNA39" s="589"/>
      <c r="JNB39" s="589"/>
      <c r="JNC39" s="574"/>
      <c r="JNH39" s="589"/>
      <c r="JNI39" s="589"/>
      <c r="JNJ39" s="574"/>
      <c r="JNO39" s="589"/>
      <c r="JNP39" s="589"/>
      <c r="JNQ39" s="574"/>
      <c r="JNV39" s="589"/>
      <c r="JNW39" s="589"/>
      <c r="JNX39" s="574"/>
      <c r="JOC39" s="589"/>
      <c r="JOD39" s="589"/>
      <c r="JOE39" s="574"/>
      <c r="JOJ39" s="589"/>
      <c r="JOK39" s="589"/>
      <c r="JOL39" s="574"/>
      <c r="JOQ39" s="589"/>
      <c r="JOR39" s="589"/>
      <c r="JOS39" s="574"/>
      <c r="JOX39" s="589"/>
      <c r="JOY39" s="589"/>
      <c r="JOZ39" s="574"/>
      <c r="JPE39" s="589"/>
      <c r="JPF39" s="589"/>
      <c r="JPG39" s="574"/>
      <c r="JPL39" s="589"/>
      <c r="JPM39" s="589"/>
      <c r="JPN39" s="574"/>
      <c r="JPS39" s="589"/>
      <c r="JPT39" s="589"/>
      <c r="JPU39" s="574"/>
      <c r="JPZ39" s="589"/>
      <c r="JQA39" s="589"/>
      <c r="JQB39" s="574"/>
      <c r="JQG39" s="589"/>
      <c r="JQH39" s="589"/>
      <c r="JQI39" s="574"/>
      <c r="JQN39" s="589"/>
      <c r="JQO39" s="589"/>
      <c r="JQP39" s="574"/>
      <c r="JQU39" s="589"/>
      <c r="JQV39" s="589"/>
      <c r="JQW39" s="574"/>
      <c r="JRB39" s="589"/>
      <c r="JRC39" s="589"/>
      <c r="JRD39" s="574"/>
      <c r="JRI39" s="589"/>
      <c r="JRJ39" s="589"/>
      <c r="JRK39" s="574"/>
      <c r="JRP39" s="589"/>
      <c r="JRQ39" s="589"/>
      <c r="JRR39" s="574"/>
      <c r="JRW39" s="589"/>
      <c r="JRX39" s="589"/>
      <c r="JRY39" s="574"/>
      <c r="JSD39" s="589"/>
      <c r="JSE39" s="589"/>
      <c r="JSF39" s="574"/>
      <c r="JSK39" s="589"/>
      <c r="JSL39" s="589"/>
      <c r="JSM39" s="574"/>
      <c r="JSR39" s="589"/>
      <c r="JSS39" s="589"/>
      <c r="JST39" s="574"/>
      <c r="JSY39" s="589"/>
      <c r="JSZ39" s="589"/>
      <c r="JTA39" s="574"/>
      <c r="JTF39" s="589"/>
      <c r="JTG39" s="589"/>
      <c r="JTH39" s="574"/>
      <c r="JTM39" s="589"/>
      <c r="JTN39" s="589"/>
      <c r="JTO39" s="574"/>
      <c r="JTT39" s="589"/>
      <c r="JTU39" s="589"/>
      <c r="JTV39" s="574"/>
      <c r="JUA39" s="589"/>
      <c r="JUB39" s="589"/>
      <c r="JUC39" s="574"/>
      <c r="JUH39" s="589"/>
      <c r="JUI39" s="589"/>
      <c r="JUJ39" s="574"/>
      <c r="JUO39" s="589"/>
      <c r="JUP39" s="589"/>
      <c r="JUQ39" s="574"/>
      <c r="JUV39" s="589"/>
      <c r="JUW39" s="589"/>
      <c r="JUX39" s="574"/>
      <c r="JVC39" s="589"/>
      <c r="JVD39" s="589"/>
      <c r="JVE39" s="574"/>
      <c r="JVJ39" s="589"/>
      <c r="JVK39" s="589"/>
      <c r="JVL39" s="574"/>
      <c r="JVQ39" s="589"/>
      <c r="JVR39" s="589"/>
      <c r="JVS39" s="574"/>
      <c r="JVX39" s="589"/>
      <c r="JVY39" s="589"/>
      <c r="JVZ39" s="574"/>
      <c r="JWE39" s="589"/>
      <c r="JWF39" s="589"/>
      <c r="JWG39" s="574"/>
      <c r="JWL39" s="589"/>
      <c r="JWM39" s="589"/>
      <c r="JWN39" s="574"/>
      <c r="JWS39" s="589"/>
      <c r="JWT39" s="589"/>
      <c r="JWU39" s="574"/>
      <c r="JWZ39" s="589"/>
      <c r="JXA39" s="589"/>
      <c r="JXB39" s="574"/>
      <c r="JXG39" s="589"/>
      <c r="JXH39" s="589"/>
      <c r="JXI39" s="574"/>
      <c r="JXN39" s="589"/>
      <c r="JXO39" s="589"/>
      <c r="JXP39" s="574"/>
      <c r="JXU39" s="589"/>
      <c r="JXV39" s="589"/>
      <c r="JXW39" s="574"/>
      <c r="JYB39" s="589"/>
      <c r="JYC39" s="589"/>
      <c r="JYD39" s="574"/>
      <c r="JYI39" s="589"/>
      <c r="JYJ39" s="589"/>
      <c r="JYK39" s="574"/>
      <c r="JYP39" s="589"/>
      <c r="JYQ39" s="589"/>
      <c r="JYR39" s="574"/>
      <c r="JYW39" s="589"/>
      <c r="JYX39" s="589"/>
      <c r="JYY39" s="574"/>
      <c r="JZD39" s="589"/>
      <c r="JZE39" s="589"/>
      <c r="JZF39" s="574"/>
      <c r="JZK39" s="589"/>
      <c r="JZL39" s="589"/>
      <c r="JZM39" s="574"/>
      <c r="JZR39" s="589"/>
      <c r="JZS39" s="589"/>
      <c r="JZT39" s="574"/>
      <c r="JZY39" s="589"/>
      <c r="JZZ39" s="589"/>
      <c r="KAA39" s="574"/>
      <c r="KAF39" s="589"/>
      <c r="KAG39" s="589"/>
      <c r="KAH39" s="574"/>
      <c r="KAM39" s="589"/>
      <c r="KAN39" s="589"/>
      <c r="KAO39" s="574"/>
      <c r="KAT39" s="589"/>
      <c r="KAU39" s="589"/>
      <c r="KAV39" s="574"/>
      <c r="KBA39" s="589"/>
      <c r="KBB39" s="589"/>
      <c r="KBC39" s="574"/>
      <c r="KBH39" s="589"/>
      <c r="KBI39" s="589"/>
      <c r="KBJ39" s="574"/>
      <c r="KBO39" s="589"/>
      <c r="KBP39" s="589"/>
      <c r="KBQ39" s="574"/>
      <c r="KBV39" s="589"/>
      <c r="KBW39" s="589"/>
      <c r="KBX39" s="574"/>
      <c r="KCC39" s="589"/>
      <c r="KCD39" s="589"/>
      <c r="KCE39" s="574"/>
      <c r="KCJ39" s="589"/>
      <c r="KCK39" s="589"/>
      <c r="KCL39" s="574"/>
      <c r="KCQ39" s="589"/>
      <c r="KCR39" s="589"/>
      <c r="KCS39" s="574"/>
      <c r="KCX39" s="589"/>
      <c r="KCY39" s="589"/>
      <c r="KCZ39" s="574"/>
      <c r="KDE39" s="589"/>
      <c r="KDF39" s="589"/>
      <c r="KDG39" s="574"/>
      <c r="KDL39" s="589"/>
      <c r="KDM39" s="589"/>
      <c r="KDN39" s="574"/>
      <c r="KDS39" s="589"/>
      <c r="KDT39" s="589"/>
      <c r="KDU39" s="574"/>
      <c r="KDZ39" s="589"/>
      <c r="KEA39" s="589"/>
      <c r="KEB39" s="574"/>
      <c r="KEG39" s="589"/>
      <c r="KEH39" s="589"/>
      <c r="KEI39" s="574"/>
      <c r="KEN39" s="589"/>
      <c r="KEO39" s="589"/>
      <c r="KEP39" s="574"/>
      <c r="KEU39" s="589"/>
      <c r="KEV39" s="589"/>
      <c r="KEW39" s="574"/>
      <c r="KFB39" s="589"/>
      <c r="KFC39" s="589"/>
      <c r="KFD39" s="574"/>
      <c r="KFI39" s="589"/>
      <c r="KFJ39" s="589"/>
      <c r="KFK39" s="574"/>
      <c r="KFP39" s="589"/>
      <c r="KFQ39" s="589"/>
      <c r="KFR39" s="574"/>
      <c r="KFW39" s="589"/>
      <c r="KFX39" s="589"/>
      <c r="KFY39" s="574"/>
      <c r="KGD39" s="589"/>
      <c r="KGE39" s="589"/>
      <c r="KGF39" s="574"/>
      <c r="KGK39" s="589"/>
      <c r="KGL39" s="589"/>
      <c r="KGM39" s="574"/>
      <c r="KGR39" s="589"/>
      <c r="KGS39" s="589"/>
      <c r="KGT39" s="574"/>
      <c r="KGY39" s="589"/>
      <c r="KGZ39" s="589"/>
      <c r="KHA39" s="574"/>
      <c r="KHF39" s="589"/>
      <c r="KHG39" s="589"/>
      <c r="KHH39" s="574"/>
      <c r="KHM39" s="589"/>
      <c r="KHN39" s="589"/>
      <c r="KHO39" s="574"/>
      <c r="KHT39" s="589"/>
      <c r="KHU39" s="589"/>
      <c r="KHV39" s="574"/>
      <c r="KIA39" s="589"/>
      <c r="KIB39" s="589"/>
      <c r="KIC39" s="574"/>
      <c r="KIH39" s="589"/>
      <c r="KII39" s="589"/>
      <c r="KIJ39" s="574"/>
      <c r="KIO39" s="589"/>
      <c r="KIP39" s="589"/>
      <c r="KIQ39" s="574"/>
      <c r="KIV39" s="589"/>
      <c r="KIW39" s="589"/>
      <c r="KIX39" s="574"/>
      <c r="KJC39" s="589"/>
      <c r="KJD39" s="589"/>
      <c r="KJE39" s="574"/>
      <c r="KJJ39" s="589"/>
      <c r="KJK39" s="589"/>
      <c r="KJL39" s="574"/>
      <c r="KJQ39" s="589"/>
      <c r="KJR39" s="589"/>
      <c r="KJS39" s="574"/>
      <c r="KJX39" s="589"/>
      <c r="KJY39" s="589"/>
      <c r="KJZ39" s="574"/>
      <c r="KKE39" s="589"/>
      <c r="KKF39" s="589"/>
      <c r="KKG39" s="574"/>
      <c r="KKL39" s="589"/>
      <c r="KKM39" s="589"/>
      <c r="KKN39" s="574"/>
      <c r="KKS39" s="589"/>
      <c r="KKT39" s="589"/>
      <c r="KKU39" s="574"/>
      <c r="KKZ39" s="589"/>
      <c r="KLA39" s="589"/>
      <c r="KLB39" s="574"/>
      <c r="KLG39" s="589"/>
      <c r="KLH39" s="589"/>
      <c r="KLI39" s="574"/>
      <c r="KLN39" s="589"/>
      <c r="KLO39" s="589"/>
      <c r="KLP39" s="574"/>
      <c r="KLU39" s="589"/>
      <c r="KLV39" s="589"/>
      <c r="KLW39" s="574"/>
      <c r="KMB39" s="589"/>
      <c r="KMC39" s="589"/>
      <c r="KMD39" s="574"/>
      <c r="KMI39" s="589"/>
      <c r="KMJ39" s="589"/>
      <c r="KMK39" s="574"/>
      <c r="KMP39" s="589"/>
      <c r="KMQ39" s="589"/>
      <c r="KMR39" s="574"/>
      <c r="KMW39" s="589"/>
      <c r="KMX39" s="589"/>
      <c r="KMY39" s="574"/>
      <c r="KND39" s="589"/>
      <c r="KNE39" s="589"/>
      <c r="KNF39" s="574"/>
      <c r="KNK39" s="589"/>
      <c r="KNL39" s="589"/>
      <c r="KNM39" s="574"/>
      <c r="KNR39" s="589"/>
      <c r="KNS39" s="589"/>
      <c r="KNT39" s="574"/>
      <c r="KNY39" s="589"/>
      <c r="KNZ39" s="589"/>
      <c r="KOA39" s="574"/>
      <c r="KOF39" s="589"/>
      <c r="KOG39" s="589"/>
      <c r="KOH39" s="574"/>
      <c r="KOM39" s="589"/>
      <c r="KON39" s="589"/>
      <c r="KOO39" s="574"/>
      <c r="KOT39" s="589"/>
      <c r="KOU39" s="589"/>
      <c r="KOV39" s="574"/>
      <c r="KPA39" s="589"/>
      <c r="KPB39" s="589"/>
      <c r="KPC39" s="574"/>
      <c r="KPH39" s="589"/>
      <c r="KPI39" s="589"/>
      <c r="KPJ39" s="574"/>
      <c r="KPO39" s="589"/>
      <c r="KPP39" s="589"/>
      <c r="KPQ39" s="574"/>
      <c r="KPV39" s="589"/>
      <c r="KPW39" s="589"/>
      <c r="KPX39" s="574"/>
      <c r="KQC39" s="589"/>
      <c r="KQD39" s="589"/>
      <c r="KQE39" s="574"/>
      <c r="KQJ39" s="589"/>
      <c r="KQK39" s="589"/>
      <c r="KQL39" s="574"/>
      <c r="KQQ39" s="589"/>
      <c r="KQR39" s="589"/>
      <c r="KQS39" s="574"/>
      <c r="KQX39" s="589"/>
      <c r="KQY39" s="589"/>
      <c r="KQZ39" s="574"/>
      <c r="KRE39" s="589"/>
      <c r="KRF39" s="589"/>
      <c r="KRG39" s="574"/>
      <c r="KRL39" s="589"/>
      <c r="KRM39" s="589"/>
      <c r="KRN39" s="574"/>
      <c r="KRS39" s="589"/>
      <c r="KRT39" s="589"/>
      <c r="KRU39" s="574"/>
      <c r="KRZ39" s="589"/>
      <c r="KSA39" s="589"/>
      <c r="KSB39" s="574"/>
      <c r="KSG39" s="589"/>
      <c r="KSH39" s="589"/>
      <c r="KSI39" s="574"/>
      <c r="KSN39" s="589"/>
      <c r="KSO39" s="589"/>
      <c r="KSP39" s="574"/>
      <c r="KSU39" s="589"/>
      <c r="KSV39" s="589"/>
      <c r="KSW39" s="574"/>
      <c r="KTB39" s="589"/>
      <c r="KTC39" s="589"/>
      <c r="KTD39" s="574"/>
      <c r="KTI39" s="589"/>
      <c r="KTJ39" s="589"/>
      <c r="KTK39" s="574"/>
      <c r="KTP39" s="589"/>
      <c r="KTQ39" s="589"/>
      <c r="KTR39" s="574"/>
      <c r="KTW39" s="589"/>
      <c r="KTX39" s="589"/>
      <c r="KTY39" s="574"/>
      <c r="KUD39" s="589"/>
      <c r="KUE39" s="589"/>
      <c r="KUF39" s="574"/>
      <c r="KUK39" s="589"/>
      <c r="KUL39" s="589"/>
      <c r="KUM39" s="574"/>
      <c r="KUR39" s="589"/>
      <c r="KUS39" s="589"/>
      <c r="KUT39" s="574"/>
      <c r="KUY39" s="589"/>
      <c r="KUZ39" s="589"/>
      <c r="KVA39" s="574"/>
      <c r="KVF39" s="589"/>
      <c r="KVG39" s="589"/>
      <c r="KVH39" s="574"/>
      <c r="KVM39" s="589"/>
      <c r="KVN39" s="589"/>
      <c r="KVO39" s="574"/>
      <c r="KVT39" s="589"/>
      <c r="KVU39" s="589"/>
      <c r="KVV39" s="574"/>
      <c r="KWA39" s="589"/>
      <c r="KWB39" s="589"/>
      <c r="KWC39" s="574"/>
      <c r="KWH39" s="589"/>
      <c r="KWI39" s="589"/>
      <c r="KWJ39" s="574"/>
      <c r="KWO39" s="589"/>
      <c r="KWP39" s="589"/>
      <c r="KWQ39" s="574"/>
      <c r="KWV39" s="589"/>
      <c r="KWW39" s="589"/>
      <c r="KWX39" s="574"/>
      <c r="KXC39" s="589"/>
      <c r="KXD39" s="589"/>
      <c r="KXE39" s="574"/>
      <c r="KXJ39" s="589"/>
      <c r="KXK39" s="589"/>
      <c r="KXL39" s="574"/>
      <c r="KXQ39" s="589"/>
      <c r="KXR39" s="589"/>
      <c r="KXS39" s="574"/>
      <c r="KXX39" s="589"/>
      <c r="KXY39" s="589"/>
      <c r="KXZ39" s="574"/>
      <c r="KYE39" s="589"/>
      <c r="KYF39" s="589"/>
      <c r="KYG39" s="574"/>
      <c r="KYL39" s="589"/>
      <c r="KYM39" s="589"/>
      <c r="KYN39" s="574"/>
      <c r="KYS39" s="589"/>
      <c r="KYT39" s="589"/>
      <c r="KYU39" s="574"/>
      <c r="KYZ39" s="589"/>
      <c r="KZA39" s="589"/>
      <c r="KZB39" s="574"/>
      <c r="KZG39" s="589"/>
      <c r="KZH39" s="589"/>
      <c r="KZI39" s="574"/>
      <c r="KZN39" s="589"/>
      <c r="KZO39" s="589"/>
      <c r="KZP39" s="574"/>
      <c r="KZU39" s="589"/>
      <c r="KZV39" s="589"/>
      <c r="KZW39" s="574"/>
      <c r="LAB39" s="589"/>
      <c r="LAC39" s="589"/>
      <c r="LAD39" s="574"/>
      <c r="LAI39" s="589"/>
      <c r="LAJ39" s="589"/>
      <c r="LAK39" s="574"/>
      <c r="LAP39" s="589"/>
      <c r="LAQ39" s="589"/>
      <c r="LAR39" s="574"/>
      <c r="LAW39" s="589"/>
      <c r="LAX39" s="589"/>
      <c r="LAY39" s="574"/>
      <c r="LBD39" s="589"/>
      <c r="LBE39" s="589"/>
      <c r="LBF39" s="574"/>
      <c r="LBK39" s="589"/>
      <c r="LBL39" s="589"/>
      <c r="LBM39" s="574"/>
      <c r="LBR39" s="589"/>
      <c r="LBS39" s="589"/>
      <c r="LBT39" s="574"/>
      <c r="LBY39" s="589"/>
      <c r="LBZ39" s="589"/>
      <c r="LCA39" s="574"/>
      <c r="LCF39" s="589"/>
      <c r="LCG39" s="589"/>
      <c r="LCH39" s="574"/>
      <c r="LCM39" s="589"/>
      <c r="LCN39" s="589"/>
      <c r="LCO39" s="574"/>
      <c r="LCT39" s="589"/>
      <c r="LCU39" s="589"/>
      <c r="LCV39" s="574"/>
      <c r="LDA39" s="589"/>
      <c r="LDB39" s="589"/>
      <c r="LDC39" s="574"/>
      <c r="LDH39" s="589"/>
      <c r="LDI39" s="589"/>
      <c r="LDJ39" s="574"/>
      <c r="LDO39" s="589"/>
      <c r="LDP39" s="589"/>
      <c r="LDQ39" s="574"/>
      <c r="LDV39" s="589"/>
      <c r="LDW39" s="589"/>
      <c r="LDX39" s="574"/>
      <c r="LEC39" s="589"/>
      <c r="LED39" s="589"/>
      <c r="LEE39" s="574"/>
      <c r="LEJ39" s="589"/>
      <c r="LEK39" s="589"/>
      <c r="LEL39" s="574"/>
      <c r="LEQ39" s="589"/>
      <c r="LER39" s="589"/>
      <c r="LES39" s="574"/>
      <c r="LEX39" s="589"/>
      <c r="LEY39" s="589"/>
      <c r="LEZ39" s="574"/>
      <c r="LFE39" s="589"/>
      <c r="LFF39" s="589"/>
      <c r="LFG39" s="574"/>
      <c r="LFL39" s="589"/>
      <c r="LFM39" s="589"/>
      <c r="LFN39" s="574"/>
      <c r="LFS39" s="589"/>
      <c r="LFT39" s="589"/>
      <c r="LFU39" s="574"/>
      <c r="LFZ39" s="589"/>
      <c r="LGA39" s="589"/>
      <c r="LGB39" s="574"/>
      <c r="LGG39" s="589"/>
      <c r="LGH39" s="589"/>
      <c r="LGI39" s="574"/>
      <c r="LGN39" s="589"/>
      <c r="LGO39" s="589"/>
      <c r="LGP39" s="574"/>
      <c r="LGU39" s="589"/>
      <c r="LGV39" s="589"/>
      <c r="LGW39" s="574"/>
      <c r="LHB39" s="589"/>
      <c r="LHC39" s="589"/>
      <c r="LHD39" s="574"/>
      <c r="LHI39" s="589"/>
      <c r="LHJ39" s="589"/>
      <c r="LHK39" s="574"/>
      <c r="LHP39" s="589"/>
      <c r="LHQ39" s="589"/>
      <c r="LHR39" s="574"/>
      <c r="LHW39" s="589"/>
      <c r="LHX39" s="589"/>
      <c r="LHY39" s="574"/>
      <c r="LID39" s="589"/>
      <c r="LIE39" s="589"/>
      <c r="LIF39" s="574"/>
      <c r="LIK39" s="589"/>
      <c r="LIL39" s="589"/>
      <c r="LIM39" s="574"/>
      <c r="LIR39" s="589"/>
      <c r="LIS39" s="589"/>
      <c r="LIT39" s="574"/>
      <c r="LIY39" s="589"/>
      <c r="LIZ39" s="589"/>
      <c r="LJA39" s="574"/>
      <c r="LJF39" s="589"/>
      <c r="LJG39" s="589"/>
      <c r="LJH39" s="574"/>
      <c r="LJM39" s="589"/>
      <c r="LJN39" s="589"/>
      <c r="LJO39" s="574"/>
      <c r="LJT39" s="589"/>
      <c r="LJU39" s="589"/>
      <c r="LJV39" s="574"/>
      <c r="LKA39" s="589"/>
      <c r="LKB39" s="589"/>
      <c r="LKC39" s="574"/>
      <c r="LKH39" s="589"/>
      <c r="LKI39" s="589"/>
      <c r="LKJ39" s="574"/>
      <c r="LKO39" s="589"/>
      <c r="LKP39" s="589"/>
      <c r="LKQ39" s="574"/>
      <c r="LKV39" s="589"/>
      <c r="LKW39" s="589"/>
      <c r="LKX39" s="574"/>
      <c r="LLC39" s="589"/>
      <c r="LLD39" s="589"/>
      <c r="LLE39" s="574"/>
      <c r="LLJ39" s="589"/>
      <c r="LLK39" s="589"/>
      <c r="LLL39" s="574"/>
      <c r="LLQ39" s="589"/>
      <c r="LLR39" s="589"/>
      <c r="LLS39" s="574"/>
      <c r="LLX39" s="589"/>
      <c r="LLY39" s="589"/>
      <c r="LLZ39" s="574"/>
      <c r="LME39" s="589"/>
      <c r="LMF39" s="589"/>
      <c r="LMG39" s="574"/>
      <c r="LML39" s="589"/>
      <c r="LMM39" s="589"/>
      <c r="LMN39" s="574"/>
      <c r="LMS39" s="589"/>
      <c r="LMT39" s="589"/>
      <c r="LMU39" s="574"/>
      <c r="LMZ39" s="589"/>
      <c r="LNA39" s="589"/>
      <c r="LNB39" s="574"/>
      <c r="LNG39" s="589"/>
      <c r="LNH39" s="589"/>
      <c r="LNI39" s="574"/>
      <c r="LNN39" s="589"/>
      <c r="LNO39" s="589"/>
      <c r="LNP39" s="574"/>
      <c r="LNU39" s="589"/>
      <c r="LNV39" s="589"/>
      <c r="LNW39" s="574"/>
      <c r="LOB39" s="589"/>
      <c r="LOC39" s="589"/>
      <c r="LOD39" s="574"/>
      <c r="LOI39" s="589"/>
      <c r="LOJ39" s="589"/>
      <c r="LOK39" s="574"/>
      <c r="LOP39" s="589"/>
      <c r="LOQ39" s="589"/>
      <c r="LOR39" s="574"/>
      <c r="LOW39" s="589"/>
      <c r="LOX39" s="589"/>
      <c r="LOY39" s="574"/>
      <c r="LPD39" s="589"/>
      <c r="LPE39" s="589"/>
      <c r="LPF39" s="574"/>
      <c r="LPK39" s="589"/>
      <c r="LPL39" s="589"/>
      <c r="LPM39" s="574"/>
      <c r="LPR39" s="589"/>
      <c r="LPS39" s="589"/>
      <c r="LPT39" s="574"/>
      <c r="LPY39" s="589"/>
      <c r="LPZ39" s="589"/>
      <c r="LQA39" s="574"/>
      <c r="LQF39" s="589"/>
      <c r="LQG39" s="589"/>
      <c r="LQH39" s="574"/>
      <c r="LQM39" s="589"/>
      <c r="LQN39" s="589"/>
      <c r="LQO39" s="574"/>
      <c r="LQT39" s="589"/>
      <c r="LQU39" s="589"/>
      <c r="LQV39" s="574"/>
      <c r="LRA39" s="589"/>
      <c r="LRB39" s="589"/>
      <c r="LRC39" s="574"/>
      <c r="LRH39" s="589"/>
      <c r="LRI39" s="589"/>
      <c r="LRJ39" s="574"/>
      <c r="LRO39" s="589"/>
      <c r="LRP39" s="589"/>
      <c r="LRQ39" s="574"/>
      <c r="LRV39" s="589"/>
      <c r="LRW39" s="589"/>
      <c r="LRX39" s="574"/>
      <c r="LSC39" s="589"/>
      <c r="LSD39" s="589"/>
      <c r="LSE39" s="574"/>
      <c r="LSJ39" s="589"/>
      <c r="LSK39" s="589"/>
      <c r="LSL39" s="574"/>
      <c r="LSQ39" s="589"/>
      <c r="LSR39" s="589"/>
      <c r="LSS39" s="574"/>
      <c r="LSX39" s="589"/>
      <c r="LSY39" s="589"/>
      <c r="LSZ39" s="574"/>
      <c r="LTE39" s="589"/>
      <c r="LTF39" s="589"/>
      <c r="LTG39" s="574"/>
      <c r="LTL39" s="589"/>
      <c r="LTM39" s="589"/>
      <c r="LTN39" s="574"/>
      <c r="LTS39" s="589"/>
      <c r="LTT39" s="589"/>
      <c r="LTU39" s="574"/>
      <c r="LTZ39" s="589"/>
      <c r="LUA39" s="589"/>
      <c r="LUB39" s="574"/>
      <c r="LUG39" s="589"/>
      <c r="LUH39" s="589"/>
      <c r="LUI39" s="574"/>
      <c r="LUN39" s="589"/>
      <c r="LUO39" s="589"/>
      <c r="LUP39" s="574"/>
      <c r="LUU39" s="589"/>
      <c r="LUV39" s="589"/>
      <c r="LUW39" s="574"/>
      <c r="LVB39" s="589"/>
      <c r="LVC39" s="589"/>
      <c r="LVD39" s="574"/>
      <c r="LVI39" s="589"/>
      <c r="LVJ39" s="589"/>
      <c r="LVK39" s="574"/>
      <c r="LVP39" s="589"/>
      <c r="LVQ39" s="589"/>
      <c r="LVR39" s="574"/>
      <c r="LVW39" s="589"/>
      <c r="LVX39" s="589"/>
      <c r="LVY39" s="574"/>
      <c r="LWD39" s="589"/>
      <c r="LWE39" s="589"/>
      <c r="LWF39" s="574"/>
      <c r="LWK39" s="589"/>
      <c r="LWL39" s="589"/>
      <c r="LWM39" s="574"/>
      <c r="LWR39" s="589"/>
      <c r="LWS39" s="589"/>
      <c r="LWT39" s="574"/>
      <c r="LWY39" s="589"/>
      <c r="LWZ39" s="589"/>
      <c r="LXA39" s="574"/>
      <c r="LXF39" s="589"/>
      <c r="LXG39" s="589"/>
      <c r="LXH39" s="574"/>
      <c r="LXM39" s="589"/>
      <c r="LXN39" s="589"/>
      <c r="LXO39" s="574"/>
      <c r="LXT39" s="589"/>
      <c r="LXU39" s="589"/>
      <c r="LXV39" s="574"/>
      <c r="LYA39" s="589"/>
      <c r="LYB39" s="589"/>
      <c r="LYC39" s="574"/>
      <c r="LYH39" s="589"/>
      <c r="LYI39" s="589"/>
      <c r="LYJ39" s="574"/>
      <c r="LYO39" s="589"/>
      <c r="LYP39" s="589"/>
      <c r="LYQ39" s="574"/>
      <c r="LYV39" s="589"/>
      <c r="LYW39" s="589"/>
      <c r="LYX39" s="574"/>
      <c r="LZC39" s="589"/>
      <c r="LZD39" s="589"/>
      <c r="LZE39" s="574"/>
      <c r="LZJ39" s="589"/>
      <c r="LZK39" s="589"/>
      <c r="LZL39" s="574"/>
      <c r="LZQ39" s="589"/>
      <c r="LZR39" s="589"/>
      <c r="LZS39" s="574"/>
      <c r="LZX39" s="589"/>
      <c r="LZY39" s="589"/>
      <c r="LZZ39" s="574"/>
      <c r="MAE39" s="589"/>
      <c r="MAF39" s="589"/>
      <c r="MAG39" s="574"/>
      <c r="MAL39" s="589"/>
      <c r="MAM39" s="589"/>
      <c r="MAN39" s="574"/>
      <c r="MAS39" s="589"/>
      <c r="MAT39" s="589"/>
      <c r="MAU39" s="574"/>
      <c r="MAZ39" s="589"/>
      <c r="MBA39" s="589"/>
      <c r="MBB39" s="574"/>
      <c r="MBG39" s="589"/>
      <c r="MBH39" s="589"/>
      <c r="MBI39" s="574"/>
      <c r="MBN39" s="589"/>
      <c r="MBO39" s="589"/>
      <c r="MBP39" s="574"/>
      <c r="MBU39" s="589"/>
      <c r="MBV39" s="589"/>
      <c r="MBW39" s="574"/>
      <c r="MCB39" s="589"/>
      <c r="MCC39" s="589"/>
      <c r="MCD39" s="574"/>
      <c r="MCI39" s="589"/>
      <c r="MCJ39" s="589"/>
      <c r="MCK39" s="574"/>
      <c r="MCP39" s="589"/>
      <c r="MCQ39" s="589"/>
      <c r="MCR39" s="574"/>
      <c r="MCW39" s="589"/>
      <c r="MCX39" s="589"/>
      <c r="MCY39" s="574"/>
      <c r="MDD39" s="589"/>
      <c r="MDE39" s="589"/>
      <c r="MDF39" s="574"/>
      <c r="MDK39" s="589"/>
      <c r="MDL39" s="589"/>
      <c r="MDM39" s="574"/>
      <c r="MDR39" s="589"/>
      <c r="MDS39" s="589"/>
      <c r="MDT39" s="574"/>
      <c r="MDY39" s="589"/>
      <c r="MDZ39" s="589"/>
      <c r="MEA39" s="574"/>
      <c r="MEF39" s="589"/>
      <c r="MEG39" s="589"/>
      <c r="MEH39" s="574"/>
      <c r="MEM39" s="589"/>
      <c r="MEN39" s="589"/>
      <c r="MEO39" s="574"/>
      <c r="MET39" s="589"/>
      <c r="MEU39" s="589"/>
      <c r="MEV39" s="574"/>
      <c r="MFA39" s="589"/>
      <c r="MFB39" s="589"/>
      <c r="MFC39" s="574"/>
      <c r="MFH39" s="589"/>
      <c r="MFI39" s="589"/>
      <c r="MFJ39" s="574"/>
      <c r="MFO39" s="589"/>
      <c r="MFP39" s="589"/>
      <c r="MFQ39" s="574"/>
      <c r="MFV39" s="589"/>
      <c r="MFW39" s="589"/>
      <c r="MFX39" s="574"/>
      <c r="MGC39" s="589"/>
      <c r="MGD39" s="589"/>
      <c r="MGE39" s="574"/>
      <c r="MGJ39" s="589"/>
      <c r="MGK39" s="589"/>
      <c r="MGL39" s="574"/>
      <c r="MGQ39" s="589"/>
      <c r="MGR39" s="589"/>
      <c r="MGS39" s="574"/>
      <c r="MGX39" s="589"/>
      <c r="MGY39" s="589"/>
      <c r="MGZ39" s="574"/>
      <c r="MHE39" s="589"/>
      <c r="MHF39" s="589"/>
      <c r="MHG39" s="574"/>
      <c r="MHL39" s="589"/>
      <c r="MHM39" s="589"/>
      <c r="MHN39" s="574"/>
      <c r="MHS39" s="589"/>
      <c r="MHT39" s="589"/>
      <c r="MHU39" s="574"/>
      <c r="MHZ39" s="589"/>
      <c r="MIA39" s="589"/>
      <c r="MIB39" s="574"/>
      <c r="MIG39" s="589"/>
      <c r="MIH39" s="589"/>
      <c r="MII39" s="574"/>
      <c r="MIN39" s="589"/>
      <c r="MIO39" s="589"/>
      <c r="MIP39" s="574"/>
      <c r="MIU39" s="589"/>
      <c r="MIV39" s="589"/>
      <c r="MIW39" s="574"/>
      <c r="MJB39" s="589"/>
      <c r="MJC39" s="589"/>
      <c r="MJD39" s="574"/>
      <c r="MJI39" s="589"/>
      <c r="MJJ39" s="589"/>
      <c r="MJK39" s="574"/>
      <c r="MJP39" s="589"/>
      <c r="MJQ39" s="589"/>
      <c r="MJR39" s="574"/>
      <c r="MJW39" s="589"/>
      <c r="MJX39" s="589"/>
      <c r="MJY39" s="574"/>
      <c r="MKD39" s="589"/>
      <c r="MKE39" s="589"/>
      <c r="MKF39" s="574"/>
      <c r="MKK39" s="589"/>
      <c r="MKL39" s="589"/>
      <c r="MKM39" s="574"/>
      <c r="MKR39" s="589"/>
      <c r="MKS39" s="589"/>
      <c r="MKT39" s="574"/>
      <c r="MKY39" s="589"/>
      <c r="MKZ39" s="589"/>
      <c r="MLA39" s="574"/>
      <c r="MLF39" s="589"/>
      <c r="MLG39" s="589"/>
      <c r="MLH39" s="574"/>
      <c r="MLM39" s="589"/>
      <c r="MLN39" s="589"/>
      <c r="MLO39" s="574"/>
      <c r="MLT39" s="589"/>
      <c r="MLU39" s="589"/>
      <c r="MLV39" s="574"/>
      <c r="MMA39" s="589"/>
      <c r="MMB39" s="589"/>
      <c r="MMC39" s="574"/>
      <c r="MMH39" s="589"/>
      <c r="MMI39" s="589"/>
      <c r="MMJ39" s="574"/>
      <c r="MMO39" s="589"/>
      <c r="MMP39" s="589"/>
      <c r="MMQ39" s="574"/>
      <c r="MMV39" s="589"/>
      <c r="MMW39" s="589"/>
      <c r="MMX39" s="574"/>
      <c r="MNC39" s="589"/>
      <c r="MND39" s="589"/>
      <c r="MNE39" s="574"/>
      <c r="MNJ39" s="589"/>
      <c r="MNK39" s="589"/>
      <c r="MNL39" s="574"/>
      <c r="MNQ39" s="589"/>
      <c r="MNR39" s="589"/>
      <c r="MNS39" s="574"/>
      <c r="MNX39" s="589"/>
      <c r="MNY39" s="589"/>
      <c r="MNZ39" s="574"/>
      <c r="MOE39" s="589"/>
      <c r="MOF39" s="589"/>
      <c r="MOG39" s="574"/>
      <c r="MOL39" s="589"/>
      <c r="MOM39" s="589"/>
      <c r="MON39" s="574"/>
      <c r="MOS39" s="589"/>
      <c r="MOT39" s="589"/>
      <c r="MOU39" s="574"/>
      <c r="MOZ39" s="589"/>
      <c r="MPA39" s="589"/>
      <c r="MPB39" s="574"/>
      <c r="MPG39" s="589"/>
      <c r="MPH39" s="589"/>
      <c r="MPI39" s="574"/>
      <c r="MPN39" s="589"/>
      <c r="MPO39" s="589"/>
      <c r="MPP39" s="574"/>
      <c r="MPU39" s="589"/>
      <c r="MPV39" s="589"/>
      <c r="MPW39" s="574"/>
      <c r="MQB39" s="589"/>
      <c r="MQC39" s="589"/>
      <c r="MQD39" s="574"/>
      <c r="MQI39" s="589"/>
      <c r="MQJ39" s="589"/>
      <c r="MQK39" s="574"/>
      <c r="MQP39" s="589"/>
      <c r="MQQ39" s="589"/>
      <c r="MQR39" s="574"/>
      <c r="MQW39" s="589"/>
      <c r="MQX39" s="589"/>
      <c r="MQY39" s="574"/>
      <c r="MRD39" s="589"/>
      <c r="MRE39" s="589"/>
      <c r="MRF39" s="574"/>
      <c r="MRK39" s="589"/>
      <c r="MRL39" s="589"/>
      <c r="MRM39" s="574"/>
      <c r="MRR39" s="589"/>
      <c r="MRS39" s="589"/>
      <c r="MRT39" s="574"/>
      <c r="MRY39" s="589"/>
      <c r="MRZ39" s="589"/>
      <c r="MSA39" s="574"/>
      <c r="MSF39" s="589"/>
      <c r="MSG39" s="589"/>
      <c r="MSH39" s="574"/>
      <c r="MSM39" s="589"/>
      <c r="MSN39" s="589"/>
      <c r="MSO39" s="574"/>
      <c r="MST39" s="589"/>
      <c r="MSU39" s="589"/>
      <c r="MSV39" s="574"/>
      <c r="MTA39" s="589"/>
      <c r="MTB39" s="589"/>
      <c r="MTC39" s="574"/>
      <c r="MTH39" s="589"/>
      <c r="MTI39" s="589"/>
      <c r="MTJ39" s="574"/>
      <c r="MTO39" s="589"/>
      <c r="MTP39" s="589"/>
      <c r="MTQ39" s="574"/>
      <c r="MTV39" s="589"/>
      <c r="MTW39" s="589"/>
      <c r="MTX39" s="574"/>
      <c r="MUC39" s="589"/>
      <c r="MUD39" s="589"/>
      <c r="MUE39" s="574"/>
      <c r="MUJ39" s="589"/>
      <c r="MUK39" s="589"/>
      <c r="MUL39" s="574"/>
      <c r="MUQ39" s="589"/>
      <c r="MUR39" s="589"/>
      <c r="MUS39" s="574"/>
      <c r="MUX39" s="589"/>
      <c r="MUY39" s="589"/>
      <c r="MUZ39" s="574"/>
      <c r="MVE39" s="589"/>
      <c r="MVF39" s="589"/>
      <c r="MVG39" s="574"/>
      <c r="MVL39" s="589"/>
      <c r="MVM39" s="589"/>
      <c r="MVN39" s="574"/>
      <c r="MVS39" s="589"/>
      <c r="MVT39" s="589"/>
      <c r="MVU39" s="574"/>
      <c r="MVZ39" s="589"/>
      <c r="MWA39" s="589"/>
      <c r="MWB39" s="574"/>
      <c r="MWG39" s="589"/>
      <c r="MWH39" s="589"/>
      <c r="MWI39" s="574"/>
      <c r="MWN39" s="589"/>
      <c r="MWO39" s="589"/>
      <c r="MWP39" s="574"/>
      <c r="MWU39" s="589"/>
      <c r="MWV39" s="589"/>
      <c r="MWW39" s="574"/>
      <c r="MXB39" s="589"/>
      <c r="MXC39" s="589"/>
      <c r="MXD39" s="574"/>
      <c r="MXI39" s="589"/>
      <c r="MXJ39" s="589"/>
      <c r="MXK39" s="574"/>
      <c r="MXP39" s="589"/>
      <c r="MXQ39" s="589"/>
      <c r="MXR39" s="574"/>
      <c r="MXW39" s="589"/>
      <c r="MXX39" s="589"/>
      <c r="MXY39" s="574"/>
      <c r="MYD39" s="589"/>
      <c r="MYE39" s="589"/>
      <c r="MYF39" s="574"/>
      <c r="MYK39" s="589"/>
      <c r="MYL39" s="589"/>
      <c r="MYM39" s="574"/>
      <c r="MYR39" s="589"/>
      <c r="MYS39" s="589"/>
      <c r="MYT39" s="574"/>
      <c r="MYY39" s="589"/>
      <c r="MYZ39" s="589"/>
      <c r="MZA39" s="574"/>
      <c r="MZF39" s="589"/>
      <c r="MZG39" s="589"/>
      <c r="MZH39" s="574"/>
      <c r="MZM39" s="589"/>
      <c r="MZN39" s="589"/>
      <c r="MZO39" s="574"/>
      <c r="MZT39" s="589"/>
      <c r="MZU39" s="589"/>
      <c r="MZV39" s="574"/>
      <c r="NAA39" s="589"/>
      <c r="NAB39" s="589"/>
      <c r="NAC39" s="574"/>
      <c r="NAH39" s="589"/>
      <c r="NAI39" s="589"/>
      <c r="NAJ39" s="574"/>
      <c r="NAO39" s="589"/>
      <c r="NAP39" s="589"/>
      <c r="NAQ39" s="574"/>
      <c r="NAV39" s="589"/>
      <c r="NAW39" s="589"/>
      <c r="NAX39" s="574"/>
      <c r="NBC39" s="589"/>
      <c r="NBD39" s="589"/>
      <c r="NBE39" s="574"/>
      <c r="NBJ39" s="589"/>
      <c r="NBK39" s="589"/>
      <c r="NBL39" s="574"/>
      <c r="NBQ39" s="589"/>
      <c r="NBR39" s="589"/>
      <c r="NBS39" s="574"/>
      <c r="NBX39" s="589"/>
      <c r="NBY39" s="589"/>
      <c r="NBZ39" s="574"/>
      <c r="NCE39" s="589"/>
      <c r="NCF39" s="589"/>
      <c r="NCG39" s="574"/>
      <c r="NCL39" s="589"/>
      <c r="NCM39" s="589"/>
      <c r="NCN39" s="574"/>
      <c r="NCS39" s="589"/>
      <c r="NCT39" s="589"/>
      <c r="NCU39" s="574"/>
      <c r="NCZ39" s="589"/>
      <c r="NDA39" s="589"/>
      <c r="NDB39" s="574"/>
      <c r="NDG39" s="589"/>
      <c r="NDH39" s="589"/>
      <c r="NDI39" s="574"/>
      <c r="NDN39" s="589"/>
      <c r="NDO39" s="589"/>
      <c r="NDP39" s="574"/>
      <c r="NDU39" s="589"/>
      <c r="NDV39" s="589"/>
      <c r="NDW39" s="574"/>
      <c r="NEB39" s="589"/>
      <c r="NEC39" s="589"/>
      <c r="NED39" s="574"/>
      <c r="NEI39" s="589"/>
      <c r="NEJ39" s="589"/>
      <c r="NEK39" s="574"/>
      <c r="NEP39" s="589"/>
      <c r="NEQ39" s="589"/>
      <c r="NER39" s="574"/>
      <c r="NEW39" s="589"/>
      <c r="NEX39" s="589"/>
      <c r="NEY39" s="574"/>
      <c r="NFD39" s="589"/>
      <c r="NFE39" s="589"/>
      <c r="NFF39" s="574"/>
      <c r="NFK39" s="589"/>
      <c r="NFL39" s="589"/>
      <c r="NFM39" s="574"/>
      <c r="NFR39" s="589"/>
      <c r="NFS39" s="589"/>
      <c r="NFT39" s="574"/>
      <c r="NFY39" s="589"/>
      <c r="NFZ39" s="589"/>
      <c r="NGA39" s="574"/>
      <c r="NGF39" s="589"/>
      <c r="NGG39" s="589"/>
      <c r="NGH39" s="574"/>
      <c r="NGM39" s="589"/>
      <c r="NGN39" s="589"/>
      <c r="NGO39" s="574"/>
      <c r="NGT39" s="589"/>
      <c r="NGU39" s="589"/>
      <c r="NGV39" s="574"/>
      <c r="NHA39" s="589"/>
      <c r="NHB39" s="589"/>
      <c r="NHC39" s="574"/>
      <c r="NHH39" s="589"/>
      <c r="NHI39" s="589"/>
      <c r="NHJ39" s="574"/>
      <c r="NHO39" s="589"/>
      <c r="NHP39" s="589"/>
      <c r="NHQ39" s="574"/>
      <c r="NHV39" s="589"/>
      <c r="NHW39" s="589"/>
      <c r="NHX39" s="574"/>
      <c r="NIC39" s="589"/>
      <c r="NID39" s="589"/>
      <c r="NIE39" s="574"/>
      <c r="NIJ39" s="589"/>
      <c r="NIK39" s="589"/>
      <c r="NIL39" s="574"/>
      <c r="NIQ39" s="589"/>
      <c r="NIR39" s="589"/>
      <c r="NIS39" s="574"/>
      <c r="NIX39" s="589"/>
      <c r="NIY39" s="589"/>
      <c r="NIZ39" s="574"/>
      <c r="NJE39" s="589"/>
      <c r="NJF39" s="589"/>
      <c r="NJG39" s="574"/>
      <c r="NJL39" s="589"/>
      <c r="NJM39" s="589"/>
      <c r="NJN39" s="574"/>
      <c r="NJS39" s="589"/>
      <c r="NJT39" s="589"/>
      <c r="NJU39" s="574"/>
      <c r="NJZ39" s="589"/>
      <c r="NKA39" s="589"/>
      <c r="NKB39" s="574"/>
      <c r="NKG39" s="589"/>
      <c r="NKH39" s="589"/>
      <c r="NKI39" s="574"/>
      <c r="NKN39" s="589"/>
      <c r="NKO39" s="589"/>
      <c r="NKP39" s="574"/>
      <c r="NKU39" s="589"/>
      <c r="NKV39" s="589"/>
      <c r="NKW39" s="574"/>
      <c r="NLB39" s="589"/>
      <c r="NLC39" s="589"/>
      <c r="NLD39" s="574"/>
      <c r="NLI39" s="589"/>
      <c r="NLJ39" s="589"/>
      <c r="NLK39" s="574"/>
      <c r="NLP39" s="589"/>
      <c r="NLQ39" s="589"/>
      <c r="NLR39" s="574"/>
      <c r="NLW39" s="589"/>
      <c r="NLX39" s="589"/>
      <c r="NLY39" s="574"/>
      <c r="NMD39" s="589"/>
      <c r="NME39" s="589"/>
      <c r="NMF39" s="574"/>
      <c r="NMK39" s="589"/>
      <c r="NML39" s="589"/>
      <c r="NMM39" s="574"/>
      <c r="NMR39" s="589"/>
      <c r="NMS39" s="589"/>
      <c r="NMT39" s="574"/>
      <c r="NMY39" s="589"/>
      <c r="NMZ39" s="589"/>
      <c r="NNA39" s="574"/>
      <c r="NNF39" s="589"/>
      <c r="NNG39" s="589"/>
      <c r="NNH39" s="574"/>
      <c r="NNM39" s="589"/>
      <c r="NNN39" s="589"/>
      <c r="NNO39" s="574"/>
      <c r="NNT39" s="589"/>
      <c r="NNU39" s="589"/>
      <c r="NNV39" s="574"/>
      <c r="NOA39" s="589"/>
      <c r="NOB39" s="589"/>
      <c r="NOC39" s="574"/>
      <c r="NOH39" s="589"/>
      <c r="NOI39" s="589"/>
      <c r="NOJ39" s="574"/>
      <c r="NOO39" s="589"/>
      <c r="NOP39" s="589"/>
      <c r="NOQ39" s="574"/>
      <c r="NOV39" s="589"/>
      <c r="NOW39" s="589"/>
      <c r="NOX39" s="574"/>
      <c r="NPC39" s="589"/>
      <c r="NPD39" s="589"/>
      <c r="NPE39" s="574"/>
      <c r="NPJ39" s="589"/>
      <c r="NPK39" s="589"/>
      <c r="NPL39" s="574"/>
      <c r="NPQ39" s="589"/>
      <c r="NPR39" s="589"/>
      <c r="NPS39" s="574"/>
      <c r="NPX39" s="589"/>
      <c r="NPY39" s="589"/>
      <c r="NPZ39" s="574"/>
      <c r="NQE39" s="589"/>
      <c r="NQF39" s="589"/>
      <c r="NQG39" s="574"/>
      <c r="NQL39" s="589"/>
      <c r="NQM39" s="589"/>
      <c r="NQN39" s="574"/>
      <c r="NQS39" s="589"/>
      <c r="NQT39" s="589"/>
      <c r="NQU39" s="574"/>
      <c r="NQZ39" s="589"/>
      <c r="NRA39" s="589"/>
      <c r="NRB39" s="574"/>
      <c r="NRG39" s="589"/>
      <c r="NRH39" s="589"/>
      <c r="NRI39" s="574"/>
      <c r="NRN39" s="589"/>
      <c r="NRO39" s="589"/>
      <c r="NRP39" s="574"/>
      <c r="NRU39" s="589"/>
      <c r="NRV39" s="589"/>
      <c r="NRW39" s="574"/>
      <c r="NSB39" s="589"/>
      <c r="NSC39" s="589"/>
      <c r="NSD39" s="574"/>
      <c r="NSI39" s="589"/>
      <c r="NSJ39" s="589"/>
      <c r="NSK39" s="574"/>
      <c r="NSP39" s="589"/>
      <c r="NSQ39" s="589"/>
      <c r="NSR39" s="574"/>
      <c r="NSW39" s="589"/>
      <c r="NSX39" s="589"/>
      <c r="NSY39" s="574"/>
      <c r="NTD39" s="589"/>
      <c r="NTE39" s="589"/>
      <c r="NTF39" s="574"/>
      <c r="NTK39" s="589"/>
      <c r="NTL39" s="589"/>
      <c r="NTM39" s="574"/>
      <c r="NTR39" s="589"/>
      <c r="NTS39" s="589"/>
      <c r="NTT39" s="574"/>
      <c r="NTY39" s="589"/>
      <c r="NTZ39" s="589"/>
      <c r="NUA39" s="574"/>
      <c r="NUF39" s="589"/>
      <c r="NUG39" s="589"/>
      <c r="NUH39" s="574"/>
      <c r="NUM39" s="589"/>
      <c r="NUN39" s="589"/>
      <c r="NUO39" s="574"/>
      <c r="NUT39" s="589"/>
      <c r="NUU39" s="589"/>
      <c r="NUV39" s="574"/>
      <c r="NVA39" s="589"/>
      <c r="NVB39" s="589"/>
      <c r="NVC39" s="574"/>
      <c r="NVH39" s="589"/>
      <c r="NVI39" s="589"/>
      <c r="NVJ39" s="574"/>
      <c r="NVO39" s="589"/>
      <c r="NVP39" s="589"/>
      <c r="NVQ39" s="574"/>
      <c r="NVV39" s="589"/>
      <c r="NVW39" s="589"/>
      <c r="NVX39" s="574"/>
      <c r="NWC39" s="589"/>
      <c r="NWD39" s="589"/>
      <c r="NWE39" s="574"/>
      <c r="NWJ39" s="589"/>
      <c r="NWK39" s="589"/>
      <c r="NWL39" s="574"/>
      <c r="NWQ39" s="589"/>
      <c r="NWR39" s="589"/>
      <c r="NWS39" s="574"/>
      <c r="NWX39" s="589"/>
      <c r="NWY39" s="589"/>
      <c r="NWZ39" s="574"/>
      <c r="NXE39" s="589"/>
      <c r="NXF39" s="589"/>
      <c r="NXG39" s="574"/>
      <c r="NXL39" s="589"/>
      <c r="NXM39" s="589"/>
      <c r="NXN39" s="574"/>
      <c r="NXS39" s="589"/>
      <c r="NXT39" s="589"/>
      <c r="NXU39" s="574"/>
      <c r="NXZ39" s="589"/>
      <c r="NYA39" s="589"/>
      <c r="NYB39" s="574"/>
      <c r="NYG39" s="589"/>
      <c r="NYH39" s="589"/>
      <c r="NYI39" s="574"/>
      <c r="NYN39" s="589"/>
      <c r="NYO39" s="589"/>
      <c r="NYP39" s="574"/>
      <c r="NYU39" s="589"/>
      <c r="NYV39" s="589"/>
      <c r="NYW39" s="574"/>
      <c r="NZB39" s="589"/>
      <c r="NZC39" s="589"/>
      <c r="NZD39" s="574"/>
      <c r="NZI39" s="589"/>
      <c r="NZJ39" s="589"/>
      <c r="NZK39" s="574"/>
      <c r="NZP39" s="589"/>
      <c r="NZQ39" s="589"/>
      <c r="NZR39" s="574"/>
      <c r="NZW39" s="589"/>
      <c r="NZX39" s="589"/>
      <c r="NZY39" s="574"/>
      <c r="OAD39" s="589"/>
      <c r="OAE39" s="589"/>
      <c r="OAF39" s="574"/>
      <c r="OAK39" s="589"/>
      <c r="OAL39" s="589"/>
      <c r="OAM39" s="574"/>
      <c r="OAR39" s="589"/>
      <c r="OAS39" s="589"/>
      <c r="OAT39" s="574"/>
      <c r="OAY39" s="589"/>
      <c r="OAZ39" s="589"/>
      <c r="OBA39" s="574"/>
      <c r="OBF39" s="589"/>
      <c r="OBG39" s="589"/>
      <c r="OBH39" s="574"/>
      <c r="OBM39" s="589"/>
      <c r="OBN39" s="589"/>
      <c r="OBO39" s="574"/>
      <c r="OBT39" s="589"/>
      <c r="OBU39" s="589"/>
      <c r="OBV39" s="574"/>
      <c r="OCA39" s="589"/>
      <c r="OCB39" s="589"/>
      <c r="OCC39" s="574"/>
      <c r="OCH39" s="589"/>
      <c r="OCI39" s="589"/>
      <c r="OCJ39" s="574"/>
      <c r="OCO39" s="589"/>
      <c r="OCP39" s="589"/>
      <c r="OCQ39" s="574"/>
      <c r="OCV39" s="589"/>
      <c r="OCW39" s="589"/>
      <c r="OCX39" s="574"/>
      <c r="ODC39" s="589"/>
      <c r="ODD39" s="589"/>
      <c r="ODE39" s="574"/>
      <c r="ODJ39" s="589"/>
      <c r="ODK39" s="589"/>
      <c r="ODL39" s="574"/>
      <c r="ODQ39" s="589"/>
      <c r="ODR39" s="589"/>
      <c r="ODS39" s="574"/>
      <c r="ODX39" s="589"/>
      <c r="ODY39" s="589"/>
      <c r="ODZ39" s="574"/>
      <c r="OEE39" s="589"/>
      <c r="OEF39" s="589"/>
      <c r="OEG39" s="574"/>
      <c r="OEL39" s="589"/>
      <c r="OEM39" s="589"/>
      <c r="OEN39" s="574"/>
      <c r="OES39" s="589"/>
      <c r="OET39" s="589"/>
      <c r="OEU39" s="574"/>
      <c r="OEZ39" s="589"/>
      <c r="OFA39" s="589"/>
      <c r="OFB39" s="574"/>
      <c r="OFG39" s="589"/>
      <c r="OFH39" s="589"/>
      <c r="OFI39" s="574"/>
      <c r="OFN39" s="589"/>
      <c r="OFO39" s="589"/>
      <c r="OFP39" s="574"/>
      <c r="OFU39" s="589"/>
      <c r="OFV39" s="589"/>
      <c r="OFW39" s="574"/>
      <c r="OGB39" s="589"/>
      <c r="OGC39" s="589"/>
      <c r="OGD39" s="574"/>
      <c r="OGI39" s="589"/>
      <c r="OGJ39" s="589"/>
      <c r="OGK39" s="574"/>
      <c r="OGP39" s="589"/>
      <c r="OGQ39" s="589"/>
      <c r="OGR39" s="574"/>
      <c r="OGW39" s="589"/>
      <c r="OGX39" s="589"/>
      <c r="OGY39" s="574"/>
      <c r="OHD39" s="589"/>
      <c r="OHE39" s="589"/>
      <c r="OHF39" s="574"/>
      <c r="OHK39" s="589"/>
      <c r="OHL39" s="589"/>
      <c r="OHM39" s="574"/>
      <c r="OHR39" s="589"/>
      <c r="OHS39" s="589"/>
      <c r="OHT39" s="574"/>
      <c r="OHY39" s="589"/>
      <c r="OHZ39" s="589"/>
      <c r="OIA39" s="574"/>
      <c r="OIF39" s="589"/>
      <c r="OIG39" s="589"/>
      <c r="OIH39" s="574"/>
      <c r="OIM39" s="589"/>
      <c r="OIN39" s="589"/>
      <c r="OIO39" s="574"/>
      <c r="OIT39" s="589"/>
      <c r="OIU39" s="589"/>
      <c r="OIV39" s="574"/>
      <c r="OJA39" s="589"/>
      <c r="OJB39" s="589"/>
      <c r="OJC39" s="574"/>
      <c r="OJH39" s="589"/>
      <c r="OJI39" s="589"/>
      <c r="OJJ39" s="574"/>
      <c r="OJO39" s="589"/>
      <c r="OJP39" s="589"/>
      <c r="OJQ39" s="574"/>
      <c r="OJV39" s="589"/>
      <c r="OJW39" s="589"/>
      <c r="OJX39" s="574"/>
      <c r="OKC39" s="589"/>
      <c r="OKD39" s="589"/>
      <c r="OKE39" s="574"/>
      <c r="OKJ39" s="589"/>
      <c r="OKK39" s="589"/>
      <c r="OKL39" s="574"/>
      <c r="OKQ39" s="589"/>
      <c r="OKR39" s="589"/>
      <c r="OKS39" s="574"/>
      <c r="OKX39" s="589"/>
      <c r="OKY39" s="589"/>
      <c r="OKZ39" s="574"/>
      <c r="OLE39" s="589"/>
      <c r="OLF39" s="589"/>
      <c r="OLG39" s="574"/>
      <c r="OLL39" s="589"/>
      <c r="OLM39" s="589"/>
      <c r="OLN39" s="574"/>
      <c r="OLS39" s="589"/>
      <c r="OLT39" s="589"/>
      <c r="OLU39" s="574"/>
      <c r="OLZ39" s="589"/>
      <c r="OMA39" s="589"/>
      <c r="OMB39" s="574"/>
      <c r="OMG39" s="589"/>
      <c r="OMH39" s="589"/>
      <c r="OMI39" s="574"/>
      <c r="OMN39" s="589"/>
      <c r="OMO39" s="589"/>
      <c r="OMP39" s="574"/>
      <c r="OMU39" s="589"/>
      <c r="OMV39" s="589"/>
      <c r="OMW39" s="574"/>
      <c r="ONB39" s="589"/>
      <c r="ONC39" s="589"/>
      <c r="OND39" s="574"/>
      <c r="ONI39" s="589"/>
      <c r="ONJ39" s="589"/>
      <c r="ONK39" s="574"/>
      <c r="ONP39" s="589"/>
      <c r="ONQ39" s="589"/>
      <c r="ONR39" s="574"/>
      <c r="ONW39" s="589"/>
      <c r="ONX39" s="589"/>
      <c r="ONY39" s="574"/>
      <c r="OOD39" s="589"/>
      <c r="OOE39" s="589"/>
      <c r="OOF39" s="574"/>
      <c r="OOK39" s="589"/>
      <c r="OOL39" s="589"/>
      <c r="OOM39" s="574"/>
      <c r="OOR39" s="589"/>
      <c r="OOS39" s="589"/>
      <c r="OOT39" s="574"/>
      <c r="OOY39" s="589"/>
      <c r="OOZ39" s="589"/>
      <c r="OPA39" s="574"/>
      <c r="OPF39" s="589"/>
      <c r="OPG39" s="589"/>
      <c r="OPH39" s="574"/>
      <c r="OPM39" s="589"/>
      <c r="OPN39" s="589"/>
      <c r="OPO39" s="574"/>
      <c r="OPT39" s="589"/>
      <c r="OPU39" s="589"/>
      <c r="OPV39" s="574"/>
      <c r="OQA39" s="589"/>
      <c r="OQB39" s="589"/>
      <c r="OQC39" s="574"/>
      <c r="OQH39" s="589"/>
      <c r="OQI39" s="589"/>
      <c r="OQJ39" s="574"/>
      <c r="OQO39" s="589"/>
      <c r="OQP39" s="589"/>
      <c r="OQQ39" s="574"/>
      <c r="OQV39" s="589"/>
      <c r="OQW39" s="589"/>
      <c r="OQX39" s="574"/>
      <c r="ORC39" s="589"/>
      <c r="ORD39" s="589"/>
      <c r="ORE39" s="574"/>
      <c r="ORJ39" s="589"/>
      <c r="ORK39" s="589"/>
      <c r="ORL39" s="574"/>
      <c r="ORQ39" s="589"/>
      <c r="ORR39" s="589"/>
      <c r="ORS39" s="574"/>
      <c r="ORX39" s="589"/>
      <c r="ORY39" s="589"/>
      <c r="ORZ39" s="574"/>
      <c r="OSE39" s="589"/>
      <c r="OSF39" s="589"/>
      <c r="OSG39" s="574"/>
      <c r="OSL39" s="589"/>
      <c r="OSM39" s="589"/>
      <c r="OSN39" s="574"/>
      <c r="OSS39" s="589"/>
      <c r="OST39" s="589"/>
      <c r="OSU39" s="574"/>
      <c r="OSZ39" s="589"/>
      <c r="OTA39" s="589"/>
      <c r="OTB39" s="574"/>
      <c r="OTG39" s="589"/>
      <c r="OTH39" s="589"/>
      <c r="OTI39" s="574"/>
      <c r="OTN39" s="589"/>
      <c r="OTO39" s="589"/>
      <c r="OTP39" s="574"/>
      <c r="OTU39" s="589"/>
      <c r="OTV39" s="589"/>
      <c r="OTW39" s="574"/>
      <c r="OUB39" s="589"/>
      <c r="OUC39" s="589"/>
      <c r="OUD39" s="574"/>
      <c r="OUI39" s="589"/>
      <c r="OUJ39" s="589"/>
      <c r="OUK39" s="574"/>
      <c r="OUP39" s="589"/>
      <c r="OUQ39" s="589"/>
      <c r="OUR39" s="574"/>
      <c r="OUW39" s="589"/>
      <c r="OUX39" s="589"/>
      <c r="OUY39" s="574"/>
      <c r="OVD39" s="589"/>
      <c r="OVE39" s="589"/>
      <c r="OVF39" s="574"/>
      <c r="OVK39" s="589"/>
      <c r="OVL39" s="589"/>
      <c r="OVM39" s="574"/>
      <c r="OVR39" s="589"/>
      <c r="OVS39" s="589"/>
      <c r="OVT39" s="574"/>
      <c r="OVY39" s="589"/>
      <c r="OVZ39" s="589"/>
      <c r="OWA39" s="574"/>
      <c r="OWF39" s="589"/>
      <c r="OWG39" s="589"/>
      <c r="OWH39" s="574"/>
      <c r="OWM39" s="589"/>
      <c r="OWN39" s="589"/>
      <c r="OWO39" s="574"/>
      <c r="OWT39" s="589"/>
      <c r="OWU39" s="589"/>
      <c r="OWV39" s="574"/>
      <c r="OXA39" s="589"/>
      <c r="OXB39" s="589"/>
      <c r="OXC39" s="574"/>
      <c r="OXH39" s="589"/>
      <c r="OXI39" s="589"/>
      <c r="OXJ39" s="574"/>
      <c r="OXO39" s="589"/>
      <c r="OXP39" s="589"/>
      <c r="OXQ39" s="574"/>
      <c r="OXV39" s="589"/>
      <c r="OXW39" s="589"/>
      <c r="OXX39" s="574"/>
      <c r="OYC39" s="589"/>
      <c r="OYD39" s="589"/>
      <c r="OYE39" s="574"/>
      <c r="OYJ39" s="589"/>
      <c r="OYK39" s="589"/>
      <c r="OYL39" s="574"/>
      <c r="OYQ39" s="589"/>
      <c r="OYR39" s="589"/>
      <c r="OYS39" s="574"/>
      <c r="OYX39" s="589"/>
      <c r="OYY39" s="589"/>
      <c r="OYZ39" s="574"/>
      <c r="OZE39" s="589"/>
      <c r="OZF39" s="589"/>
      <c r="OZG39" s="574"/>
      <c r="OZL39" s="589"/>
      <c r="OZM39" s="589"/>
      <c r="OZN39" s="574"/>
      <c r="OZS39" s="589"/>
      <c r="OZT39" s="589"/>
      <c r="OZU39" s="574"/>
      <c r="OZZ39" s="589"/>
      <c r="PAA39" s="589"/>
      <c r="PAB39" s="574"/>
      <c r="PAG39" s="589"/>
      <c r="PAH39" s="589"/>
      <c r="PAI39" s="574"/>
      <c r="PAN39" s="589"/>
      <c r="PAO39" s="589"/>
      <c r="PAP39" s="574"/>
      <c r="PAU39" s="589"/>
      <c r="PAV39" s="589"/>
      <c r="PAW39" s="574"/>
      <c r="PBB39" s="589"/>
      <c r="PBC39" s="589"/>
      <c r="PBD39" s="574"/>
      <c r="PBI39" s="589"/>
      <c r="PBJ39" s="589"/>
      <c r="PBK39" s="574"/>
      <c r="PBP39" s="589"/>
      <c r="PBQ39" s="589"/>
      <c r="PBR39" s="574"/>
      <c r="PBW39" s="589"/>
      <c r="PBX39" s="589"/>
      <c r="PBY39" s="574"/>
      <c r="PCD39" s="589"/>
      <c r="PCE39" s="589"/>
      <c r="PCF39" s="574"/>
      <c r="PCK39" s="589"/>
      <c r="PCL39" s="589"/>
      <c r="PCM39" s="574"/>
      <c r="PCR39" s="589"/>
      <c r="PCS39" s="589"/>
      <c r="PCT39" s="574"/>
      <c r="PCY39" s="589"/>
      <c r="PCZ39" s="589"/>
      <c r="PDA39" s="574"/>
      <c r="PDF39" s="589"/>
      <c r="PDG39" s="589"/>
      <c r="PDH39" s="574"/>
      <c r="PDM39" s="589"/>
      <c r="PDN39" s="589"/>
      <c r="PDO39" s="574"/>
      <c r="PDT39" s="589"/>
      <c r="PDU39" s="589"/>
      <c r="PDV39" s="574"/>
      <c r="PEA39" s="589"/>
      <c r="PEB39" s="589"/>
      <c r="PEC39" s="574"/>
      <c r="PEH39" s="589"/>
      <c r="PEI39" s="589"/>
      <c r="PEJ39" s="574"/>
      <c r="PEO39" s="589"/>
      <c r="PEP39" s="589"/>
      <c r="PEQ39" s="574"/>
      <c r="PEV39" s="589"/>
      <c r="PEW39" s="589"/>
      <c r="PEX39" s="574"/>
      <c r="PFC39" s="589"/>
      <c r="PFD39" s="589"/>
      <c r="PFE39" s="574"/>
      <c r="PFJ39" s="589"/>
      <c r="PFK39" s="589"/>
      <c r="PFL39" s="574"/>
      <c r="PFQ39" s="589"/>
      <c r="PFR39" s="589"/>
      <c r="PFS39" s="574"/>
      <c r="PFX39" s="589"/>
      <c r="PFY39" s="589"/>
      <c r="PFZ39" s="574"/>
      <c r="PGE39" s="589"/>
      <c r="PGF39" s="589"/>
      <c r="PGG39" s="574"/>
      <c r="PGL39" s="589"/>
      <c r="PGM39" s="589"/>
      <c r="PGN39" s="574"/>
      <c r="PGS39" s="589"/>
      <c r="PGT39" s="589"/>
      <c r="PGU39" s="574"/>
      <c r="PGZ39" s="589"/>
      <c r="PHA39" s="589"/>
      <c r="PHB39" s="574"/>
      <c r="PHG39" s="589"/>
      <c r="PHH39" s="589"/>
      <c r="PHI39" s="574"/>
      <c r="PHN39" s="589"/>
      <c r="PHO39" s="589"/>
      <c r="PHP39" s="574"/>
      <c r="PHU39" s="589"/>
      <c r="PHV39" s="589"/>
      <c r="PHW39" s="574"/>
      <c r="PIB39" s="589"/>
      <c r="PIC39" s="589"/>
      <c r="PID39" s="574"/>
      <c r="PII39" s="589"/>
      <c r="PIJ39" s="589"/>
      <c r="PIK39" s="574"/>
      <c r="PIP39" s="589"/>
      <c r="PIQ39" s="589"/>
      <c r="PIR39" s="574"/>
      <c r="PIW39" s="589"/>
      <c r="PIX39" s="589"/>
      <c r="PIY39" s="574"/>
      <c r="PJD39" s="589"/>
      <c r="PJE39" s="589"/>
      <c r="PJF39" s="574"/>
      <c r="PJK39" s="589"/>
      <c r="PJL39" s="589"/>
      <c r="PJM39" s="574"/>
      <c r="PJR39" s="589"/>
      <c r="PJS39" s="589"/>
      <c r="PJT39" s="574"/>
      <c r="PJY39" s="589"/>
      <c r="PJZ39" s="589"/>
      <c r="PKA39" s="574"/>
      <c r="PKF39" s="589"/>
      <c r="PKG39" s="589"/>
      <c r="PKH39" s="574"/>
      <c r="PKM39" s="589"/>
      <c r="PKN39" s="589"/>
      <c r="PKO39" s="574"/>
      <c r="PKT39" s="589"/>
      <c r="PKU39" s="589"/>
      <c r="PKV39" s="574"/>
      <c r="PLA39" s="589"/>
      <c r="PLB39" s="589"/>
      <c r="PLC39" s="574"/>
      <c r="PLH39" s="589"/>
      <c r="PLI39" s="589"/>
      <c r="PLJ39" s="574"/>
      <c r="PLO39" s="589"/>
      <c r="PLP39" s="589"/>
      <c r="PLQ39" s="574"/>
      <c r="PLV39" s="589"/>
      <c r="PLW39" s="589"/>
      <c r="PLX39" s="574"/>
      <c r="PMC39" s="589"/>
      <c r="PMD39" s="589"/>
      <c r="PME39" s="574"/>
      <c r="PMJ39" s="589"/>
      <c r="PMK39" s="589"/>
      <c r="PML39" s="574"/>
      <c r="PMQ39" s="589"/>
      <c r="PMR39" s="589"/>
      <c r="PMS39" s="574"/>
      <c r="PMX39" s="589"/>
      <c r="PMY39" s="589"/>
      <c r="PMZ39" s="574"/>
      <c r="PNE39" s="589"/>
      <c r="PNF39" s="589"/>
      <c r="PNG39" s="574"/>
      <c r="PNL39" s="589"/>
      <c r="PNM39" s="589"/>
      <c r="PNN39" s="574"/>
      <c r="PNS39" s="589"/>
      <c r="PNT39" s="589"/>
      <c r="PNU39" s="574"/>
      <c r="PNZ39" s="589"/>
      <c r="POA39" s="589"/>
      <c r="POB39" s="574"/>
      <c r="POG39" s="589"/>
      <c r="POH39" s="589"/>
      <c r="POI39" s="574"/>
      <c r="PON39" s="589"/>
      <c r="POO39" s="589"/>
      <c r="POP39" s="574"/>
      <c r="POU39" s="589"/>
      <c r="POV39" s="589"/>
      <c r="POW39" s="574"/>
      <c r="PPB39" s="589"/>
      <c r="PPC39" s="589"/>
      <c r="PPD39" s="574"/>
      <c r="PPI39" s="589"/>
      <c r="PPJ39" s="589"/>
      <c r="PPK39" s="574"/>
      <c r="PPP39" s="589"/>
      <c r="PPQ39" s="589"/>
      <c r="PPR39" s="574"/>
      <c r="PPW39" s="589"/>
      <c r="PPX39" s="589"/>
      <c r="PPY39" s="574"/>
      <c r="PQD39" s="589"/>
      <c r="PQE39" s="589"/>
      <c r="PQF39" s="574"/>
      <c r="PQK39" s="589"/>
      <c r="PQL39" s="589"/>
      <c r="PQM39" s="574"/>
      <c r="PQR39" s="589"/>
      <c r="PQS39" s="589"/>
      <c r="PQT39" s="574"/>
      <c r="PQY39" s="589"/>
      <c r="PQZ39" s="589"/>
      <c r="PRA39" s="574"/>
      <c r="PRF39" s="589"/>
      <c r="PRG39" s="589"/>
      <c r="PRH39" s="574"/>
      <c r="PRM39" s="589"/>
      <c r="PRN39" s="589"/>
      <c r="PRO39" s="574"/>
      <c r="PRT39" s="589"/>
      <c r="PRU39" s="589"/>
      <c r="PRV39" s="574"/>
      <c r="PSA39" s="589"/>
      <c r="PSB39" s="589"/>
      <c r="PSC39" s="574"/>
      <c r="PSH39" s="589"/>
      <c r="PSI39" s="589"/>
      <c r="PSJ39" s="574"/>
      <c r="PSO39" s="589"/>
      <c r="PSP39" s="589"/>
      <c r="PSQ39" s="574"/>
      <c r="PSV39" s="589"/>
      <c r="PSW39" s="589"/>
      <c r="PSX39" s="574"/>
      <c r="PTC39" s="589"/>
      <c r="PTD39" s="589"/>
      <c r="PTE39" s="574"/>
      <c r="PTJ39" s="589"/>
      <c r="PTK39" s="589"/>
      <c r="PTL39" s="574"/>
      <c r="PTQ39" s="589"/>
      <c r="PTR39" s="589"/>
      <c r="PTS39" s="574"/>
      <c r="PTX39" s="589"/>
      <c r="PTY39" s="589"/>
      <c r="PTZ39" s="574"/>
      <c r="PUE39" s="589"/>
      <c r="PUF39" s="589"/>
      <c r="PUG39" s="574"/>
      <c r="PUL39" s="589"/>
      <c r="PUM39" s="589"/>
      <c r="PUN39" s="574"/>
      <c r="PUS39" s="589"/>
      <c r="PUT39" s="589"/>
      <c r="PUU39" s="574"/>
      <c r="PUZ39" s="589"/>
      <c r="PVA39" s="589"/>
      <c r="PVB39" s="574"/>
      <c r="PVG39" s="589"/>
      <c r="PVH39" s="589"/>
      <c r="PVI39" s="574"/>
      <c r="PVN39" s="589"/>
      <c r="PVO39" s="589"/>
      <c r="PVP39" s="574"/>
      <c r="PVU39" s="589"/>
      <c r="PVV39" s="589"/>
      <c r="PVW39" s="574"/>
      <c r="PWB39" s="589"/>
      <c r="PWC39" s="589"/>
      <c r="PWD39" s="574"/>
      <c r="PWI39" s="589"/>
      <c r="PWJ39" s="589"/>
      <c r="PWK39" s="574"/>
      <c r="PWP39" s="589"/>
      <c r="PWQ39" s="589"/>
      <c r="PWR39" s="574"/>
      <c r="PWW39" s="589"/>
      <c r="PWX39" s="589"/>
      <c r="PWY39" s="574"/>
      <c r="PXD39" s="589"/>
      <c r="PXE39" s="589"/>
      <c r="PXF39" s="574"/>
      <c r="PXK39" s="589"/>
      <c r="PXL39" s="589"/>
      <c r="PXM39" s="574"/>
      <c r="PXR39" s="589"/>
      <c r="PXS39" s="589"/>
      <c r="PXT39" s="574"/>
      <c r="PXY39" s="589"/>
      <c r="PXZ39" s="589"/>
      <c r="PYA39" s="574"/>
      <c r="PYF39" s="589"/>
      <c r="PYG39" s="589"/>
      <c r="PYH39" s="574"/>
      <c r="PYM39" s="589"/>
      <c r="PYN39" s="589"/>
      <c r="PYO39" s="574"/>
      <c r="PYT39" s="589"/>
      <c r="PYU39" s="589"/>
      <c r="PYV39" s="574"/>
      <c r="PZA39" s="589"/>
      <c r="PZB39" s="589"/>
      <c r="PZC39" s="574"/>
      <c r="PZH39" s="589"/>
      <c r="PZI39" s="589"/>
      <c r="PZJ39" s="574"/>
      <c r="PZO39" s="589"/>
      <c r="PZP39" s="589"/>
      <c r="PZQ39" s="574"/>
      <c r="PZV39" s="589"/>
      <c r="PZW39" s="589"/>
      <c r="PZX39" s="574"/>
      <c r="QAC39" s="589"/>
      <c r="QAD39" s="589"/>
      <c r="QAE39" s="574"/>
      <c r="QAJ39" s="589"/>
      <c r="QAK39" s="589"/>
      <c r="QAL39" s="574"/>
      <c r="QAQ39" s="589"/>
      <c r="QAR39" s="589"/>
      <c r="QAS39" s="574"/>
      <c r="QAX39" s="589"/>
      <c r="QAY39" s="589"/>
      <c r="QAZ39" s="574"/>
      <c r="QBE39" s="589"/>
      <c r="QBF39" s="589"/>
      <c r="QBG39" s="574"/>
      <c r="QBL39" s="589"/>
      <c r="QBM39" s="589"/>
      <c r="QBN39" s="574"/>
      <c r="QBS39" s="589"/>
      <c r="QBT39" s="589"/>
      <c r="QBU39" s="574"/>
      <c r="QBZ39" s="589"/>
      <c r="QCA39" s="589"/>
      <c r="QCB39" s="574"/>
      <c r="QCG39" s="589"/>
      <c r="QCH39" s="589"/>
      <c r="QCI39" s="574"/>
      <c r="QCN39" s="589"/>
      <c r="QCO39" s="589"/>
      <c r="QCP39" s="574"/>
      <c r="QCU39" s="589"/>
      <c r="QCV39" s="589"/>
      <c r="QCW39" s="574"/>
      <c r="QDB39" s="589"/>
      <c r="QDC39" s="589"/>
      <c r="QDD39" s="574"/>
      <c r="QDI39" s="589"/>
      <c r="QDJ39" s="589"/>
      <c r="QDK39" s="574"/>
      <c r="QDP39" s="589"/>
      <c r="QDQ39" s="589"/>
      <c r="QDR39" s="574"/>
      <c r="QDW39" s="589"/>
      <c r="QDX39" s="589"/>
      <c r="QDY39" s="574"/>
      <c r="QED39" s="589"/>
      <c r="QEE39" s="589"/>
      <c r="QEF39" s="574"/>
      <c r="QEK39" s="589"/>
      <c r="QEL39" s="589"/>
      <c r="QEM39" s="574"/>
      <c r="QER39" s="589"/>
      <c r="QES39" s="589"/>
      <c r="QET39" s="574"/>
      <c r="QEY39" s="589"/>
      <c r="QEZ39" s="589"/>
      <c r="QFA39" s="574"/>
      <c r="QFF39" s="589"/>
      <c r="QFG39" s="589"/>
      <c r="QFH39" s="574"/>
      <c r="QFM39" s="589"/>
      <c r="QFN39" s="589"/>
      <c r="QFO39" s="574"/>
      <c r="QFT39" s="589"/>
      <c r="QFU39" s="589"/>
      <c r="QFV39" s="574"/>
      <c r="QGA39" s="589"/>
      <c r="QGB39" s="589"/>
      <c r="QGC39" s="574"/>
      <c r="QGH39" s="589"/>
      <c r="QGI39" s="589"/>
      <c r="QGJ39" s="574"/>
      <c r="QGO39" s="589"/>
      <c r="QGP39" s="589"/>
      <c r="QGQ39" s="574"/>
      <c r="QGV39" s="589"/>
      <c r="QGW39" s="589"/>
      <c r="QGX39" s="574"/>
      <c r="QHC39" s="589"/>
      <c r="QHD39" s="589"/>
      <c r="QHE39" s="574"/>
      <c r="QHJ39" s="589"/>
      <c r="QHK39" s="589"/>
      <c r="QHL39" s="574"/>
      <c r="QHQ39" s="589"/>
      <c r="QHR39" s="589"/>
      <c r="QHS39" s="574"/>
      <c r="QHX39" s="589"/>
      <c r="QHY39" s="589"/>
      <c r="QHZ39" s="574"/>
      <c r="QIE39" s="589"/>
      <c r="QIF39" s="589"/>
      <c r="QIG39" s="574"/>
      <c r="QIL39" s="589"/>
      <c r="QIM39" s="589"/>
      <c r="QIN39" s="574"/>
      <c r="QIS39" s="589"/>
      <c r="QIT39" s="589"/>
      <c r="QIU39" s="574"/>
      <c r="QIZ39" s="589"/>
      <c r="QJA39" s="589"/>
      <c r="QJB39" s="574"/>
      <c r="QJG39" s="589"/>
      <c r="QJH39" s="589"/>
      <c r="QJI39" s="574"/>
      <c r="QJN39" s="589"/>
      <c r="QJO39" s="589"/>
      <c r="QJP39" s="574"/>
      <c r="QJU39" s="589"/>
      <c r="QJV39" s="589"/>
      <c r="QJW39" s="574"/>
      <c r="QKB39" s="589"/>
      <c r="QKC39" s="589"/>
      <c r="QKD39" s="574"/>
      <c r="QKI39" s="589"/>
      <c r="QKJ39" s="589"/>
      <c r="QKK39" s="574"/>
      <c r="QKP39" s="589"/>
      <c r="QKQ39" s="589"/>
      <c r="QKR39" s="574"/>
      <c r="QKW39" s="589"/>
      <c r="QKX39" s="589"/>
      <c r="QKY39" s="574"/>
      <c r="QLD39" s="589"/>
      <c r="QLE39" s="589"/>
      <c r="QLF39" s="574"/>
      <c r="QLK39" s="589"/>
      <c r="QLL39" s="589"/>
      <c r="QLM39" s="574"/>
      <c r="QLR39" s="589"/>
      <c r="QLS39" s="589"/>
      <c r="QLT39" s="574"/>
      <c r="QLY39" s="589"/>
      <c r="QLZ39" s="589"/>
      <c r="QMA39" s="574"/>
      <c r="QMF39" s="589"/>
      <c r="QMG39" s="589"/>
      <c r="QMH39" s="574"/>
      <c r="QMM39" s="589"/>
      <c r="QMN39" s="589"/>
      <c r="QMO39" s="574"/>
      <c r="QMT39" s="589"/>
      <c r="QMU39" s="589"/>
      <c r="QMV39" s="574"/>
      <c r="QNA39" s="589"/>
      <c r="QNB39" s="589"/>
      <c r="QNC39" s="574"/>
      <c r="QNH39" s="589"/>
      <c r="QNI39" s="589"/>
      <c r="QNJ39" s="574"/>
      <c r="QNO39" s="589"/>
      <c r="QNP39" s="589"/>
      <c r="QNQ39" s="574"/>
      <c r="QNV39" s="589"/>
      <c r="QNW39" s="589"/>
      <c r="QNX39" s="574"/>
      <c r="QOC39" s="589"/>
      <c r="QOD39" s="589"/>
      <c r="QOE39" s="574"/>
      <c r="QOJ39" s="589"/>
      <c r="QOK39" s="589"/>
      <c r="QOL39" s="574"/>
      <c r="QOQ39" s="589"/>
      <c r="QOR39" s="589"/>
      <c r="QOS39" s="574"/>
      <c r="QOX39" s="589"/>
      <c r="QOY39" s="589"/>
      <c r="QOZ39" s="574"/>
      <c r="QPE39" s="589"/>
      <c r="QPF39" s="589"/>
      <c r="QPG39" s="574"/>
      <c r="QPL39" s="589"/>
      <c r="QPM39" s="589"/>
      <c r="QPN39" s="574"/>
      <c r="QPS39" s="589"/>
      <c r="QPT39" s="589"/>
      <c r="QPU39" s="574"/>
      <c r="QPZ39" s="589"/>
      <c r="QQA39" s="589"/>
      <c r="QQB39" s="574"/>
      <c r="QQG39" s="589"/>
      <c r="QQH39" s="589"/>
      <c r="QQI39" s="574"/>
      <c r="QQN39" s="589"/>
      <c r="QQO39" s="589"/>
      <c r="QQP39" s="574"/>
      <c r="QQU39" s="589"/>
      <c r="QQV39" s="589"/>
      <c r="QQW39" s="574"/>
      <c r="QRB39" s="589"/>
      <c r="QRC39" s="589"/>
      <c r="QRD39" s="574"/>
      <c r="QRI39" s="589"/>
      <c r="QRJ39" s="589"/>
      <c r="QRK39" s="574"/>
      <c r="QRP39" s="589"/>
      <c r="QRQ39" s="589"/>
      <c r="QRR39" s="574"/>
      <c r="QRW39" s="589"/>
      <c r="QRX39" s="589"/>
      <c r="QRY39" s="574"/>
      <c r="QSD39" s="589"/>
      <c r="QSE39" s="589"/>
      <c r="QSF39" s="574"/>
      <c r="QSK39" s="589"/>
      <c r="QSL39" s="589"/>
      <c r="QSM39" s="574"/>
      <c r="QSR39" s="589"/>
      <c r="QSS39" s="589"/>
      <c r="QST39" s="574"/>
      <c r="QSY39" s="589"/>
      <c r="QSZ39" s="589"/>
      <c r="QTA39" s="574"/>
      <c r="QTF39" s="589"/>
      <c r="QTG39" s="589"/>
      <c r="QTH39" s="574"/>
      <c r="QTM39" s="589"/>
      <c r="QTN39" s="589"/>
      <c r="QTO39" s="574"/>
      <c r="QTT39" s="589"/>
      <c r="QTU39" s="589"/>
      <c r="QTV39" s="574"/>
      <c r="QUA39" s="589"/>
      <c r="QUB39" s="589"/>
      <c r="QUC39" s="574"/>
      <c r="QUH39" s="589"/>
      <c r="QUI39" s="589"/>
      <c r="QUJ39" s="574"/>
      <c r="QUO39" s="589"/>
      <c r="QUP39" s="589"/>
      <c r="QUQ39" s="574"/>
      <c r="QUV39" s="589"/>
      <c r="QUW39" s="589"/>
      <c r="QUX39" s="574"/>
      <c r="QVC39" s="589"/>
      <c r="QVD39" s="589"/>
      <c r="QVE39" s="574"/>
      <c r="QVJ39" s="589"/>
      <c r="QVK39" s="589"/>
      <c r="QVL39" s="574"/>
      <c r="QVQ39" s="589"/>
      <c r="QVR39" s="589"/>
      <c r="QVS39" s="574"/>
      <c r="QVX39" s="589"/>
      <c r="QVY39" s="589"/>
      <c r="QVZ39" s="574"/>
      <c r="QWE39" s="589"/>
      <c r="QWF39" s="589"/>
      <c r="QWG39" s="574"/>
      <c r="QWL39" s="589"/>
      <c r="QWM39" s="589"/>
      <c r="QWN39" s="574"/>
      <c r="QWS39" s="589"/>
      <c r="QWT39" s="589"/>
      <c r="QWU39" s="574"/>
      <c r="QWZ39" s="589"/>
      <c r="QXA39" s="589"/>
      <c r="QXB39" s="574"/>
      <c r="QXG39" s="589"/>
      <c r="QXH39" s="589"/>
      <c r="QXI39" s="574"/>
      <c r="QXN39" s="589"/>
      <c r="QXO39" s="589"/>
      <c r="QXP39" s="574"/>
      <c r="QXU39" s="589"/>
      <c r="QXV39" s="589"/>
      <c r="QXW39" s="574"/>
      <c r="QYB39" s="589"/>
      <c r="QYC39" s="589"/>
      <c r="QYD39" s="574"/>
      <c r="QYI39" s="589"/>
      <c r="QYJ39" s="589"/>
      <c r="QYK39" s="574"/>
      <c r="QYP39" s="589"/>
      <c r="QYQ39" s="589"/>
      <c r="QYR39" s="574"/>
      <c r="QYW39" s="589"/>
      <c r="QYX39" s="589"/>
      <c r="QYY39" s="574"/>
      <c r="QZD39" s="589"/>
      <c r="QZE39" s="589"/>
      <c r="QZF39" s="574"/>
      <c r="QZK39" s="589"/>
      <c r="QZL39" s="589"/>
      <c r="QZM39" s="574"/>
      <c r="QZR39" s="589"/>
      <c r="QZS39" s="589"/>
      <c r="QZT39" s="574"/>
      <c r="QZY39" s="589"/>
      <c r="QZZ39" s="589"/>
      <c r="RAA39" s="574"/>
      <c r="RAF39" s="589"/>
      <c r="RAG39" s="589"/>
      <c r="RAH39" s="574"/>
      <c r="RAM39" s="589"/>
      <c r="RAN39" s="589"/>
      <c r="RAO39" s="574"/>
      <c r="RAT39" s="589"/>
      <c r="RAU39" s="589"/>
      <c r="RAV39" s="574"/>
      <c r="RBA39" s="589"/>
      <c r="RBB39" s="589"/>
      <c r="RBC39" s="574"/>
      <c r="RBH39" s="589"/>
      <c r="RBI39" s="589"/>
      <c r="RBJ39" s="574"/>
      <c r="RBO39" s="589"/>
      <c r="RBP39" s="589"/>
      <c r="RBQ39" s="574"/>
      <c r="RBV39" s="589"/>
      <c r="RBW39" s="589"/>
      <c r="RBX39" s="574"/>
      <c r="RCC39" s="589"/>
      <c r="RCD39" s="589"/>
      <c r="RCE39" s="574"/>
      <c r="RCJ39" s="589"/>
      <c r="RCK39" s="589"/>
      <c r="RCL39" s="574"/>
      <c r="RCQ39" s="589"/>
      <c r="RCR39" s="589"/>
      <c r="RCS39" s="574"/>
      <c r="RCX39" s="589"/>
      <c r="RCY39" s="589"/>
      <c r="RCZ39" s="574"/>
      <c r="RDE39" s="589"/>
      <c r="RDF39" s="589"/>
      <c r="RDG39" s="574"/>
      <c r="RDL39" s="589"/>
      <c r="RDM39" s="589"/>
      <c r="RDN39" s="574"/>
      <c r="RDS39" s="589"/>
      <c r="RDT39" s="589"/>
      <c r="RDU39" s="574"/>
      <c r="RDZ39" s="589"/>
      <c r="REA39" s="589"/>
      <c r="REB39" s="574"/>
      <c r="REG39" s="589"/>
      <c r="REH39" s="589"/>
      <c r="REI39" s="574"/>
      <c r="REN39" s="589"/>
      <c r="REO39" s="589"/>
      <c r="REP39" s="574"/>
      <c r="REU39" s="589"/>
      <c r="REV39" s="589"/>
      <c r="REW39" s="574"/>
      <c r="RFB39" s="589"/>
      <c r="RFC39" s="589"/>
      <c r="RFD39" s="574"/>
      <c r="RFI39" s="589"/>
      <c r="RFJ39" s="589"/>
      <c r="RFK39" s="574"/>
      <c r="RFP39" s="589"/>
      <c r="RFQ39" s="589"/>
      <c r="RFR39" s="574"/>
      <c r="RFW39" s="589"/>
      <c r="RFX39" s="589"/>
      <c r="RFY39" s="574"/>
      <c r="RGD39" s="589"/>
      <c r="RGE39" s="589"/>
      <c r="RGF39" s="574"/>
      <c r="RGK39" s="589"/>
      <c r="RGL39" s="589"/>
      <c r="RGM39" s="574"/>
      <c r="RGR39" s="589"/>
      <c r="RGS39" s="589"/>
      <c r="RGT39" s="574"/>
      <c r="RGY39" s="589"/>
      <c r="RGZ39" s="589"/>
      <c r="RHA39" s="574"/>
      <c r="RHF39" s="589"/>
      <c r="RHG39" s="589"/>
      <c r="RHH39" s="574"/>
      <c r="RHM39" s="589"/>
      <c r="RHN39" s="589"/>
      <c r="RHO39" s="574"/>
      <c r="RHT39" s="589"/>
      <c r="RHU39" s="589"/>
      <c r="RHV39" s="574"/>
      <c r="RIA39" s="589"/>
      <c r="RIB39" s="589"/>
      <c r="RIC39" s="574"/>
      <c r="RIH39" s="589"/>
      <c r="RII39" s="589"/>
      <c r="RIJ39" s="574"/>
      <c r="RIO39" s="589"/>
      <c r="RIP39" s="589"/>
      <c r="RIQ39" s="574"/>
      <c r="RIV39" s="589"/>
      <c r="RIW39" s="589"/>
      <c r="RIX39" s="574"/>
      <c r="RJC39" s="589"/>
      <c r="RJD39" s="589"/>
      <c r="RJE39" s="574"/>
      <c r="RJJ39" s="589"/>
      <c r="RJK39" s="589"/>
      <c r="RJL39" s="574"/>
      <c r="RJQ39" s="589"/>
      <c r="RJR39" s="589"/>
      <c r="RJS39" s="574"/>
      <c r="RJX39" s="589"/>
      <c r="RJY39" s="589"/>
      <c r="RJZ39" s="574"/>
      <c r="RKE39" s="589"/>
      <c r="RKF39" s="589"/>
      <c r="RKG39" s="574"/>
      <c r="RKL39" s="589"/>
      <c r="RKM39" s="589"/>
      <c r="RKN39" s="574"/>
      <c r="RKS39" s="589"/>
      <c r="RKT39" s="589"/>
      <c r="RKU39" s="574"/>
      <c r="RKZ39" s="589"/>
      <c r="RLA39" s="589"/>
      <c r="RLB39" s="574"/>
      <c r="RLG39" s="589"/>
      <c r="RLH39" s="589"/>
      <c r="RLI39" s="574"/>
      <c r="RLN39" s="589"/>
      <c r="RLO39" s="589"/>
      <c r="RLP39" s="574"/>
      <c r="RLU39" s="589"/>
      <c r="RLV39" s="589"/>
      <c r="RLW39" s="574"/>
      <c r="RMB39" s="589"/>
      <c r="RMC39" s="589"/>
      <c r="RMD39" s="574"/>
      <c r="RMI39" s="589"/>
      <c r="RMJ39" s="589"/>
      <c r="RMK39" s="574"/>
      <c r="RMP39" s="589"/>
      <c r="RMQ39" s="589"/>
      <c r="RMR39" s="574"/>
      <c r="RMW39" s="589"/>
      <c r="RMX39" s="589"/>
      <c r="RMY39" s="574"/>
      <c r="RND39" s="589"/>
      <c r="RNE39" s="589"/>
      <c r="RNF39" s="574"/>
      <c r="RNK39" s="589"/>
      <c r="RNL39" s="589"/>
      <c r="RNM39" s="574"/>
      <c r="RNR39" s="589"/>
      <c r="RNS39" s="589"/>
      <c r="RNT39" s="574"/>
      <c r="RNY39" s="589"/>
      <c r="RNZ39" s="589"/>
      <c r="ROA39" s="574"/>
      <c r="ROF39" s="589"/>
      <c r="ROG39" s="589"/>
      <c r="ROH39" s="574"/>
      <c r="ROM39" s="589"/>
      <c r="RON39" s="589"/>
      <c r="ROO39" s="574"/>
      <c r="ROT39" s="589"/>
      <c r="ROU39" s="589"/>
      <c r="ROV39" s="574"/>
      <c r="RPA39" s="589"/>
      <c r="RPB39" s="589"/>
      <c r="RPC39" s="574"/>
      <c r="RPH39" s="589"/>
      <c r="RPI39" s="589"/>
      <c r="RPJ39" s="574"/>
      <c r="RPO39" s="589"/>
      <c r="RPP39" s="589"/>
      <c r="RPQ39" s="574"/>
      <c r="RPV39" s="589"/>
      <c r="RPW39" s="589"/>
      <c r="RPX39" s="574"/>
      <c r="RQC39" s="589"/>
      <c r="RQD39" s="589"/>
      <c r="RQE39" s="574"/>
      <c r="RQJ39" s="589"/>
      <c r="RQK39" s="589"/>
      <c r="RQL39" s="574"/>
      <c r="RQQ39" s="589"/>
      <c r="RQR39" s="589"/>
      <c r="RQS39" s="574"/>
      <c r="RQX39" s="589"/>
      <c r="RQY39" s="589"/>
      <c r="RQZ39" s="574"/>
      <c r="RRE39" s="589"/>
      <c r="RRF39" s="589"/>
      <c r="RRG39" s="574"/>
      <c r="RRL39" s="589"/>
      <c r="RRM39" s="589"/>
      <c r="RRN39" s="574"/>
      <c r="RRS39" s="589"/>
      <c r="RRT39" s="589"/>
      <c r="RRU39" s="574"/>
      <c r="RRZ39" s="589"/>
      <c r="RSA39" s="589"/>
      <c r="RSB39" s="574"/>
      <c r="RSG39" s="589"/>
      <c r="RSH39" s="589"/>
      <c r="RSI39" s="574"/>
      <c r="RSN39" s="589"/>
      <c r="RSO39" s="589"/>
      <c r="RSP39" s="574"/>
      <c r="RSU39" s="589"/>
      <c r="RSV39" s="589"/>
      <c r="RSW39" s="574"/>
      <c r="RTB39" s="589"/>
      <c r="RTC39" s="589"/>
      <c r="RTD39" s="574"/>
      <c r="RTI39" s="589"/>
      <c r="RTJ39" s="589"/>
      <c r="RTK39" s="574"/>
      <c r="RTP39" s="589"/>
      <c r="RTQ39" s="589"/>
      <c r="RTR39" s="574"/>
      <c r="RTW39" s="589"/>
      <c r="RTX39" s="589"/>
      <c r="RTY39" s="574"/>
      <c r="RUD39" s="589"/>
      <c r="RUE39" s="589"/>
      <c r="RUF39" s="574"/>
      <c r="RUK39" s="589"/>
      <c r="RUL39" s="589"/>
      <c r="RUM39" s="574"/>
      <c r="RUR39" s="589"/>
      <c r="RUS39" s="589"/>
      <c r="RUT39" s="574"/>
      <c r="RUY39" s="589"/>
      <c r="RUZ39" s="589"/>
      <c r="RVA39" s="574"/>
      <c r="RVF39" s="589"/>
      <c r="RVG39" s="589"/>
      <c r="RVH39" s="574"/>
      <c r="RVM39" s="589"/>
      <c r="RVN39" s="589"/>
      <c r="RVO39" s="574"/>
      <c r="RVT39" s="589"/>
      <c r="RVU39" s="589"/>
      <c r="RVV39" s="574"/>
      <c r="RWA39" s="589"/>
      <c r="RWB39" s="589"/>
      <c r="RWC39" s="574"/>
      <c r="RWH39" s="589"/>
      <c r="RWI39" s="589"/>
      <c r="RWJ39" s="574"/>
      <c r="RWO39" s="589"/>
      <c r="RWP39" s="589"/>
      <c r="RWQ39" s="574"/>
      <c r="RWV39" s="589"/>
      <c r="RWW39" s="589"/>
      <c r="RWX39" s="574"/>
      <c r="RXC39" s="589"/>
      <c r="RXD39" s="589"/>
      <c r="RXE39" s="574"/>
      <c r="RXJ39" s="589"/>
      <c r="RXK39" s="589"/>
      <c r="RXL39" s="574"/>
      <c r="RXQ39" s="589"/>
      <c r="RXR39" s="589"/>
      <c r="RXS39" s="574"/>
      <c r="RXX39" s="589"/>
      <c r="RXY39" s="589"/>
      <c r="RXZ39" s="574"/>
      <c r="RYE39" s="589"/>
      <c r="RYF39" s="589"/>
      <c r="RYG39" s="574"/>
      <c r="RYL39" s="589"/>
      <c r="RYM39" s="589"/>
      <c r="RYN39" s="574"/>
      <c r="RYS39" s="589"/>
      <c r="RYT39" s="589"/>
      <c r="RYU39" s="574"/>
      <c r="RYZ39" s="589"/>
      <c r="RZA39" s="589"/>
      <c r="RZB39" s="574"/>
      <c r="RZG39" s="589"/>
      <c r="RZH39" s="589"/>
      <c r="RZI39" s="574"/>
      <c r="RZN39" s="589"/>
      <c r="RZO39" s="589"/>
      <c r="RZP39" s="574"/>
      <c r="RZU39" s="589"/>
      <c r="RZV39" s="589"/>
      <c r="RZW39" s="574"/>
      <c r="SAB39" s="589"/>
      <c r="SAC39" s="589"/>
      <c r="SAD39" s="574"/>
      <c r="SAI39" s="589"/>
      <c r="SAJ39" s="589"/>
      <c r="SAK39" s="574"/>
      <c r="SAP39" s="589"/>
      <c r="SAQ39" s="589"/>
      <c r="SAR39" s="574"/>
      <c r="SAW39" s="589"/>
      <c r="SAX39" s="589"/>
      <c r="SAY39" s="574"/>
      <c r="SBD39" s="589"/>
      <c r="SBE39" s="589"/>
      <c r="SBF39" s="574"/>
      <c r="SBK39" s="589"/>
      <c r="SBL39" s="589"/>
      <c r="SBM39" s="574"/>
      <c r="SBR39" s="589"/>
      <c r="SBS39" s="589"/>
      <c r="SBT39" s="574"/>
      <c r="SBY39" s="589"/>
      <c r="SBZ39" s="589"/>
      <c r="SCA39" s="574"/>
      <c r="SCF39" s="589"/>
      <c r="SCG39" s="589"/>
      <c r="SCH39" s="574"/>
      <c r="SCM39" s="589"/>
      <c r="SCN39" s="589"/>
      <c r="SCO39" s="574"/>
      <c r="SCT39" s="589"/>
      <c r="SCU39" s="589"/>
      <c r="SCV39" s="574"/>
      <c r="SDA39" s="589"/>
      <c r="SDB39" s="589"/>
      <c r="SDC39" s="574"/>
      <c r="SDH39" s="589"/>
      <c r="SDI39" s="589"/>
      <c r="SDJ39" s="574"/>
      <c r="SDO39" s="589"/>
      <c r="SDP39" s="589"/>
      <c r="SDQ39" s="574"/>
      <c r="SDV39" s="589"/>
      <c r="SDW39" s="589"/>
      <c r="SDX39" s="574"/>
      <c r="SEC39" s="589"/>
      <c r="SED39" s="589"/>
      <c r="SEE39" s="574"/>
      <c r="SEJ39" s="589"/>
      <c r="SEK39" s="589"/>
      <c r="SEL39" s="574"/>
      <c r="SEQ39" s="589"/>
      <c r="SER39" s="589"/>
      <c r="SES39" s="574"/>
      <c r="SEX39" s="589"/>
      <c r="SEY39" s="589"/>
      <c r="SEZ39" s="574"/>
      <c r="SFE39" s="589"/>
      <c r="SFF39" s="589"/>
      <c r="SFG39" s="574"/>
      <c r="SFL39" s="589"/>
      <c r="SFM39" s="589"/>
      <c r="SFN39" s="574"/>
      <c r="SFS39" s="589"/>
      <c r="SFT39" s="589"/>
      <c r="SFU39" s="574"/>
      <c r="SFZ39" s="589"/>
      <c r="SGA39" s="589"/>
      <c r="SGB39" s="574"/>
      <c r="SGG39" s="589"/>
      <c r="SGH39" s="589"/>
      <c r="SGI39" s="574"/>
      <c r="SGN39" s="589"/>
      <c r="SGO39" s="589"/>
      <c r="SGP39" s="574"/>
      <c r="SGU39" s="589"/>
      <c r="SGV39" s="589"/>
      <c r="SGW39" s="574"/>
      <c r="SHB39" s="589"/>
      <c r="SHC39" s="589"/>
      <c r="SHD39" s="574"/>
      <c r="SHI39" s="589"/>
      <c r="SHJ39" s="589"/>
      <c r="SHK39" s="574"/>
      <c r="SHP39" s="589"/>
      <c r="SHQ39" s="589"/>
      <c r="SHR39" s="574"/>
      <c r="SHW39" s="589"/>
      <c r="SHX39" s="589"/>
      <c r="SHY39" s="574"/>
      <c r="SID39" s="589"/>
      <c r="SIE39" s="589"/>
      <c r="SIF39" s="574"/>
      <c r="SIK39" s="589"/>
      <c r="SIL39" s="589"/>
      <c r="SIM39" s="574"/>
      <c r="SIR39" s="589"/>
      <c r="SIS39" s="589"/>
      <c r="SIT39" s="574"/>
      <c r="SIY39" s="589"/>
      <c r="SIZ39" s="589"/>
      <c r="SJA39" s="574"/>
      <c r="SJF39" s="589"/>
      <c r="SJG39" s="589"/>
      <c r="SJH39" s="574"/>
      <c r="SJM39" s="589"/>
      <c r="SJN39" s="589"/>
      <c r="SJO39" s="574"/>
      <c r="SJT39" s="589"/>
      <c r="SJU39" s="589"/>
      <c r="SJV39" s="574"/>
      <c r="SKA39" s="589"/>
      <c r="SKB39" s="589"/>
      <c r="SKC39" s="574"/>
      <c r="SKH39" s="589"/>
      <c r="SKI39" s="589"/>
      <c r="SKJ39" s="574"/>
      <c r="SKO39" s="589"/>
      <c r="SKP39" s="589"/>
      <c r="SKQ39" s="574"/>
      <c r="SKV39" s="589"/>
      <c r="SKW39" s="589"/>
      <c r="SKX39" s="574"/>
      <c r="SLC39" s="589"/>
      <c r="SLD39" s="589"/>
      <c r="SLE39" s="574"/>
      <c r="SLJ39" s="589"/>
      <c r="SLK39" s="589"/>
      <c r="SLL39" s="574"/>
      <c r="SLQ39" s="589"/>
      <c r="SLR39" s="589"/>
      <c r="SLS39" s="574"/>
      <c r="SLX39" s="589"/>
      <c r="SLY39" s="589"/>
      <c r="SLZ39" s="574"/>
      <c r="SME39" s="589"/>
      <c r="SMF39" s="589"/>
      <c r="SMG39" s="574"/>
      <c r="SML39" s="589"/>
      <c r="SMM39" s="589"/>
      <c r="SMN39" s="574"/>
      <c r="SMS39" s="589"/>
      <c r="SMT39" s="589"/>
      <c r="SMU39" s="574"/>
      <c r="SMZ39" s="589"/>
      <c r="SNA39" s="589"/>
      <c r="SNB39" s="574"/>
      <c r="SNG39" s="589"/>
      <c r="SNH39" s="589"/>
      <c r="SNI39" s="574"/>
      <c r="SNN39" s="589"/>
      <c r="SNO39" s="589"/>
      <c r="SNP39" s="574"/>
      <c r="SNU39" s="589"/>
      <c r="SNV39" s="589"/>
      <c r="SNW39" s="574"/>
      <c r="SOB39" s="589"/>
      <c r="SOC39" s="589"/>
      <c r="SOD39" s="574"/>
      <c r="SOI39" s="589"/>
      <c r="SOJ39" s="589"/>
      <c r="SOK39" s="574"/>
      <c r="SOP39" s="589"/>
      <c r="SOQ39" s="589"/>
      <c r="SOR39" s="574"/>
      <c r="SOW39" s="589"/>
      <c r="SOX39" s="589"/>
      <c r="SOY39" s="574"/>
      <c r="SPD39" s="589"/>
      <c r="SPE39" s="589"/>
      <c r="SPF39" s="574"/>
      <c r="SPK39" s="589"/>
      <c r="SPL39" s="589"/>
      <c r="SPM39" s="574"/>
      <c r="SPR39" s="589"/>
      <c r="SPS39" s="589"/>
      <c r="SPT39" s="574"/>
      <c r="SPY39" s="589"/>
      <c r="SPZ39" s="589"/>
      <c r="SQA39" s="574"/>
      <c r="SQF39" s="589"/>
      <c r="SQG39" s="589"/>
      <c r="SQH39" s="574"/>
      <c r="SQM39" s="589"/>
      <c r="SQN39" s="589"/>
      <c r="SQO39" s="574"/>
      <c r="SQT39" s="589"/>
      <c r="SQU39" s="589"/>
      <c r="SQV39" s="574"/>
      <c r="SRA39" s="589"/>
      <c r="SRB39" s="589"/>
      <c r="SRC39" s="574"/>
      <c r="SRH39" s="589"/>
      <c r="SRI39" s="589"/>
      <c r="SRJ39" s="574"/>
      <c r="SRO39" s="589"/>
      <c r="SRP39" s="589"/>
      <c r="SRQ39" s="574"/>
      <c r="SRV39" s="589"/>
      <c r="SRW39" s="589"/>
      <c r="SRX39" s="574"/>
      <c r="SSC39" s="589"/>
      <c r="SSD39" s="589"/>
      <c r="SSE39" s="574"/>
      <c r="SSJ39" s="589"/>
      <c r="SSK39" s="589"/>
      <c r="SSL39" s="574"/>
      <c r="SSQ39" s="589"/>
      <c r="SSR39" s="589"/>
      <c r="SSS39" s="574"/>
      <c r="SSX39" s="589"/>
      <c r="SSY39" s="589"/>
      <c r="SSZ39" s="574"/>
      <c r="STE39" s="589"/>
      <c r="STF39" s="589"/>
      <c r="STG39" s="574"/>
      <c r="STL39" s="589"/>
      <c r="STM39" s="589"/>
      <c r="STN39" s="574"/>
      <c r="STS39" s="589"/>
      <c r="STT39" s="589"/>
      <c r="STU39" s="574"/>
      <c r="STZ39" s="589"/>
      <c r="SUA39" s="589"/>
      <c r="SUB39" s="574"/>
      <c r="SUG39" s="589"/>
      <c r="SUH39" s="589"/>
      <c r="SUI39" s="574"/>
      <c r="SUN39" s="589"/>
      <c r="SUO39" s="589"/>
      <c r="SUP39" s="574"/>
      <c r="SUU39" s="589"/>
      <c r="SUV39" s="589"/>
      <c r="SUW39" s="574"/>
      <c r="SVB39" s="589"/>
      <c r="SVC39" s="589"/>
      <c r="SVD39" s="574"/>
      <c r="SVI39" s="589"/>
      <c r="SVJ39" s="589"/>
      <c r="SVK39" s="574"/>
      <c r="SVP39" s="589"/>
      <c r="SVQ39" s="589"/>
      <c r="SVR39" s="574"/>
      <c r="SVW39" s="589"/>
      <c r="SVX39" s="589"/>
      <c r="SVY39" s="574"/>
      <c r="SWD39" s="589"/>
      <c r="SWE39" s="589"/>
      <c r="SWF39" s="574"/>
      <c r="SWK39" s="589"/>
      <c r="SWL39" s="589"/>
      <c r="SWM39" s="574"/>
      <c r="SWR39" s="589"/>
      <c r="SWS39" s="589"/>
      <c r="SWT39" s="574"/>
      <c r="SWY39" s="589"/>
      <c r="SWZ39" s="589"/>
      <c r="SXA39" s="574"/>
      <c r="SXF39" s="589"/>
      <c r="SXG39" s="589"/>
      <c r="SXH39" s="574"/>
      <c r="SXM39" s="589"/>
      <c r="SXN39" s="589"/>
      <c r="SXO39" s="574"/>
      <c r="SXT39" s="589"/>
      <c r="SXU39" s="589"/>
      <c r="SXV39" s="574"/>
      <c r="SYA39" s="589"/>
      <c r="SYB39" s="589"/>
      <c r="SYC39" s="574"/>
      <c r="SYH39" s="589"/>
      <c r="SYI39" s="589"/>
      <c r="SYJ39" s="574"/>
      <c r="SYO39" s="589"/>
      <c r="SYP39" s="589"/>
      <c r="SYQ39" s="574"/>
      <c r="SYV39" s="589"/>
      <c r="SYW39" s="589"/>
      <c r="SYX39" s="574"/>
      <c r="SZC39" s="589"/>
      <c r="SZD39" s="589"/>
      <c r="SZE39" s="574"/>
      <c r="SZJ39" s="589"/>
      <c r="SZK39" s="589"/>
      <c r="SZL39" s="574"/>
      <c r="SZQ39" s="589"/>
      <c r="SZR39" s="589"/>
      <c r="SZS39" s="574"/>
      <c r="SZX39" s="589"/>
      <c r="SZY39" s="589"/>
      <c r="SZZ39" s="574"/>
      <c r="TAE39" s="589"/>
      <c r="TAF39" s="589"/>
      <c r="TAG39" s="574"/>
      <c r="TAL39" s="589"/>
      <c r="TAM39" s="589"/>
      <c r="TAN39" s="574"/>
      <c r="TAS39" s="589"/>
      <c r="TAT39" s="589"/>
      <c r="TAU39" s="574"/>
      <c r="TAZ39" s="589"/>
      <c r="TBA39" s="589"/>
      <c r="TBB39" s="574"/>
      <c r="TBG39" s="589"/>
      <c r="TBH39" s="589"/>
      <c r="TBI39" s="574"/>
      <c r="TBN39" s="589"/>
      <c r="TBO39" s="589"/>
      <c r="TBP39" s="574"/>
      <c r="TBU39" s="589"/>
      <c r="TBV39" s="589"/>
      <c r="TBW39" s="574"/>
      <c r="TCB39" s="589"/>
      <c r="TCC39" s="589"/>
      <c r="TCD39" s="574"/>
      <c r="TCI39" s="589"/>
      <c r="TCJ39" s="589"/>
      <c r="TCK39" s="574"/>
      <c r="TCP39" s="589"/>
      <c r="TCQ39" s="589"/>
      <c r="TCR39" s="574"/>
      <c r="TCW39" s="589"/>
      <c r="TCX39" s="589"/>
      <c r="TCY39" s="574"/>
      <c r="TDD39" s="589"/>
      <c r="TDE39" s="589"/>
      <c r="TDF39" s="574"/>
      <c r="TDK39" s="589"/>
      <c r="TDL39" s="589"/>
      <c r="TDM39" s="574"/>
      <c r="TDR39" s="589"/>
      <c r="TDS39" s="589"/>
      <c r="TDT39" s="574"/>
      <c r="TDY39" s="589"/>
      <c r="TDZ39" s="589"/>
      <c r="TEA39" s="574"/>
      <c r="TEF39" s="589"/>
      <c r="TEG39" s="589"/>
      <c r="TEH39" s="574"/>
      <c r="TEM39" s="589"/>
      <c r="TEN39" s="589"/>
      <c r="TEO39" s="574"/>
      <c r="TET39" s="589"/>
      <c r="TEU39" s="589"/>
      <c r="TEV39" s="574"/>
      <c r="TFA39" s="589"/>
      <c r="TFB39" s="589"/>
      <c r="TFC39" s="574"/>
      <c r="TFH39" s="589"/>
      <c r="TFI39" s="589"/>
      <c r="TFJ39" s="574"/>
      <c r="TFO39" s="589"/>
      <c r="TFP39" s="589"/>
      <c r="TFQ39" s="574"/>
      <c r="TFV39" s="589"/>
      <c r="TFW39" s="589"/>
      <c r="TFX39" s="574"/>
      <c r="TGC39" s="589"/>
      <c r="TGD39" s="589"/>
      <c r="TGE39" s="574"/>
      <c r="TGJ39" s="589"/>
      <c r="TGK39" s="589"/>
      <c r="TGL39" s="574"/>
      <c r="TGQ39" s="589"/>
      <c r="TGR39" s="589"/>
      <c r="TGS39" s="574"/>
      <c r="TGX39" s="589"/>
      <c r="TGY39" s="589"/>
      <c r="TGZ39" s="574"/>
      <c r="THE39" s="589"/>
      <c r="THF39" s="589"/>
      <c r="THG39" s="574"/>
      <c r="THL39" s="589"/>
      <c r="THM39" s="589"/>
      <c r="THN39" s="574"/>
      <c r="THS39" s="589"/>
      <c r="THT39" s="589"/>
      <c r="THU39" s="574"/>
      <c r="THZ39" s="589"/>
      <c r="TIA39" s="589"/>
      <c r="TIB39" s="574"/>
      <c r="TIG39" s="589"/>
      <c r="TIH39" s="589"/>
      <c r="TII39" s="574"/>
      <c r="TIN39" s="589"/>
      <c r="TIO39" s="589"/>
      <c r="TIP39" s="574"/>
      <c r="TIU39" s="589"/>
      <c r="TIV39" s="589"/>
      <c r="TIW39" s="574"/>
      <c r="TJB39" s="589"/>
      <c r="TJC39" s="589"/>
      <c r="TJD39" s="574"/>
      <c r="TJI39" s="589"/>
      <c r="TJJ39" s="589"/>
      <c r="TJK39" s="574"/>
      <c r="TJP39" s="589"/>
      <c r="TJQ39" s="589"/>
      <c r="TJR39" s="574"/>
      <c r="TJW39" s="589"/>
      <c r="TJX39" s="589"/>
      <c r="TJY39" s="574"/>
      <c r="TKD39" s="589"/>
      <c r="TKE39" s="589"/>
      <c r="TKF39" s="574"/>
      <c r="TKK39" s="589"/>
      <c r="TKL39" s="589"/>
      <c r="TKM39" s="574"/>
      <c r="TKR39" s="589"/>
      <c r="TKS39" s="589"/>
      <c r="TKT39" s="574"/>
      <c r="TKY39" s="589"/>
      <c r="TKZ39" s="589"/>
      <c r="TLA39" s="574"/>
      <c r="TLF39" s="589"/>
      <c r="TLG39" s="589"/>
      <c r="TLH39" s="574"/>
      <c r="TLM39" s="589"/>
      <c r="TLN39" s="589"/>
      <c r="TLO39" s="574"/>
      <c r="TLT39" s="589"/>
      <c r="TLU39" s="589"/>
      <c r="TLV39" s="574"/>
      <c r="TMA39" s="589"/>
      <c r="TMB39" s="589"/>
      <c r="TMC39" s="574"/>
      <c r="TMH39" s="589"/>
      <c r="TMI39" s="589"/>
      <c r="TMJ39" s="574"/>
      <c r="TMO39" s="589"/>
      <c r="TMP39" s="589"/>
      <c r="TMQ39" s="574"/>
      <c r="TMV39" s="589"/>
      <c r="TMW39" s="589"/>
      <c r="TMX39" s="574"/>
      <c r="TNC39" s="589"/>
      <c r="TND39" s="589"/>
      <c r="TNE39" s="574"/>
      <c r="TNJ39" s="589"/>
      <c r="TNK39" s="589"/>
      <c r="TNL39" s="574"/>
      <c r="TNQ39" s="589"/>
      <c r="TNR39" s="589"/>
      <c r="TNS39" s="574"/>
      <c r="TNX39" s="589"/>
      <c r="TNY39" s="589"/>
      <c r="TNZ39" s="574"/>
      <c r="TOE39" s="589"/>
      <c r="TOF39" s="589"/>
      <c r="TOG39" s="574"/>
      <c r="TOL39" s="589"/>
      <c r="TOM39" s="589"/>
      <c r="TON39" s="574"/>
      <c r="TOS39" s="589"/>
      <c r="TOT39" s="589"/>
      <c r="TOU39" s="574"/>
      <c r="TOZ39" s="589"/>
      <c r="TPA39" s="589"/>
      <c r="TPB39" s="574"/>
      <c r="TPG39" s="589"/>
      <c r="TPH39" s="589"/>
      <c r="TPI39" s="574"/>
      <c r="TPN39" s="589"/>
      <c r="TPO39" s="589"/>
      <c r="TPP39" s="574"/>
      <c r="TPU39" s="589"/>
      <c r="TPV39" s="589"/>
      <c r="TPW39" s="574"/>
      <c r="TQB39" s="589"/>
      <c r="TQC39" s="589"/>
      <c r="TQD39" s="574"/>
      <c r="TQI39" s="589"/>
      <c r="TQJ39" s="589"/>
      <c r="TQK39" s="574"/>
      <c r="TQP39" s="589"/>
      <c r="TQQ39" s="589"/>
      <c r="TQR39" s="574"/>
      <c r="TQW39" s="589"/>
      <c r="TQX39" s="589"/>
      <c r="TQY39" s="574"/>
      <c r="TRD39" s="589"/>
      <c r="TRE39" s="589"/>
      <c r="TRF39" s="574"/>
      <c r="TRK39" s="589"/>
      <c r="TRL39" s="589"/>
      <c r="TRM39" s="574"/>
      <c r="TRR39" s="589"/>
      <c r="TRS39" s="589"/>
      <c r="TRT39" s="574"/>
      <c r="TRY39" s="589"/>
      <c r="TRZ39" s="589"/>
      <c r="TSA39" s="574"/>
      <c r="TSF39" s="589"/>
      <c r="TSG39" s="589"/>
      <c r="TSH39" s="574"/>
      <c r="TSM39" s="589"/>
      <c r="TSN39" s="589"/>
      <c r="TSO39" s="574"/>
      <c r="TST39" s="589"/>
      <c r="TSU39" s="589"/>
      <c r="TSV39" s="574"/>
      <c r="TTA39" s="589"/>
      <c r="TTB39" s="589"/>
      <c r="TTC39" s="574"/>
      <c r="TTH39" s="589"/>
      <c r="TTI39" s="589"/>
      <c r="TTJ39" s="574"/>
      <c r="TTO39" s="589"/>
      <c r="TTP39" s="589"/>
      <c r="TTQ39" s="574"/>
      <c r="TTV39" s="589"/>
      <c r="TTW39" s="589"/>
      <c r="TTX39" s="574"/>
      <c r="TUC39" s="589"/>
      <c r="TUD39" s="589"/>
      <c r="TUE39" s="574"/>
      <c r="TUJ39" s="589"/>
      <c r="TUK39" s="589"/>
      <c r="TUL39" s="574"/>
      <c r="TUQ39" s="589"/>
      <c r="TUR39" s="589"/>
      <c r="TUS39" s="574"/>
      <c r="TUX39" s="589"/>
      <c r="TUY39" s="589"/>
      <c r="TUZ39" s="574"/>
      <c r="TVE39" s="589"/>
      <c r="TVF39" s="589"/>
      <c r="TVG39" s="574"/>
      <c r="TVL39" s="589"/>
      <c r="TVM39" s="589"/>
      <c r="TVN39" s="574"/>
      <c r="TVS39" s="589"/>
      <c r="TVT39" s="589"/>
      <c r="TVU39" s="574"/>
      <c r="TVZ39" s="589"/>
      <c r="TWA39" s="589"/>
      <c r="TWB39" s="574"/>
      <c r="TWG39" s="589"/>
      <c r="TWH39" s="589"/>
      <c r="TWI39" s="574"/>
      <c r="TWN39" s="589"/>
      <c r="TWO39" s="589"/>
      <c r="TWP39" s="574"/>
      <c r="TWU39" s="589"/>
      <c r="TWV39" s="589"/>
      <c r="TWW39" s="574"/>
      <c r="TXB39" s="589"/>
      <c r="TXC39" s="589"/>
      <c r="TXD39" s="574"/>
      <c r="TXI39" s="589"/>
      <c r="TXJ39" s="589"/>
      <c r="TXK39" s="574"/>
      <c r="TXP39" s="589"/>
      <c r="TXQ39" s="589"/>
      <c r="TXR39" s="574"/>
      <c r="TXW39" s="589"/>
      <c r="TXX39" s="589"/>
      <c r="TXY39" s="574"/>
      <c r="TYD39" s="589"/>
      <c r="TYE39" s="589"/>
      <c r="TYF39" s="574"/>
      <c r="TYK39" s="589"/>
      <c r="TYL39" s="589"/>
      <c r="TYM39" s="574"/>
      <c r="TYR39" s="589"/>
      <c r="TYS39" s="589"/>
      <c r="TYT39" s="574"/>
      <c r="TYY39" s="589"/>
      <c r="TYZ39" s="589"/>
      <c r="TZA39" s="574"/>
      <c r="TZF39" s="589"/>
      <c r="TZG39" s="589"/>
      <c r="TZH39" s="574"/>
      <c r="TZM39" s="589"/>
      <c r="TZN39" s="589"/>
      <c r="TZO39" s="574"/>
      <c r="TZT39" s="589"/>
      <c r="TZU39" s="589"/>
      <c r="TZV39" s="574"/>
      <c r="UAA39" s="589"/>
      <c r="UAB39" s="589"/>
      <c r="UAC39" s="574"/>
      <c r="UAH39" s="589"/>
      <c r="UAI39" s="589"/>
      <c r="UAJ39" s="574"/>
      <c r="UAO39" s="589"/>
      <c r="UAP39" s="589"/>
      <c r="UAQ39" s="574"/>
      <c r="UAV39" s="589"/>
      <c r="UAW39" s="589"/>
      <c r="UAX39" s="574"/>
      <c r="UBC39" s="589"/>
      <c r="UBD39" s="589"/>
      <c r="UBE39" s="574"/>
      <c r="UBJ39" s="589"/>
      <c r="UBK39" s="589"/>
      <c r="UBL39" s="574"/>
      <c r="UBQ39" s="589"/>
      <c r="UBR39" s="589"/>
      <c r="UBS39" s="574"/>
      <c r="UBX39" s="589"/>
      <c r="UBY39" s="589"/>
      <c r="UBZ39" s="574"/>
      <c r="UCE39" s="589"/>
      <c r="UCF39" s="589"/>
      <c r="UCG39" s="574"/>
      <c r="UCL39" s="589"/>
      <c r="UCM39" s="589"/>
      <c r="UCN39" s="574"/>
      <c r="UCS39" s="589"/>
      <c r="UCT39" s="589"/>
      <c r="UCU39" s="574"/>
      <c r="UCZ39" s="589"/>
      <c r="UDA39" s="589"/>
      <c r="UDB39" s="574"/>
      <c r="UDG39" s="589"/>
      <c r="UDH39" s="589"/>
      <c r="UDI39" s="574"/>
      <c r="UDN39" s="589"/>
      <c r="UDO39" s="589"/>
      <c r="UDP39" s="574"/>
      <c r="UDU39" s="589"/>
      <c r="UDV39" s="589"/>
      <c r="UDW39" s="574"/>
      <c r="UEB39" s="589"/>
      <c r="UEC39" s="589"/>
      <c r="UED39" s="574"/>
      <c r="UEI39" s="589"/>
      <c r="UEJ39" s="589"/>
      <c r="UEK39" s="574"/>
      <c r="UEP39" s="589"/>
      <c r="UEQ39" s="589"/>
      <c r="UER39" s="574"/>
      <c r="UEW39" s="589"/>
      <c r="UEX39" s="589"/>
      <c r="UEY39" s="574"/>
      <c r="UFD39" s="589"/>
      <c r="UFE39" s="589"/>
      <c r="UFF39" s="574"/>
      <c r="UFK39" s="589"/>
      <c r="UFL39" s="589"/>
      <c r="UFM39" s="574"/>
      <c r="UFR39" s="589"/>
      <c r="UFS39" s="589"/>
      <c r="UFT39" s="574"/>
      <c r="UFY39" s="589"/>
      <c r="UFZ39" s="589"/>
      <c r="UGA39" s="574"/>
      <c r="UGF39" s="589"/>
      <c r="UGG39" s="589"/>
      <c r="UGH39" s="574"/>
      <c r="UGM39" s="589"/>
      <c r="UGN39" s="589"/>
      <c r="UGO39" s="574"/>
      <c r="UGT39" s="589"/>
      <c r="UGU39" s="589"/>
      <c r="UGV39" s="574"/>
      <c r="UHA39" s="589"/>
      <c r="UHB39" s="589"/>
      <c r="UHC39" s="574"/>
      <c r="UHH39" s="589"/>
      <c r="UHI39" s="589"/>
      <c r="UHJ39" s="574"/>
      <c r="UHO39" s="589"/>
      <c r="UHP39" s="589"/>
      <c r="UHQ39" s="574"/>
      <c r="UHV39" s="589"/>
      <c r="UHW39" s="589"/>
      <c r="UHX39" s="574"/>
      <c r="UIC39" s="589"/>
      <c r="UID39" s="589"/>
      <c r="UIE39" s="574"/>
      <c r="UIJ39" s="589"/>
      <c r="UIK39" s="589"/>
      <c r="UIL39" s="574"/>
      <c r="UIQ39" s="589"/>
      <c r="UIR39" s="589"/>
      <c r="UIS39" s="574"/>
      <c r="UIX39" s="589"/>
      <c r="UIY39" s="589"/>
      <c r="UIZ39" s="574"/>
      <c r="UJE39" s="589"/>
      <c r="UJF39" s="589"/>
      <c r="UJG39" s="574"/>
      <c r="UJL39" s="589"/>
      <c r="UJM39" s="589"/>
      <c r="UJN39" s="574"/>
      <c r="UJS39" s="589"/>
      <c r="UJT39" s="589"/>
      <c r="UJU39" s="574"/>
      <c r="UJZ39" s="589"/>
      <c r="UKA39" s="589"/>
      <c r="UKB39" s="574"/>
      <c r="UKG39" s="589"/>
      <c r="UKH39" s="589"/>
      <c r="UKI39" s="574"/>
      <c r="UKN39" s="589"/>
      <c r="UKO39" s="589"/>
      <c r="UKP39" s="574"/>
      <c r="UKU39" s="589"/>
      <c r="UKV39" s="589"/>
      <c r="UKW39" s="574"/>
      <c r="ULB39" s="589"/>
      <c r="ULC39" s="589"/>
      <c r="ULD39" s="574"/>
      <c r="ULI39" s="589"/>
      <c r="ULJ39" s="589"/>
      <c r="ULK39" s="574"/>
      <c r="ULP39" s="589"/>
      <c r="ULQ39" s="589"/>
      <c r="ULR39" s="574"/>
      <c r="ULW39" s="589"/>
      <c r="ULX39" s="589"/>
      <c r="ULY39" s="574"/>
      <c r="UMD39" s="589"/>
      <c r="UME39" s="589"/>
      <c r="UMF39" s="574"/>
      <c r="UMK39" s="589"/>
      <c r="UML39" s="589"/>
      <c r="UMM39" s="574"/>
      <c r="UMR39" s="589"/>
      <c r="UMS39" s="589"/>
      <c r="UMT39" s="574"/>
      <c r="UMY39" s="589"/>
      <c r="UMZ39" s="589"/>
      <c r="UNA39" s="574"/>
      <c r="UNF39" s="589"/>
      <c r="UNG39" s="589"/>
      <c r="UNH39" s="574"/>
      <c r="UNM39" s="589"/>
      <c r="UNN39" s="589"/>
      <c r="UNO39" s="574"/>
      <c r="UNT39" s="589"/>
      <c r="UNU39" s="589"/>
      <c r="UNV39" s="574"/>
      <c r="UOA39" s="589"/>
      <c r="UOB39" s="589"/>
      <c r="UOC39" s="574"/>
      <c r="UOH39" s="589"/>
      <c r="UOI39" s="589"/>
      <c r="UOJ39" s="574"/>
      <c r="UOO39" s="589"/>
      <c r="UOP39" s="589"/>
      <c r="UOQ39" s="574"/>
      <c r="UOV39" s="589"/>
      <c r="UOW39" s="589"/>
      <c r="UOX39" s="574"/>
      <c r="UPC39" s="589"/>
      <c r="UPD39" s="589"/>
      <c r="UPE39" s="574"/>
      <c r="UPJ39" s="589"/>
      <c r="UPK39" s="589"/>
      <c r="UPL39" s="574"/>
      <c r="UPQ39" s="589"/>
      <c r="UPR39" s="589"/>
      <c r="UPS39" s="574"/>
      <c r="UPX39" s="589"/>
      <c r="UPY39" s="589"/>
      <c r="UPZ39" s="574"/>
      <c r="UQE39" s="589"/>
      <c r="UQF39" s="589"/>
      <c r="UQG39" s="574"/>
      <c r="UQL39" s="589"/>
      <c r="UQM39" s="589"/>
      <c r="UQN39" s="574"/>
      <c r="UQS39" s="589"/>
      <c r="UQT39" s="589"/>
      <c r="UQU39" s="574"/>
      <c r="UQZ39" s="589"/>
      <c r="URA39" s="589"/>
      <c r="URB39" s="574"/>
      <c r="URG39" s="589"/>
      <c r="URH39" s="589"/>
      <c r="URI39" s="574"/>
      <c r="URN39" s="589"/>
      <c r="URO39" s="589"/>
      <c r="URP39" s="574"/>
      <c r="URU39" s="589"/>
      <c r="URV39" s="589"/>
      <c r="URW39" s="574"/>
      <c r="USB39" s="589"/>
      <c r="USC39" s="589"/>
      <c r="USD39" s="574"/>
      <c r="USI39" s="589"/>
      <c r="USJ39" s="589"/>
      <c r="USK39" s="574"/>
      <c r="USP39" s="589"/>
      <c r="USQ39" s="589"/>
      <c r="USR39" s="574"/>
      <c r="USW39" s="589"/>
      <c r="USX39" s="589"/>
      <c r="USY39" s="574"/>
      <c r="UTD39" s="589"/>
      <c r="UTE39" s="589"/>
      <c r="UTF39" s="574"/>
      <c r="UTK39" s="589"/>
      <c r="UTL39" s="589"/>
      <c r="UTM39" s="574"/>
      <c r="UTR39" s="589"/>
      <c r="UTS39" s="589"/>
      <c r="UTT39" s="574"/>
      <c r="UTY39" s="589"/>
      <c r="UTZ39" s="589"/>
      <c r="UUA39" s="574"/>
      <c r="UUF39" s="589"/>
      <c r="UUG39" s="589"/>
      <c r="UUH39" s="574"/>
      <c r="UUM39" s="589"/>
      <c r="UUN39" s="589"/>
      <c r="UUO39" s="574"/>
      <c r="UUT39" s="589"/>
      <c r="UUU39" s="589"/>
      <c r="UUV39" s="574"/>
      <c r="UVA39" s="589"/>
      <c r="UVB39" s="589"/>
      <c r="UVC39" s="574"/>
      <c r="UVH39" s="589"/>
      <c r="UVI39" s="589"/>
      <c r="UVJ39" s="574"/>
      <c r="UVO39" s="589"/>
      <c r="UVP39" s="589"/>
      <c r="UVQ39" s="574"/>
      <c r="UVV39" s="589"/>
      <c r="UVW39" s="589"/>
      <c r="UVX39" s="574"/>
      <c r="UWC39" s="589"/>
      <c r="UWD39" s="589"/>
      <c r="UWE39" s="574"/>
      <c r="UWJ39" s="589"/>
      <c r="UWK39" s="589"/>
      <c r="UWL39" s="574"/>
      <c r="UWQ39" s="589"/>
      <c r="UWR39" s="589"/>
      <c r="UWS39" s="574"/>
      <c r="UWX39" s="589"/>
      <c r="UWY39" s="589"/>
      <c r="UWZ39" s="574"/>
      <c r="UXE39" s="589"/>
      <c r="UXF39" s="589"/>
      <c r="UXG39" s="574"/>
      <c r="UXL39" s="589"/>
      <c r="UXM39" s="589"/>
      <c r="UXN39" s="574"/>
      <c r="UXS39" s="589"/>
      <c r="UXT39" s="589"/>
      <c r="UXU39" s="574"/>
      <c r="UXZ39" s="589"/>
      <c r="UYA39" s="589"/>
      <c r="UYB39" s="574"/>
      <c r="UYG39" s="589"/>
      <c r="UYH39" s="589"/>
      <c r="UYI39" s="574"/>
      <c r="UYN39" s="589"/>
      <c r="UYO39" s="589"/>
      <c r="UYP39" s="574"/>
      <c r="UYU39" s="589"/>
      <c r="UYV39" s="589"/>
      <c r="UYW39" s="574"/>
      <c r="UZB39" s="589"/>
      <c r="UZC39" s="589"/>
      <c r="UZD39" s="574"/>
      <c r="UZI39" s="589"/>
      <c r="UZJ39" s="589"/>
      <c r="UZK39" s="574"/>
      <c r="UZP39" s="589"/>
      <c r="UZQ39" s="589"/>
      <c r="UZR39" s="574"/>
      <c r="UZW39" s="589"/>
      <c r="UZX39" s="589"/>
      <c r="UZY39" s="574"/>
      <c r="VAD39" s="589"/>
      <c r="VAE39" s="589"/>
      <c r="VAF39" s="574"/>
      <c r="VAK39" s="589"/>
      <c r="VAL39" s="589"/>
      <c r="VAM39" s="574"/>
      <c r="VAR39" s="589"/>
      <c r="VAS39" s="589"/>
      <c r="VAT39" s="574"/>
      <c r="VAY39" s="589"/>
      <c r="VAZ39" s="589"/>
      <c r="VBA39" s="574"/>
      <c r="VBF39" s="589"/>
      <c r="VBG39" s="589"/>
      <c r="VBH39" s="574"/>
      <c r="VBM39" s="589"/>
      <c r="VBN39" s="589"/>
      <c r="VBO39" s="574"/>
      <c r="VBT39" s="589"/>
      <c r="VBU39" s="589"/>
      <c r="VBV39" s="574"/>
      <c r="VCA39" s="589"/>
      <c r="VCB39" s="589"/>
      <c r="VCC39" s="574"/>
      <c r="VCH39" s="589"/>
      <c r="VCI39" s="589"/>
      <c r="VCJ39" s="574"/>
      <c r="VCO39" s="589"/>
      <c r="VCP39" s="589"/>
      <c r="VCQ39" s="574"/>
      <c r="VCV39" s="589"/>
      <c r="VCW39" s="589"/>
      <c r="VCX39" s="574"/>
      <c r="VDC39" s="589"/>
      <c r="VDD39" s="589"/>
      <c r="VDE39" s="574"/>
      <c r="VDJ39" s="589"/>
      <c r="VDK39" s="589"/>
      <c r="VDL39" s="574"/>
      <c r="VDQ39" s="589"/>
      <c r="VDR39" s="589"/>
      <c r="VDS39" s="574"/>
      <c r="VDX39" s="589"/>
      <c r="VDY39" s="589"/>
      <c r="VDZ39" s="574"/>
      <c r="VEE39" s="589"/>
      <c r="VEF39" s="589"/>
      <c r="VEG39" s="574"/>
      <c r="VEL39" s="589"/>
      <c r="VEM39" s="589"/>
      <c r="VEN39" s="574"/>
      <c r="VES39" s="589"/>
      <c r="VET39" s="589"/>
      <c r="VEU39" s="574"/>
      <c r="VEZ39" s="589"/>
      <c r="VFA39" s="589"/>
      <c r="VFB39" s="574"/>
      <c r="VFG39" s="589"/>
      <c r="VFH39" s="589"/>
      <c r="VFI39" s="574"/>
      <c r="VFN39" s="589"/>
      <c r="VFO39" s="589"/>
      <c r="VFP39" s="574"/>
      <c r="VFU39" s="589"/>
      <c r="VFV39" s="589"/>
      <c r="VFW39" s="574"/>
      <c r="VGB39" s="589"/>
      <c r="VGC39" s="589"/>
      <c r="VGD39" s="574"/>
      <c r="VGI39" s="589"/>
      <c r="VGJ39" s="589"/>
      <c r="VGK39" s="574"/>
      <c r="VGP39" s="589"/>
      <c r="VGQ39" s="589"/>
      <c r="VGR39" s="574"/>
      <c r="VGW39" s="589"/>
      <c r="VGX39" s="589"/>
      <c r="VGY39" s="574"/>
      <c r="VHD39" s="589"/>
      <c r="VHE39" s="589"/>
      <c r="VHF39" s="574"/>
      <c r="VHK39" s="589"/>
      <c r="VHL39" s="589"/>
      <c r="VHM39" s="574"/>
      <c r="VHR39" s="589"/>
      <c r="VHS39" s="589"/>
      <c r="VHT39" s="574"/>
      <c r="VHY39" s="589"/>
      <c r="VHZ39" s="589"/>
      <c r="VIA39" s="574"/>
      <c r="VIF39" s="589"/>
      <c r="VIG39" s="589"/>
      <c r="VIH39" s="574"/>
      <c r="VIM39" s="589"/>
      <c r="VIN39" s="589"/>
      <c r="VIO39" s="574"/>
      <c r="VIT39" s="589"/>
      <c r="VIU39" s="589"/>
      <c r="VIV39" s="574"/>
      <c r="VJA39" s="589"/>
      <c r="VJB39" s="589"/>
      <c r="VJC39" s="574"/>
      <c r="VJH39" s="589"/>
      <c r="VJI39" s="589"/>
      <c r="VJJ39" s="574"/>
      <c r="VJO39" s="589"/>
      <c r="VJP39" s="589"/>
      <c r="VJQ39" s="574"/>
      <c r="VJV39" s="589"/>
      <c r="VJW39" s="589"/>
      <c r="VJX39" s="574"/>
      <c r="VKC39" s="589"/>
      <c r="VKD39" s="589"/>
      <c r="VKE39" s="574"/>
      <c r="VKJ39" s="589"/>
      <c r="VKK39" s="589"/>
      <c r="VKL39" s="574"/>
      <c r="VKQ39" s="589"/>
      <c r="VKR39" s="589"/>
      <c r="VKS39" s="574"/>
      <c r="VKX39" s="589"/>
      <c r="VKY39" s="589"/>
      <c r="VKZ39" s="574"/>
      <c r="VLE39" s="589"/>
      <c r="VLF39" s="589"/>
      <c r="VLG39" s="574"/>
      <c r="VLL39" s="589"/>
      <c r="VLM39" s="589"/>
      <c r="VLN39" s="574"/>
      <c r="VLS39" s="589"/>
      <c r="VLT39" s="589"/>
      <c r="VLU39" s="574"/>
      <c r="VLZ39" s="589"/>
      <c r="VMA39" s="589"/>
      <c r="VMB39" s="574"/>
      <c r="VMG39" s="589"/>
      <c r="VMH39" s="589"/>
      <c r="VMI39" s="574"/>
      <c r="VMN39" s="589"/>
      <c r="VMO39" s="589"/>
      <c r="VMP39" s="574"/>
      <c r="VMU39" s="589"/>
      <c r="VMV39" s="589"/>
      <c r="VMW39" s="574"/>
      <c r="VNB39" s="589"/>
      <c r="VNC39" s="589"/>
      <c r="VND39" s="574"/>
      <c r="VNI39" s="589"/>
      <c r="VNJ39" s="589"/>
      <c r="VNK39" s="574"/>
      <c r="VNP39" s="589"/>
      <c r="VNQ39" s="589"/>
      <c r="VNR39" s="574"/>
      <c r="VNW39" s="589"/>
      <c r="VNX39" s="589"/>
      <c r="VNY39" s="574"/>
      <c r="VOD39" s="589"/>
      <c r="VOE39" s="589"/>
      <c r="VOF39" s="574"/>
      <c r="VOK39" s="589"/>
      <c r="VOL39" s="589"/>
      <c r="VOM39" s="574"/>
      <c r="VOR39" s="589"/>
      <c r="VOS39" s="589"/>
      <c r="VOT39" s="574"/>
      <c r="VOY39" s="589"/>
      <c r="VOZ39" s="589"/>
      <c r="VPA39" s="574"/>
      <c r="VPF39" s="589"/>
      <c r="VPG39" s="589"/>
      <c r="VPH39" s="574"/>
      <c r="VPM39" s="589"/>
      <c r="VPN39" s="589"/>
      <c r="VPO39" s="574"/>
      <c r="VPT39" s="589"/>
      <c r="VPU39" s="589"/>
      <c r="VPV39" s="574"/>
      <c r="VQA39" s="589"/>
      <c r="VQB39" s="589"/>
      <c r="VQC39" s="574"/>
      <c r="VQH39" s="589"/>
      <c r="VQI39" s="589"/>
      <c r="VQJ39" s="574"/>
      <c r="VQO39" s="589"/>
      <c r="VQP39" s="589"/>
      <c r="VQQ39" s="574"/>
      <c r="VQV39" s="589"/>
      <c r="VQW39" s="589"/>
      <c r="VQX39" s="574"/>
      <c r="VRC39" s="589"/>
      <c r="VRD39" s="589"/>
      <c r="VRE39" s="574"/>
      <c r="VRJ39" s="589"/>
      <c r="VRK39" s="589"/>
      <c r="VRL39" s="574"/>
      <c r="VRQ39" s="589"/>
      <c r="VRR39" s="589"/>
      <c r="VRS39" s="574"/>
      <c r="VRX39" s="589"/>
      <c r="VRY39" s="589"/>
      <c r="VRZ39" s="574"/>
      <c r="VSE39" s="589"/>
      <c r="VSF39" s="589"/>
      <c r="VSG39" s="574"/>
      <c r="VSL39" s="589"/>
      <c r="VSM39" s="589"/>
      <c r="VSN39" s="574"/>
      <c r="VSS39" s="589"/>
      <c r="VST39" s="589"/>
      <c r="VSU39" s="574"/>
      <c r="VSZ39" s="589"/>
      <c r="VTA39" s="589"/>
      <c r="VTB39" s="574"/>
      <c r="VTG39" s="589"/>
      <c r="VTH39" s="589"/>
      <c r="VTI39" s="574"/>
      <c r="VTN39" s="589"/>
      <c r="VTO39" s="589"/>
      <c r="VTP39" s="574"/>
      <c r="VTU39" s="589"/>
      <c r="VTV39" s="589"/>
      <c r="VTW39" s="574"/>
      <c r="VUB39" s="589"/>
      <c r="VUC39" s="589"/>
      <c r="VUD39" s="574"/>
      <c r="VUI39" s="589"/>
      <c r="VUJ39" s="589"/>
      <c r="VUK39" s="574"/>
      <c r="VUP39" s="589"/>
      <c r="VUQ39" s="589"/>
      <c r="VUR39" s="574"/>
      <c r="VUW39" s="589"/>
      <c r="VUX39" s="589"/>
      <c r="VUY39" s="574"/>
      <c r="VVD39" s="589"/>
      <c r="VVE39" s="589"/>
      <c r="VVF39" s="574"/>
      <c r="VVK39" s="589"/>
      <c r="VVL39" s="589"/>
      <c r="VVM39" s="574"/>
      <c r="VVR39" s="589"/>
      <c r="VVS39" s="589"/>
      <c r="VVT39" s="574"/>
      <c r="VVY39" s="589"/>
      <c r="VVZ39" s="589"/>
      <c r="VWA39" s="574"/>
      <c r="VWF39" s="589"/>
      <c r="VWG39" s="589"/>
      <c r="VWH39" s="574"/>
      <c r="VWM39" s="589"/>
      <c r="VWN39" s="589"/>
      <c r="VWO39" s="574"/>
      <c r="VWT39" s="589"/>
      <c r="VWU39" s="589"/>
      <c r="VWV39" s="574"/>
      <c r="VXA39" s="589"/>
      <c r="VXB39" s="589"/>
      <c r="VXC39" s="574"/>
      <c r="VXH39" s="589"/>
      <c r="VXI39" s="589"/>
      <c r="VXJ39" s="574"/>
      <c r="VXO39" s="589"/>
      <c r="VXP39" s="589"/>
      <c r="VXQ39" s="574"/>
      <c r="VXV39" s="589"/>
      <c r="VXW39" s="589"/>
      <c r="VXX39" s="574"/>
      <c r="VYC39" s="589"/>
      <c r="VYD39" s="589"/>
      <c r="VYE39" s="574"/>
      <c r="VYJ39" s="589"/>
      <c r="VYK39" s="589"/>
      <c r="VYL39" s="574"/>
      <c r="VYQ39" s="589"/>
      <c r="VYR39" s="589"/>
      <c r="VYS39" s="574"/>
      <c r="VYX39" s="589"/>
      <c r="VYY39" s="589"/>
      <c r="VYZ39" s="574"/>
      <c r="VZE39" s="589"/>
      <c r="VZF39" s="589"/>
      <c r="VZG39" s="574"/>
      <c r="VZL39" s="589"/>
      <c r="VZM39" s="589"/>
      <c r="VZN39" s="574"/>
      <c r="VZS39" s="589"/>
      <c r="VZT39" s="589"/>
      <c r="VZU39" s="574"/>
      <c r="VZZ39" s="589"/>
      <c r="WAA39" s="589"/>
      <c r="WAB39" s="574"/>
      <c r="WAG39" s="589"/>
      <c r="WAH39" s="589"/>
      <c r="WAI39" s="574"/>
      <c r="WAN39" s="589"/>
      <c r="WAO39" s="589"/>
      <c r="WAP39" s="574"/>
      <c r="WAU39" s="589"/>
      <c r="WAV39" s="589"/>
      <c r="WAW39" s="574"/>
      <c r="WBB39" s="589"/>
      <c r="WBC39" s="589"/>
      <c r="WBD39" s="574"/>
      <c r="WBI39" s="589"/>
      <c r="WBJ39" s="589"/>
      <c r="WBK39" s="574"/>
      <c r="WBP39" s="589"/>
      <c r="WBQ39" s="589"/>
      <c r="WBR39" s="574"/>
      <c r="WBW39" s="589"/>
      <c r="WBX39" s="589"/>
      <c r="WBY39" s="574"/>
      <c r="WCD39" s="589"/>
      <c r="WCE39" s="589"/>
      <c r="WCF39" s="574"/>
      <c r="WCK39" s="589"/>
      <c r="WCL39" s="589"/>
      <c r="WCM39" s="574"/>
      <c r="WCR39" s="589"/>
      <c r="WCS39" s="589"/>
      <c r="WCT39" s="574"/>
      <c r="WCY39" s="589"/>
      <c r="WCZ39" s="589"/>
      <c r="WDA39" s="574"/>
      <c r="WDF39" s="589"/>
      <c r="WDG39" s="589"/>
      <c r="WDH39" s="574"/>
      <c r="WDM39" s="589"/>
      <c r="WDN39" s="589"/>
      <c r="WDO39" s="574"/>
      <c r="WDT39" s="589"/>
      <c r="WDU39" s="589"/>
      <c r="WDV39" s="574"/>
      <c r="WEA39" s="589"/>
      <c r="WEB39" s="589"/>
      <c r="WEC39" s="574"/>
      <c r="WEH39" s="589"/>
      <c r="WEI39" s="589"/>
      <c r="WEJ39" s="574"/>
      <c r="WEO39" s="589"/>
      <c r="WEP39" s="589"/>
      <c r="WEQ39" s="574"/>
      <c r="WEV39" s="589"/>
      <c r="WEW39" s="589"/>
      <c r="WEX39" s="574"/>
      <c r="WFC39" s="589"/>
      <c r="WFD39" s="589"/>
      <c r="WFE39" s="574"/>
      <c r="WFJ39" s="589"/>
      <c r="WFK39" s="589"/>
      <c r="WFL39" s="574"/>
      <c r="WFQ39" s="589"/>
      <c r="WFR39" s="589"/>
      <c r="WFS39" s="574"/>
      <c r="WFX39" s="589"/>
      <c r="WFY39" s="589"/>
      <c r="WFZ39" s="574"/>
      <c r="WGE39" s="589"/>
      <c r="WGF39" s="589"/>
      <c r="WGG39" s="574"/>
      <c r="WGL39" s="589"/>
      <c r="WGM39" s="589"/>
      <c r="WGN39" s="574"/>
      <c r="WGS39" s="589"/>
      <c r="WGT39" s="589"/>
      <c r="WGU39" s="574"/>
      <c r="WGZ39" s="589"/>
      <c r="WHA39" s="589"/>
      <c r="WHB39" s="574"/>
      <c r="WHG39" s="589"/>
      <c r="WHH39" s="589"/>
      <c r="WHI39" s="574"/>
      <c r="WHN39" s="589"/>
      <c r="WHO39" s="589"/>
      <c r="WHP39" s="574"/>
      <c r="WHU39" s="589"/>
      <c r="WHV39" s="589"/>
      <c r="WHW39" s="574"/>
      <c r="WIB39" s="589"/>
      <c r="WIC39" s="589"/>
      <c r="WID39" s="574"/>
      <c r="WII39" s="589"/>
      <c r="WIJ39" s="589"/>
      <c r="WIK39" s="574"/>
      <c r="WIP39" s="589"/>
      <c r="WIQ39" s="589"/>
      <c r="WIR39" s="574"/>
      <c r="WIW39" s="589"/>
      <c r="WIX39" s="589"/>
      <c r="WIY39" s="574"/>
      <c r="WJD39" s="589"/>
      <c r="WJE39" s="589"/>
      <c r="WJF39" s="574"/>
      <c r="WJK39" s="589"/>
      <c r="WJL39" s="589"/>
      <c r="WJM39" s="574"/>
      <c r="WJR39" s="589"/>
      <c r="WJS39" s="589"/>
      <c r="WJT39" s="574"/>
      <c r="WJY39" s="589"/>
      <c r="WJZ39" s="589"/>
      <c r="WKA39" s="574"/>
      <c r="WKF39" s="589"/>
      <c r="WKG39" s="589"/>
      <c r="WKH39" s="574"/>
      <c r="WKM39" s="589"/>
      <c r="WKN39" s="589"/>
      <c r="WKO39" s="574"/>
      <c r="WKT39" s="589"/>
      <c r="WKU39" s="589"/>
      <c r="WKV39" s="574"/>
      <c r="WLA39" s="589"/>
      <c r="WLB39" s="589"/>
      <c r="WLC39" s="574"/>
      <c r="WLH39" s="589"/>
      <c r="WLI39" s="589"/>
      <c r="WLJ39" s="574"/>
      <c r="WLO39" s="589"/>
      <c r="WLP39" s="589"/>
      <c r="WLQ39" s="574"/>
      <c r="WLV39" s="589"/>
      <c r="WLW39" s="589"/>
      <c r="WLX39" s="574"/>
      <c r="WMC39" s="589"/>
      <c r="WMD39" s="589"/>
      <c r="WME39" s="574"/>
      <c r="WMJ39" s="589"/>
      <c r="WMK39" s="589"/>
      <c r="WML39" s="574"/>
      <c r="WMQ39" s="589"/>
      <c r="WMR39" s="589"/>
      <c r="WMS39" s="574"/>
      <c r="WMX39" s="589"/>
      <c r="WMY39" s="589"/>
      <c r="WMZ39" s="574"/>
      <c r="WNE39" s="589"/>
      <c r="WNF39" s="589"/>
      <c r="WNG39" s="574"/>
      <c r="WNL39" s="589"/>
      <c r="WNM39" s="589"/>
      <c r="WNN39" s="574"/>
      <c r="WNS39" s="589"/>
      <c r="WNT39" s="589"/>
      <c r="WNU39" s="574"/>
      <c r="WNZ39" s="589"/>
      <c r="WOA39" s="589"/>
      <c r="WOB39" s="574"/>
      <c r="WOG39" s="589"/>
      <c r="WOH39" s="589"/>
      <c r="WOI39" s="574"/>
      <c r="WON39" s="589"/>
      <c r="WOO39" s="589"/>
      <c r="WOP39" s="574"/>
      <c r="WOU39" s="589"/>
      <c r="WOV39" s="589"/>
      <c r="WOW39" s="574"/>
      <c r="WPB39" s="589"/>
      <c r="WPC39" s="589"/>
      <c r="WPD39" s="574"/>
      <c r="WPI39" s="589"/>
      <c r="WPJ39" s="589"/>
      <c r="WPK39" s="574"/>
      <c r="WPP39" s="589"/>
      <c r="WPQ39" s="589"/>
      <c r="WPR39" s="574"/>
      <c r="WPW39" s="589"/>
      <c r="WPX39" s="589"/>
      <c r="WPY39" s="574"/>
      <c r="WQD39" s="589"/>
      <c r="WQE39" s="589"/>
      <c r="WQF39" s="574"/>
      <c r="WQK39" s="589"/>
      <c r="WQL39" s="589"/>
      <c r="WQM39" s="574"/>
      <c r="WQR39" s="589"/>
      <c r="WQS39" s="589"/>
      <c r="WQT39" s="574"/>
      <c r="WQY39" s="589"/>
      <c r="WQZ39" s="589"/>
      <c r="WRA39" s="574"/>
      <c r="WRF39" s="589"/>
      <c r="WRG39" s="589"/>
      <c r="WRH39" s="574"/>
      <c r="WRM39" s="589"/>
      <c r="WRN39" s="589"/>
      <c r="WRO39" s="574"/>
      <c r="WRT39" s="589"/>
      <c r="WRU39" s="589"/>
      <c r="WRV39" s="574"/>
      <c r="WSA39" s="589"/>
      <c r="WSB39" s="589"/>
      <c r="WSC39" s="574"/>
      <c r="WSH39" s="589"/>
      <c r="WSI39" s="589"/>
      <c r="WSJ39" s="574"/>
      <c r="WSO39" s="589"/>
      <c r="WSP39" s="589"/>
      <c r="WSQ39" s="574"/>
      <c r="WSV39" s="589"/>
      <c r="WSW39" s="589"/>
      <c r="WSX39" s="574"/>
      <c r="WTC39" s="589"/>
      <c r="WTD39" s="589"/>
      <c r="WTE39" s="574"/>
      <c r="WTJ39" s="589"/>
      <c r="WTK39" s="589"/>
      <c r="WTL39" s="574"/>
      <c r="WTQ39" s="589"/>
      <c r="WTR39" s="589"/>
      <c r="WTS39" s="574"/>
      <c r="WTX39" s="589"/>
      <c r="WTY39" s="589"/>
      <c r="WTZ39" s="574"/>
      <c r="WUE39" s="589"/>
      <c r="WUF39" s="589"/>
      <c r="WUG39" s="574"/>
      <c r="WUL39" s="589"/>
      <c r="WUM39" s="589"/>
      <c r="WUN39" s="574"/>
      <c r="WUS39" s="589"/>
      <c r="WUT39" s="589"/>
      <c r="WUU39" s="574"/>
      <c r="WUZ39" s="589"/>
      <c r="WVA39" s="589"/>
      <c r="WVB39" s="574"/>
      <c r="WVG39" s="589"/>
      <c r="WVH39" s="589"/>
      <c r="WVI39" s="574"/>
      <c r="WVN39" s="589"/>
      <c r="WVO39" s="589"/>
      <c r="WVP39" s="574"/>
      <c r="WVU39" s="589"/>
      <c r="WVV39" s="589"/>
      <c r="WVW39" s="574"/>
      <c r="WWB39" s="589"/>
      <c r="WWC39" s="589"/>
      <c r="WWD39" s="574"/>
      <c r="WWI39" s="589"/>
      <c r="WWJ39" s="589"/>
      <c r="WWK39" s="574"/>
      <c r="WWP39" s="589"/>
      <c r="WWQ39" s="589"/>
      <c r="WWR39" s="574"/>
      <c r="WWW39" s="589"/>
      <c r="WWX39" s="589"/>
      <c r="WWY39" s="574"/>
      <c r="WXD39" s="589"/>
      <c r="WXE39" s="589"/>
      <c r="WXF39" s="574"/>
      <c r="WXK39" s="589"/>
      <c r="WXL39" s="589"/>
      <c r="WXM39" s="574"/>
      <c r="WXR39" s="589"/>
      <c r="WXS39" s="589"/>
      <c r="WXT39" s="574"/>
      <c r="WXY39" s="589"/>
      <c r="WXZ39" s="589"/>
      <c r="WYA39" s="574"/>
      <c r="WYF39" s="589"/>
      <c r="WYG39" s="589"/>
      <c r="WYH39" s="574"/>
      <c r="WYM39" s="589"/>
      <c r="WYN39" s="589"/>
      <c r="WYO39" s="574"/>
      <c r="WYT39" s="589"/>
      <c r="WYU39" s="589"/>
      <c r="WYV39" s="574"/>
      <c r="WZA39" s="589"/>
      <c r="WZB39" s="589"/>
      <c r="WZC39" s="574"/>
      <c r="WZH39" s="589"/>
      <c r="WZI39" s="589"/>
      <c r="WZJ39" s="574"/>
      <c r="WZO39" s="589"/>
      <c r="WZP39" s="589"/>
      <c r="WZQ39" s="574"/>
      <c r="WZV39" s="589"/>
      <c r="WZW39" s="589"/>
      <c r="WZX39" s="574"/>
      <c r="XAC39" s="589"/>
      <c r="XAD39" s="589"/>
      <c r="XAE39" s="574"/>
      <c r="XAJ39" s="589"/>
      <c r="XAK39" s="589"/>
      <c r="XAL39" s="574"/>
      <c r="XAQ39" s="589"/>
      <c r="XAR39" s="589"/>
      <c r="XAS39" s="574"/>
      <c r="XAX39" s="589"/>
      <c r="XAY39" s="589"/>
      <c r="XAZ39" s="574"/>
      <c r="XBE39" s="589"/>
      <c r="XBF39" s="589"/>
      <c r="XBG39" s="574"/>
      <c r="XBL39" s="589"/>
      <c r="XBM39" s="589"/>
      <c r="XBN39" s="574"/>
      <c r="XBS39" s="589"/>
      <c r="XBT39" s="589"/>
      <c r="XBU39" s="574"/>
      <c r="XBZ39" s="589"/>
      <c r="XCA39" s="589"/>
      <c r="XCB39" s="574"/>
      <c r="XCG39" s="589"/>
      <c r="XCH39" s="589"/>
      <c r="XCI39" s="574"/>
      <c r="XCN39" s="589"/>
      <c r="XCO39" s="589"/>
      <c r="XCP39" s="574"/>
      <c r="XCU39" s="589"/>
      <c r="XCV39" s="589"/>
      <c r="XCW39" s="574"/>
      <c r="XDB39" s="589"/>
      <c r="XDC39" s="589"/>
      <c r="XDD39" s="574"/>
      <c r="XDI39" s="589"/>
      <c r="XDJ39" s="589"/>
      <c r="XDK39" s="574"/>
      <c r="XDP39" s="589"/>
      <c r="XDQ39" s="589"/>
      <c r="XDR39" s="574"/>
      <c r="XDW39" s="589"/>
      <c r="XDX39" s="589"/>
      <c r="XDY39" s="574"/>
      <c r="XED39" s="589"/>
      <c r="XEE39" s="589"/>
      <c r="XEF39" s="574"/>
      <c r="XEK39" s="589"/>
      <c r="XEL39" s="589"/>
      <c r="XEM39" s="574"/>
      <c r="XER39" s="589"/>
      <c r="XES39" s="589"/>
      <c r="XET39" s="574"/>
      <c r="XEY39" s="589"/>
      <c r="XEZ39" s="589"/>
      <c r="XFA39" s="574"/>
    </row>
    <row r="40" spans="1:1023 1028:2045 2050:4096 4101:5118 5123:6140 6145:8191 8196:9213 9218:11264 11269:12286 12291:13308 13313:15359 15364:16381" s="588" customFormat="1" ht="13.2">
      <c r="A40" s="602" t="s">
        <v>318</v>
      </c>
      <c r="B40" s="594">
        <v>606</v>
      </c>
      <c r="C40" s="595">
        <v>25916.38366000001</v>
      </c>
      <c r="D40" s="596" t="s">
        <v>104</v>
      </c>
      <c r="E40" s="576">
        <v>1.6501650165016502E-3</v>
      </c>
      <c r="F40" s="576">
        <v>1.3475645544599097E-3</v>
      </c>
      <c r="G40" s="596" t="s">
        <v>104</v>
      </c>
      <c r="H40" s="574"/>
      <c r="M40" s="589"/>
      <c r="N40" s="589"/>
      <c r="O40" s="574"/>
      <c r="T40" s="589"/>
      <c r="U40" s="589"/>
      <c r="V40" s="574"/>
      <c r="AA40" s="589"/>
      <c r="AB40" s="589"/>
      <c r="AC40" s="574"/>
      <c r="AH40" s="589"/>
      <c r="AI40" s="589"/>
      <c r="AJ40" s="574"/>
      <c r="AO40" s="589"/>
      <c r="AP40" s="589"/>
      <c r="AQ40" s="574"/>
      <c r="AV40" s="589"/>
      <c r="AW40" s="589"/>
      <c r="AX40" s="574"/>
      <c r="BC40" s="589"/>
      <c r="BD40" s="589"/>
      <c r="BE40" s="574"/>
      <c r="BJ40" s="589"/>
      <c r="BK40" s="589"/>
      <c r="BL40" s="574"/>
      <c r="BQ40" s="589"/>
      <c r="BR40" s="589"/>
      <c r="BS40" s="574"/>
      <c r="BX40" s="589"/>
      <c r="BY40" s="589"/>
      <c r="BZ40" s="574"/>
      <c r="CE40" s="589"/>
      <c r="CF40" s="589"/>
      <c r="CG40" s="574"/>
      <c r="CL40" s="589"/>
      <c r="CM40" s="589"/>
      <c r="CN40" s="574"/>
      <c r="CS40" s="589"/>
      <c r="CT40" s="589"/>
      <c r="CU40" s="574"/>
      <c r="CZ40" s="589"/>
      <c r="DA40" s="589"/>
      <c r="DB40" s="574"/>
      <c r="DG40" s="589"/>
      <c r="DH40" s="589"/>
      <c r="DI40" s="574"/>
      <c r="DN40" s="589"/>
      <c r="DO40" s="589"/>
      <c r="DP40" s="574"/>
      <c r="DU40" s="589"/>
      <c r="DV40" s="589"/>
      <c r="DW40" s="574"/>
      <c r="EB40" s="589"/>
      <c r="EC40" s="589"/>
      <c r="ED40" s="574"/>
      <c r="EI40" s="589"/>
      <c r="EJ40" s="589"/>
      <c r="EK40" s="574"/>
      <c r="EP40" s="589"/>
      <c r="EQ40" s="589"/>
      <c r="ER40" s="574"/>
      <c r="EW40" s="589"/>
      <c r="EX40" s="589"/>
      <c r="EY40" s="574"/>
      <c r="FD40" s="589"/>
      <c r="FE40" s="589"/>
      <c r="FF40" s="574"/>
      <c r="FK40" s="589"/>
      <c r="FL40" s="589"/>
      <c r="FM40" s="574"/>
      <c r="FR40" s="589"/>
      <c r="FS40" s="589"/>
      <c r="FT40" s="574"/>
      <c r="FY40" s="589"/>
      <c r="FZ40" s="589"/>
      <c r="GA40" s="574"/>
      <c r="GF40" s="589"/>
      <c r="GG40" s="589"/>
      <c r="GH40" s="574"/>
      <c r="GM40" s="589"/>
      <c r="GN40" s="589"/>
      <c r="GO40" s="574"/>
      <c r="GT40" s="589"/>
      <c r="GU40" s="589"/>
      <c r="GV40" s="574"/>
      <c r="HA40" s="589"/>
      <c r="HB40" s="589"/>
      <c r="HC40" s="574"/>
      <c r="HH40" s="589"/>
      <c r="HI40" s="589"/>
      <c r="HJ40" s="574"/>
      <c r="HO40" s="589"/>
      <c r="HP40" s="589"/>
      <c r="HQ40" s="574"/>
      <c r="HV40" s="589"/>
      <c r="HW40" s="589"/>
      <c r="HX40" s="574"/>
      <c r="IC40" s="589"/>
      <c r="ID40" s="589"/>
      <c r="IE40" s="574"/>
      <c r="IJ40" s="589"/>
      <c r="IK40" s="589"/>
      <c r="IL40" s="574"/>
      <c r="IQ40" s="589"/>
      <c r="IR40" s="589"/>
      <c r="IS40" s="574"/>
      <c r="IX40" s="589"/>
      <c r="IY40" s="589"/>
      <c r="IZ40" s="574"/>
      <c r="JE40" s="589"/>
      <c r="JF40" s="589"/>
      <c r="JG40" s="574"/>
      <c r="JL40" s="589"/>
      <c r="JM40" s="589"/>
      <c r="JN40" s="574"/>
      <c r="JS40" s="589"/>
      <c r="JT40" s="589"/>
      <c r="JU40" s="574"/>
      <c r="JZ40" s="589"/>
      <c r="KA40" s="589"/>
      <c r="KB40" s="574"/>
      <c r="KG40" s="589"/>
      <c r="KH40" s="589"/>
      <c r="KI40" s="574"/>
      <c r="KN40" s="589"/>
      <c r="KO40" s="589"/>
      <c r="KP40" s="574"/>
      <c r="KU40" s="589"/>
      <c r="KV40" s="589"/>
      <c r="KW40" s="574"/>
      <c r="LB40" s="589"/>
      <c r="LC40" s="589"/>
      <c r="LD40" s="574"/>
      <c r="LI40" s="589"/>
      <c r="LJ40" s="589"/>
      <c r="LK40" s="574"/>
      <c r="LP40" s="589"/>
      <c r="LQ40" s="589"/>
      <c r="LR40" s="574"/>
      <c r="LW40" s="589"/>
      <c r="LX40" s="589"/>
      <c r="LY40" s="574"/>
      <c r="MD40" s="589"/>
      <c r="ME40" s="589"/>
      <c r="MF40" s="574"/>
      <c r="MK40" s="589"/>
      <c r="ML40" s="589"/>
      <c r="MM40" s="574"/>
      <c r="MR40" s="589"/>
      <c r="MS40" s="589"/>
      <c r="MT40" s="574"/>
      <c r="MY40" s="589"/>
      <c r="MZ40" s="589"/>
      <c r="NA40" s="574"/>
      <c r="NF40" s="589"/>
      <c r="NG40" s="589"/>
      <c r="NH40" s="574"/>
      <c r="NM40" s="589"/>
      <c r="NN40" s="589"/>
      <c r="NO40" s="574"/>
      <c r="NT40" s="589"/>
      <c r="NU40" s="589"/>
      <c r="NV40" s="574"/>
      <c r="OA40" s="589"/>
      <c r="OB40" s="589"/>
      <c r="OC40" s="574"/>
      <c r="OH40" s="589"/>
      <c r="OI40" s="589"/>
      <c r="OJ40" s="574"/>
      <c r="OO40" s="589"/>
      <c r="OP40" s="589"/>
      <c r="OQ40" s="574"/>
      <c r="OV40" s="589"/>
      <c r="OW40" s="589"/>
      <c r="OX40" s="574"/>
      <c r="PC40" s="589"/>
      <c r="PD40" s="589"/>
      <c r="PE40" s="574"/>
      <c r="PJ40" s="589"/>
      <c r="PK40" s="589"/>
      <c r="PL40" s="574"/>
      <c r="PQ40" s="589"/>
      <c r="PR40" s="589"/>
      <c r="PS40" s="574"/>
      <c r="PX40" s="589"/>
      <c r="PY40" s="589"/>
      <c r="PZ40" s="574"/>
      <c r="QE40" s="589"/>
      <c r="QF40" s="589"/>
      <c r="QG40" s="574"/>
      <c r="QL40" s="589"/>
      <c r="QM40" s="589"/>
      <c r="QN40" s="574"/>
      <c r="QS40" s="589"/>
      <c r="QT40" s="589"/>
      <c r="QU40" s="574"/>
      <c r="QZ40" s="589"/>
      <c r="RA40" s="589"/>
      <c r="RB40" s="574"/>
      <c r="RG40" s="589"/>
      <c r="RH40" s="589"/>
      <c r="RI40" s="574"/>
      <c r="RN40" s="589"/>
      <c r="RO40" s="589"/>
      <c r="RP40" s="574"/>
      <c r="RU40" s="589"/>
      <c r="RV40" s="589"/>
      <c r="RW40" s="574"/>
      <c r="SB40" s="589"/>
      <c r="SC40" s="589"/>
      <c r="SD40" s="574"/>
      <c r="SI40" s="589"/>
      <c r="SJ40" s="589"/>
      <c r="SK40" s="574"/>
      <c r="SP40" s="589"/>
      <c r="SQ40" s="589"/>
      <c r="SR40" s="574"/>
      <c r="SW40" s="589"/>
      <c r="SX40" s="589"/>
      <c r="SY40" s="574"/>
      <c r="TD40" s="589"/>
      <c r="TE40" s="589"/>
      <c r="TF40" s="574"/>
      <c r="TK40" s="589"/>
      <c r="TL40" s="589"/>
      <c r="TM40" s="574"/>
      <c r="TR40" s="589"/>
      <c r="TS40" s="589"/>
      <c r="TT40" s="574"/>
      <c r="TY40" s="589"/>
      <c r="TZ40" s="589"/>
      <c r="UA40" s="574"/>
      <c r="UF40" s="589"/>
      <c r="UG40" s="589"/>
      <c r="UH40" s="574"/>
      <c r="UM40" s="589"/>
      <c r="UN40" s="589"/>
      <c r="UO40" s="574"/>
      <c r="UT40" s="589"/>
      <c r="UU40" s="589"/>
      <c r="UV40" s="574"/>
      <c r="VA40" s="589"/>
      <c r="VB40" s="589"/>
      <c r="VC40" s="574"/>
      <c r="VH40" s="589"/>
      <c r="VI40" s="589"/>
      <c r="VJ40" s="574"/>
      <c r="VO40" s="589"/>
      <c r="VP40" s="589"/>
      <c r="VQ40" s="574"/>
      <c r="VV40" s="589"/>
      <c r="VW40" s="589"/>
      <c r="VX40" s="574"/>
      <c r="WC40" s="589"/>
      <c r="WD40" s="589"/>
      <c r="WE40" s="574"/>
      <c r="WJ40" s="589"/>
      <c r="WK40" s="589"/>
      <c r="WL40" s="574"/>
      <c r="WQ40" s="589"/>
      <c r="WR40" s="589"/>
      <c r="WS40" s="574"/>
      <c r="WX40" s="589"/>
      <c r="WY40" s="589"/>
      <c r="WZ40" s="574"/>
      <c r="XE40" s="589"/>
      <c r="XF40" s="589"/>
      <c r="XG40" s="574"/>
      <c r="XL40" s="589"/>
      <c r="XM40" s="589"/>
      <c r="XN40" s="574"/>
      <c r="XS40" s="589"/>
      <c r="XT40" s="589"/>
      <c r="XU40" s="574"/>
      <c r="XZ40" s="589"/>
      <c r="YA40" s="589"/>
      <c r="YB40" s="574"/>
      <c r="YG40" s="589"/>
      <c r="YH40" s="589"/>
      <c r="YI40" s="574"/>
      <c r="YN40" s="589"/>
      <c r="YO40" s="589"/>
      <c r="YP40" s="574"/>
      <c r="YU40" s="589"/>
      <c r="YV40" s="589"/>
      <c r="YW40" s="574"/>
      <c r="ZB40" s="589"/>
      <c r="ZC40" s="589"/>
      <c r="ZD40" s="574"/>
      <c r="ZI40" s="589"/>
      <c r="ZJ40" s="589"/>
      <c r="ZK40" s="574"/>
      <c r="ZP40" s="589"/>
      <c r="ZQ40" s="589"/>
      <c r="ZR40" s="574"/>
      <c r="ZW40" s="589"/>
      <c r="ZX40" s="589"/>
      <c r="ZY40" s="574"/>
      <c r="AAD40" s="589"/>
      <c r="AAE40" s="589"/>
      <c r="AAF40" s="574"/>
      <c r="AAK40" s="589"/>
      <c r="AAL40" s="589"/>
      <c r="AAM40" s="574"/>
      <c r="AAR40" s="589"/>
      <c r="AAS40" s="589"/>
      <c r="AAT40" s="574"/>
      <c r="AAY40" s="589"/>
      <c r="AAZ40" s="589"/>
      <c r="ABA40" s="574"/>
      <c r="ABF40" s="589"/>
      <c r="ABG40" s="589"/>
      <c r="ABH40" s="574"/>
      <c r="ABM40" s="589"/>
      <c r="ABN40" s="589"/>
      <c r="ABO40" s="574"/>
      <c r="ABT40" s="589"/>
      <c r="ABU40" s="589"/>
      <c r="ABV40" s="574"/>
      <c r="ACA40" s="589"/>
      <c r="ACB40" s="589"/>
      <c r="ACC40" s="574"/>
      <c r="ACH40" s="589"/>
      <c r="ACI40" s="589"/>
      <c r="ACJ40" s="574"/>
      <c r="ACO40" s="589"/>
      <c r="ACP40" s="589"/>
      <c r="ACQ40" s="574"/>
      <c r="ACV40" s="589"/>
      <c r="ACW40" s="589"/>
      <c r="ACX40" s="574"/>
      <c r="ADC40" s="589"/>
      <c r="ADD40" s="589"/>
      <c r="ADE40" s="574"/>
      <c r="ADJ40" s="589"/>
      <c r="ADK40" s="589"/>
      <c r="ADL40" s="574"/>
      <c r="ADQ40" s="589"/>
      <c r="ADR40" s="589"/>
      <c r="ADS40" s="574"/>
      <c r="ADX40" s="589"/>
      <c r="ADY40" s="589"/>
      <c r="ADZ40" s="574"/>
      <c r="AEE40" s="589"/>
      <c r="AEF40" s="589"/>
      <c r="AEG40" s="574"/>
      <c r="AEL40" s="589"/>
      <c r="AEM40" s="589"/>
      <c r="AEN40" s="574"/>
      <c r="AES40" s="589"/>
      <c r="AET40" s="589"/>
      <c r="AEU40" s="574"/>
      <c r="AEZ40" s="589"/>
      <c r="AFA40" s="589"/>
      <c r="AFB40" s="574"/>
      <c r="AFG40" s="589"/>
      <c r="AFH40" s="589"/>
      <c r="AFI40" s="574"/>
      <c r="AFN40" s="589"/>
      <c r="AFO40" s="589"/>
      <c r="AFP40" s="574"/>
      <c r="AFU40" s="589"/>
      <c r="AFV40" s="589"/>
      <c r="AFW40" s="574"/>
      <c r="AGB40" s="589"/>
      <c r="AGC40" s="589"/>
      <c r="AGD40" s="574"/>
      <c r="AGI40" s="589"/>
      <c r="AGJ40" s="589"/>
      <c r="AGK40" s="574"/>
      <c r="AGP40" s="589"/>
      <c r="AGQ40" s="589"/>
      <c r="AGR40" s="574"/>
      <c r="AGW40" s="589"/>
      <c r="AGX40" s="589"/>
      <c r="AGY40" s="574"/>
      <c r="AHD40" s="589"/>
      <c r="AHE40" s="589"/>
      <c r="AHF40" s="574"/>
      <c r="AHK40" s="589"/>
      <c r="AHL40" s="589"/>
      <c r="AHM40" s="574"/>
      <c r="AHR40" s="589"/>
      <c r="AHS40" s="589"/>
      <c r="AHT40" s="574"/>
      <c r="AHY40" s="589"/>
      <c r="AHZ40" s="589"/>
      <c r="AIA40" s="574"/>
      <c r="AIF40" s="589"/>
      <c r="AIG40" s="589"/>
      <c r="AIH40" s="574"/>
      <c r="AIM40" s="589"/>
      <c r="AIN40" s="589"/>
      <c r="AIO40" s="574"/>
      <c r="AIT40" s="589"/>
      <c r="AIU40" s="589"/>
      <c r="AIV40" s="574"/>
      <c r="AJA40" s="589"/>
      <c r="AJB40" s="589"/>
      <c r="AJC40" s="574"/>
      <c r="AJH40" s="589"/>
      <c r="AJI40" s="589"/>
      <c r="AJJ40" s="574"/>
      <c r="AJO40" s="589"/>
      <c r="AJP40" s="589"/>
      <c r="AJQ40" s="574"/>
      <c r="AJV40" s="589"/>
      <c r="AJW40" s="589"/>
      <c r="AJX40" s="574"/>
      <c r="AKC40" s="589"/>
      <c r="AKD40" s="589"/>
      <c r="AKE40" s="574"/>
      <c r="AKJ40" s="589"/>
      <c r="AKK40" s="589"/>
      <c r="AKL40" s="574"/>
      <c r="AKQ40" s="589"/>
      <c r="AKR40" s="589"/>
      <c r="AKS40" s="574"/>
      <c r="AKX40" s="589"/>
      <c r="AKY40" s="589"/>
      <c r="AKZ40" s="574"/>
      <c r="ALE40" s="589"/>
      <c r="ALF40" s="589"/>
      <c r="ALG40" s="574"/>
      <c r="ALL40" s="589"/>
      <c r="ALM40" s="589"/>
      <c r="ALN40" s="574"/>
      <c r="ALS40" s="589"/>
      <c r="ALT40" s="589"/>
      <c r="ALU40" s="574"/>
      <c r="ALZ40" s="589"/>
      <c r="AMA40" s="589"/>
      <c r="AMB40" s="574"/>
      <c r="AMG40" s="589"/>
      <c r="AMH40" s="589"/>
      <c r="AMI40" s="574"/>
      <c r="AMN40" s="589"/>
      <c r="AMO40" s="589"/>
      <c r="AMP40" s="574"/>
      <c r="AMU40" s="589"/>
      <c r="AMV40" s="589"/>
      <c r="AMW40" s="574"/>
      <c r="ANB40" s="589"/>
      <c r="ANC40" s="589"/>
      <c r="AND40" s="574"/>
      <c r="ANI40" s="589"/>
      <c r="ANJ40" s="589"/>
      <c r="ANK40" s="574"/>
      <c r="ANP40" s="589"/>
      <c r="ANQ40" s="589"/>
      <c r="ANR40" s="574"/>
      <c r="ANW40" s="589"/>
      <c r="ANX40" s="589"/>
      <c r="ANY40" s="574"/>
      <c r="AOD40" s="589"/>
      <c r="AOE40" s="589"/>
      <c r="AOF40" s="574"/>
      <c r="AOK40" s="589"/>
      <c r="AOL40" s="589"/>
      <c r="AOM40" s="574"/>
      <c r="AOR40" s="589"/>
      <c r="AOS40" s="589"/>
      <c r="AOT40" s="574"/>
      <c r="AOY40" s="589"/>
      <c r="AOZ40" s="589"/>
      <c r="APA40" s="574"/>
      <c r="APF40" s="589"/>
      <c r="APG40" s="589"/>
      <c r="APH40" s="574"/>
      <c r="APM40" s="589"/>
      <c r="APN40" s="589"/>
      <c r="APO40" s="574"/>
      <c r="APT40" s="589"/>
      <c r="APU40" s="589"/>
      <c r="APV40" s="574"/>
      <c r="AQA40" s="589"/>
      <c r="AQB40" s="589"/>
      <c r="AQC40" s="574"/>
      <c r="AQH40" s="589"/>
      <c r="AQI40" s="589"/>
      <c r="AQJ40" s="574"/>
      <c r="AQO40" s="589"/>
      <c r="AQP40" s="589"/>
      <c r="AQQ40" s="574"/>
      <c r="AQV40" s="589"/>
      <c r="AQW40" s="589"/>
      <c r="AQX40" s="574"/>
      <c r="ARC40" s="589"/>
      <c r="ARD40" s="589"/>
      <c r="ARE40" s="574"/>
      <c r="ARJ40" s="589"/>
      <c r="ARK40" s="589"/>
      <c r="ARL40" s="574"/>
      <c r="ARQ40" s="589"/>
      <c r="ARR40" s="589"/>
      <c r="ARS40" s="574"/>
      <c r="ARX40" s="589"/>
      <c r="ARY40" s="589"/>
      <c r="ARZ40" s="574"/>
      <c r="ASE40" s="589"/>
      <c r="ASF40" s="589"/>
      <c r="ASG40" s="574"/>
      <c r="ASL40" s="589"/>
      <c r="ASM40" s="589"/>
      <c r="ASN40" s="574"/>
      <c r="ASS40" s="589"/>
      <c r="AST40" s="589"/>
      <c r="ASU40" s="574"/>
      <c r="ASZ40" s="589"/>
      <c r="ATA40" s="589"/>
      <c r="ATB40" s="574"/>
      <c r="ATG40" s="589"/>
      <c r="ATH40" s="589"/>
      <c r="ATI40" s="574"/>
      <c r="ATN40" s="589"/>
      <c r="ATO40" s="589"/>
      <c r="ATP40" s="574"/>
      <c r="ATU40" s="589"/>
      <c r="ATV40" s="589"/>
      <c r="ATW40" s="574"/>
      <c r="AUB40" s="589"/>
      <c r="AUC40" s="589"/>
      <c r="AUD40" s="574"/>
      <c r="AUI40" s="589"/>
      <c r="AUJ40" s="589"/>
      <c r="AUK40" s="574"/>
      <c r="AUP40" s="589"/>
      <c r="AUQ40" s="589"/>
      <c r="AUR40" s="574"/>
      <c r="AUW40" s="589"/>
      <c r="AUX40" s="589"/>
      <c r="AUY40" s="574"/>
      <c r="AVD40" s="589"/>
      <c r="AVE40" s="589"/>
      <c r="AVF40" s="574"/>
      <c r="AVK40" s="589"/>
      <c r="AVL40" s="589"/>
      <c r="AVM40" s="574"/>
      <c r="AVR40" s="589"/>
      <c r="AVS40" s="589"/>
      <c r="AVT40" s="574"/>
      <c r="AVY40" s="589"/>
      <c r="AVZ40" s="589"/>
      <c r="AWA40" s="574"/>
      <c r="AWF40" s="589"/>
      <c r="AWG40" s="589"/>
      <c r="AWH40" s="574"/>
      <c r="AWM40" s="589"/>
      <c r="AWN40" s="589"/>
      <c r="AWO40" s="574"/>
      <c r="AWT40" s="589"/>
      <c r="AWU40" s="589"/>
      <c r="AWV40" s="574"/>
      <c r="AXA40" s="589"/>
      <c r="AXB40" s="589"/>
      <c r="AXC40" s="574"/>
      <c r="AXH40" s="589"/>
      <c r="AXI40" s="589"/>
      <c r="AXJ40" s="574"/>
      <c r="AXO40" s="589"/>
      <c r="AXP40" s="589"/>
      <c r="AXQ40" s="574"/>
      <c r="AXV40" s="589"/>
      <c r="AXW40" s="589"/>
      <c r="AXX40" s="574"/>
      <c r="AYC40" s="589"/>
      <c r="AYD40" s="589"/>
      <c r="AYE40" s="574"/>
      <c r="AYJ40" s="589"/>
      <c r="AYK40" s="589"/>
      <c r="AYL40" s="574"/>
      <c r="AYQ40" s="589"/>
      <c r="AYR40" s="589"/>
      <c r="AYS40" s="574"/>
      <c r="AYX40" s="589"/>
      <c r="AYY40" s="589"/>
      <c r="AYZ40" s="574"/>
      <c r="AZE40" s="589"/>
      <c r="AZF40" s="589"/>
      <c r="AZG40" s="574"/>
      <c r="AZL40" s="589"/>
      <c r="AZM40" s="589"/>
      <c r="AZN40" s="574"/>
      <c r="AZS40" s="589"/>
      <c r="AZT40" s="589"/>
      <c r="AZU40" s="574"/>
      <c r="AZZ40" s="589"/>
      <c r="BAA40" s="589"/>
      <c r="BAB40" s="574"/>
      <c r="BAG40" s="589"/>
      <c r="BAH40" s="589"/>
      <c r="BAI40" s="574"/>
      <c r="BAN40" s="589"/>
      <c r="BAO40" s="589"/>
      <c r="BAP40" s="574"/>
      <c r="BAU40" s="589"/>
      <c r="BAV40" s="589"/>
      <c r="BAW40" s="574"/>
      <c r="BBB40" s="589"/>
      <c r="BBC40" s="589"/>
      <c r="BBD40" s="574"/>
      <c r="BBI40" s="589"/>
      <c r="BBJ40" s="589"/>
      <c r="BBK40" s="574"/>
      <c r="BBP40" s="589"/>
      <c r="BBQ40" s="589"/>
      <c r="BBR40" s="574"/>
      <c r="BBW40" s="589"/>
      <c r="BBX40" s="589"/>
      <c r="BBY40" s="574"/>
      <c r="BCD40" s="589"/>
      <c r="BCE40" s="589"/>
      <c r="BCF40" s="574"/>
      <c r="BCK40" s="589"/>
      <c r="BCL40" s="589"/>
      <c r="BCM40" s="574"/>
      <c r="BCR40" s="589"/>
      <c r="BCS40" s="589"/>
      <c r="BCT40" s="574"/>
      <c r="BCY40" s="589"/>
      <c r="BCZ40" s="589"/>
      <c r="BDA40" s="574"/>
      <c r="BDF40" s="589"/>
      <c r="BDG40" s="589"/>
      <c r="BDH40" s="574"/>
      <c r="BDM40" s="589"/>
      <c r="BDN40" s="589"/>
      <c r="BDO40" s="574"/>
      <c r="BDT40" s="589"/>
      <c r="BDU40" s="589"/>
      <c r="BDV40" s="574"/>
      <c r="BEA40" s="589"/>
      <c r="BEB40" s="589"/>
      <c r="BEC40" s="574"/>
      <c r="BEH40" s="589"/>
      <c r="BEI40" s="589"/>
      <c r="BEJ40" s="574"/>
      <c r="BEO40" s="589"/>
      <c r="BEP40" s="589"/>
      <c r="BEQ40" s="574"/>
      <c r="BEV40" s="589"/>
      <c r="BEW40" s="589"/>
      <c r="BEX40" s="574"/>
      <c r="BFC40" s="589"/>
      <c r="BFD40" s="589"/>
      <c r="BFE40" s="574"/>
      <c r="BFJ40" s="589"/>
      <c r="BFK40" s="589"/>
      <c r="BFL40" s="574"/>
      <c r="BFQ40" s="589"/>
      <c r="BFR40" s="589"/>
      <c r="BFS40" s="574"/>
      <c r="BFX40" s="589"/>
      <c r="BFY40" s="589"/>
      <c r="BFZ40" s="574"/>
      <c r="BGE40" s="589"/>
      <c r="BGF40" s="589"/>
      <c r="BGG40" s="574"/>
      <c r="BGL40" s="589"/>
      <c r="BGM40" s="589"/>
      <c r="BGN40" s="574"/>
      <c r="BGS40" s="589"/>
      <c r="BGT40" s="589"/>
      <c r="BGU40" s="574"/>
      <c r="BGZ40" s="589"/>
      <c r="BHA40" s="589"/>
      <c r="BHB40" s="574"/>
      <c r="BHG40" s="589"/>
      <c r="BHH40" s="589"/>
      <c r="BHI40" s="574"/>
      <c r="BHN40" s="589"/>
      <c r="BHO40" s="589"/>
      <c r="BHP40" s="574"/>
      <c r="BHU40" s="589"/>
      <c r="BHV40" s="589"/>
      <c r="BHW40" s="574"/>
      <c r="BIB40" s="589"/>
      <c r="BIC40" s="589"/>
      <c r="BID40" s="574"/>
      <c r="BII40" s="589"/>
      <c r="BIJ40" s="589"/>
      <c r="BIK40" s="574"/>
      <c r="BIP40" s="589"/>
      <c r="BIQ40" s="589"/>
      <c r="BIR40" s="574"/>
      <c r="BIW40" s="589"/>
      <c r="BIX40" s="589"/>
      <c r="BIY40" s="574"/>
      <c r="BJD40" s="589"/>
      <c r="BJE40" s="589"/>
      <c r="BJF40" s="574"/>
      <c r="BJK40" s="589"/>
      <c r="BJL40" s="589"/>
      <c r="BJM40" s="574"/>
      <c r="BJR40" s="589"/>
      <c r="BJS40" s="589"/>
      <c r="BJT40" s="574"/>
      <c r="BJY40" s="589"/>
      <c r="BJZ40" s="589"/>
      <c r="BKA40" s="574"/>
      <c r="BKF40" s="589"/>
      <c r="BKG40" s="589"/>
      <c r="BKH40" s="574"/>
      <c r="BKM40" s="589"/>
      <c r="BKN40" s="589"/>
      <c r="BKO40" s="574"/>
      <c r="BKT40" s="589"/>
      <c r="BKU40" s="589"/>
      <c r="BKV40" s="574"/>
      <c r="BLA40" s="589"/>
      <c r="BLB40" s="589"/>
      <c r="BLC40" s="574"/>
      <c r="BLH40" s="589"/>
      <c r="BLI40" s="589"/>
      <c r="BLJ40" s="574"/>
      <c r="BLO40" s="589"/>
      <c r="BLP40" s="589"/>
      <c r="BLQ40" s="574"/>
      <c r="BLV40" s="589"/>
      <c r="BLW40" s="589"/>
      <c r="BLX40" s="574"/>
      <c r="BMC40" s="589"/>
      <c r="BMD40" s="589"/>
      <c r="BME40" s="574"/>
      <c r="BMJ40" s="589"/>
      <c r="BMK40" s="589"/>
      <c r="BML40" s="574"/>
      <c r="BMQ40" s="589"/>
      <c r="BMR40" s="589"/>
      <c r="BMS40" s="574"/>
      <c r="BMX40" s="589"/>
      <c r="BMY40" s="589"/>
      <c r="BMZ40" s="574"/>
      <c r="BNE40" s="589"/>
      <c r="BNF40" s="589"/>
      <c r="BNG40" s="574"/>
      <c r="BNL40" s="589"/>
      <c r="BNM40" s="589"/>
      <c r="BNN40" s="574"/>
      <c r="BNS40" s="589"/>
      <c r="BNT40" s="589"/>
      <c r="BNU40" s="574"/>
      <c r="BNZ40" s="589"/>
      <c r="BOA40" s="589"/>
      <c r="BOB40" s="574"/>
      <c r="BOG40" s="589"/>
      <c r="BOH40" s="589"/>
      <c r="BOI40" s="574"/>
      <c r="BON40" s="589"/>
      <c r="BOO40" s="589"/>
      <c r="BOP40" s="574"/>
      <c r="BOU40" s="589"/>
      <c r="BOV40" s="589"/>
      <c r="BOW40" s="574"/>
      <c r="BPB40" s="589"/>
      <c r="BPC40" s="589"/>
      <c r="BPD40" s="574"/>
      <c r="BPI40" s="589"/>
      <c r="BPJ40" s="589"/>
      <c r="BPK40" s="574"/>
      <c r="BPP40" s="589"/>
      <c r="BPQ40" s="589"/>
      <c r="BPR40" s="574"/>
      <c r="BPW40" s="589"/>
      <c r="BPX40" s="589"/>
      <c r="BPY40" s="574"/>
      <c r="BQD40" s="589"/>
      <c r="BQE40" s="589"/>
      <c r="BQF40" s="574"/>
      <c r="BQK40" s="589"/>
      <c r="BQL40" s="589"/>
      <c r="BQM40" s="574"/>
      <c r="BQR40" s="589"/>
      <c r="BQS40" s="589"/>
      <c r="BQT40" s="574"/>
      <c r="BQY40" s="589"/>
      <c r="BQZ40" s="589"/>
      <c r="BRA40" s="574"/>
      <c r="BRF40" s="589"/>
      <c r="BRG40" s="589"/>
      <c r="BRH40" s="574"/>
      <c r="BRM40" s="589"/>
      <c r="BRN40" s="589"/>
      <c r="BRO40" s="574"/>
      <c r="BRT40" s="589"/>
      <c r="BRU40" s="589"/>
      <c r="BRV40" s="574"/>
      <c r="BSA40" s="589"/>
      <c r="BSB40" s="589"/>
      <c r="BSC40" s="574"/>
      <c r="BSH40" s="589"/>
      <c r="BSI40" s="589"/>
      <c r="BSJ40" s="574"/>
      <c r="BSO40" s="589"/>
      <c r="BSP40" s="589"/>
      <c r="BSQ40" s="574"/>
      <c r="BSV40" s="589"/>
      <c r="BSW40" s="589"/>
      <c r="BSX40" s="574"/>
      <c r="BTC40" s="589"/>
      <c r="BTD40" s="589"/>
      <c r="BTE40" s="574"/>
      <c r="BTJ40" s="589"/>
      <c r="BTK40" s="589"/>
      <c r="BTL40" s="574"/>
      <c r="BTQ40" s="589"/>
      <c r="BTR40" s="589"/>
      <c r="BTS40" s="574"/>
      <c r="BTX40" s="589"/>
      <c r="BTY40" s="589"/>
      <c r="BTZ40" s="574"/>
      <c r="BUE40" s="589"/>
      <c r="BUF40" s="589"/>
      <c r="BUG40" s="574"/>
      <c r="BUL40" s="589"/>
      <c r="BUM40" s="589"/>
      <c r="BUN40" s="574"/>
      <c r="BUS40" s="589"/>
      <c r="BUT40" s="589"/>
      <c r="BUU40" s="574"/>
      <c r="BUZ40" s="589"/>
      <c r="BVA40" s="589"/>
      <c r="BVB40" s="574"/>
      <c r="BVG40" s="589"/>
      <c r="BVH40" s="589"/>
      <c r="BVI40" s="574"/>
      <c r="BVN40" s="589"/>
      <c r="BVO40" s="589"/>
      <c r="BVP40" s="574"/>
      <c r="BVU40" s="589"/>
      <c r="BVV40" s="589"/>
      <c r="BVW40" s="574"/>
      <c r="BWB40" s="589"/>
      <c r="BWC40" s="589"/>
      <c r="BWD40" s="574"/>
      <c r="BWI40" s="589"/>
      <c r="BWJ40" s="589"/>
      <c r="BWK40" s="574"/>
      <c r="BWP40" s="589"/>
      <c r="BWQ40" s="589"/>
      <c r="BWR40" s="574"/>
      <c r="BWW40" s="589"/>
      <c r="BWX40" s="589"/>
      <c r="BWY40" s="574"/>
      <c r="BXD40" s="589"/>
      <c r="BXE40" s="589"/>
      <c r="BXF40" s="574"/>
      <c r="BXK40" s="589"/>
      <c r="BXL40" s="589"/>
      <c r="BXM40" s="574"/>
      <c r="BXR40" s="589"/>
      <c r="BXS40" s="589"/>
      <c r="BXT40" s="574"/>
      <c r="BXY40" s="589"/>
      <c r="BXZ40" s="589"/>
      <c r="BYA40" s="574"/>
      <c r="BYF40" s="589"/>
      <c r="BYG40" s="589"/>
      <c r="BYH40" s="574"/>
      <c r="BYM40" s="589"/>
      <c r="BYN40" s="589"/>
      <c r="BYO40" s="574"/>
      <c r="BYT40" s="589"/>
      <c r="BYU40" s="589"/>
      <c r="BYV40" s="574"/>
      <c r="BZA40" s="589"/>
      <c r="BZB40" s="589"/>
      <c r="BZC40" s="574"/>
      <c r="BZH40" s="589"/>
      <c r="BZI40" s="589"/>
      <c r="BZJ40" s="574"/>
      <c r="BZO40" s="589"/>
      <c r="BZP40" s="589"/>
      <c r="BZQ40" s="574"/>
      <c r="BZV40" s="589"/>
      <c r="BZW40" s="589"/>
      <c r="BZX40" s="574"/>
      <c r="CAC40" s="589"/>
      <c r="CAD40" s="589"/>
      <c r="CAE40" s="574"/>
      <c r="CAJ40" s="589"/>
      <c r="CAK40" s="589"/>
      <c r="CAL40" s="574"/>
      <c r="CAQ40" s="589"/>
      <c r="CAR40" s="589"/>
      <c r="CAS40" s="574"/>
      <c r="CAX40" s="589"/>
      <c r="CAY40" s="589"/>
      <c r="CAZ40" s="574"/>
      <c r="CBE40" s="589"/>
      <c r="CBF40" s="589"/>
      <c r="CBG40" s="574"/>
      <c r="CBL40" s="589"/>
      <c r="CBM40" s="589"/>
      <c r="CBN40" s="574"/>
      <c r="CBS40" s="589"/>
      <c r="CBT40" s="589"/>
      <c r="CBU40" s="574"/>
      <c r="CBZ40" s="589"/>
      <c r="CCA40" s="589"/>
      <c r="CCB40" s="574"/>
      <c r="CCG40" s="589"/>
      <c r="CCH40" s="589"/>
      <c r="CCI40" s="574"/>
      <c r="CCN40" s="589"/>
      <c r="CCO40" s="589"/>
      <c r="CCP40" s="574"/>
      <c r="CCU40" s="589"/>
      <c r="CCV40" s="589"/>
      <c r="CCW40" s="574"/>
      <c r="CDB40" s="589"/>
      <c r="CDC40" s="589"/>
      <c r="CDD40" s="574"/>
      <c r="CDI40" s="589"/>
      <c r="CDJ40" s="589"/>
      <c r="CDK40" s="574"/>
      <c r="CDP40" s="589"/>
      <c r="CDQ40" s="589"/>
      <c r="CDR40" s="574"/>
      <c r="CDW40" s="589"/>
      <c r="CDX40" s="589"/>
      <c r="CDY40" s="574"/>
      <c r="CED40" s="589"/>
      <c r="CEE40" s="589"/>
      <c r="CEF40" s="574"/>
      <c r="CEK40" s="589"/>
      <c r="CEL40" s="589"/>
      <c r="CEM40" s="574"/>
      <c r="CER40" s="589"/>
      <c r="CES40" s="589"/>
      <c r="CET40" s="574"/>
      <c r="CEY40" s="589"/>
      <c r="CEZ40" s="589"/>
      <c r="CFA40" s="574"/>
      <c r="CFF40" s="589"/>
      <c r="CFG40" s="589"/>
      <c r="CFH40" s="574"/>
      <c r="CFM40" s="589"/>
      <c r="CFN40" s="589"/>
      <c r="CFO40" s="574"/>
      <c r="CFT40" s="589"/>
      <c r="CFU40" s="589"/>
      <c r="CFV40" s="574"/>
      <c r="CGA40" s="589"/>
      <c r="CGB40" s="589"/>
      <c r="CGC40" s="574"/>
      <c r="CGH40" s="589"/>
      <c r="CGI40" s="589"/>
      <c r="CGJ40" s="574"/>
      <c r="CGO40" s="589"/>
      <c r="CGP40" s="589"/>
      <c r="CGQ40" s="574"/>
      <c r="CGV40" s="589"/>
      <c r="CGW40" s="589"/>
      <c r="CGX40" s="574"/>
      <c r="CHC40" s="589"/>
      <c r="CHD40" s="589"/>
      <c r="CHE40" s="574"/>
      <c r="CHJ40" s="589"/>
      <c r="CHK40" s="589"/>
      <c r="CHL40" s="574"/>
      <c r="CHQ40" s="589"/>
      <c r="CHR40" s="589"/>
      <c r="CHS40" s="574"/>
      <c r="CHX40" s="589"/>
      <c r="CHY40" s="589"/>
      <c r="CHZ40" s="574"/>
      <c r="CIE40" s="589"/>
      <c r="CIF40" s="589"/>
      <c r="CIG40" s="574"/>
      <c r="CIL40" s="589"/>
      <c r="CIM40" s="589"/>
      <c r="CIN40" s="574"/>
      <c r="CIS40" s="589"/>
      <c r="CIT40" s="589"/>
      <c r="CIU40" s="574"/>
      <c r="CIZ40" s="589"/>
      <c r="CJA40" s="589"/>
      <c r="CJB40" s="574"/>
      <c r="CJG40" s="589"/>
      <c r="CJH40" s="589"/>
      <c r="CJI40" s="574"/>
      <c r="CJN40" s="589"/>
      <c r="CJO40" s="589"/>
      <c r="CJP40" s="574"/>
      <c r="CJU40" s="589"/>
      <c r="CJV40" s="589"/>
      <c r="CJW40" s="574"/>
      <c r="CKB40" s="589"/>
      <c r="CKC40" s="589"/>
      <c r="CKD40" s="574"/>
      <c r="CKI40" s="589"/>
      <c r="CKJ40" s="589"/>
      <c r="CKK40" s="574"/>
      <c r="CKP40" s="589"/>
      <c r="CKQ40" s="589"/>
      <c r="CKR40" s="574"/>
      <c r="CKW40" s="589"/>
      <c r="CKX40" s="589"/>
      <c r="CKY40" s="574"/>
      <c r="CLD40" s="589"/>
      <c r="CLE40" s="589"/>
      <c r="CLF40" s="574"/>
      <c r="CLK40" s="589"/>
      <c r="CLL40" s="589"/>
      <c r="CLM40" s="574"/>
      <c r="CLR40" s="589"/>
      <c r="CLS40" s="589"/>
      <c r="CLT40" s="574"/>
      <c r="CLY40" s="589"/>
      <c r="CLZ40" s="589"/>
      <c r="CMA40" s="574"/>
      <c r="CMF40" s="589"/>
      <c r="CMG40" s="589"/>
      <c r="CMH40" s="574"/>
      <c r="CMM40" s="589"/>
      <c r="CMN40" s="589"/>
      <c r="CMO40" s="574"/>
      <c r="CMT40" s="589"/>
      <c r="CMU40" s="589"/>
      <c r="CMV40" s="574"/>
      <c r="CNA40" s="589"/>
      <c r="CNB40" s="589"/>
      <c r="CNC40" s="574"/>
      <c r="CNH40" s="589"/>
      <c r="CNI40" s="589"/>
      <c r="CNJ40" s="574"/>
      <c r="CNO40" s="589"/>
      <c r="CNP40" s="589"/>
      <c r="CNQ40" s="574"/>
      <c r="CNV40" s="589"/>
      <c r="CNW40" s="589"/>
      <c r="CNX40" s="574"/>
      <c r="COC40" s="589"/>
      <c r="COD40" s="589"/>
      <c r="COE40" s="574"/>
      <c r="COJ40" s="589"/>
      <c r="COK40" s="589"/>
      <c r="COL40" s="574"/>
      <c r="COQ40" s="589"/>
      <c r="COR40" s="589"/>
      <c r="COS40" s="574"/>
      <c r="COX40" s="589"/>
      <c r="COY40" s="589"/>
      <c r="COZ40" s="574"/>
      <c r="CPE40" s="589"/>
      <c r="CPF40" s="589"/>
      <c r="CPG40" s="574"/>
      <c r="CPL40" s="589"/>
      <c r="CPM40" s="589"/>
      <c r="CPN40" s="574"/>
      <c r="CPS40" s="589"/>
      <c r="CPT40" s="589"/>
      <c r="CPU40" s="574"/>
      <c r="CPZ40" s="589"/>
      <c r="CQA40" s="589"/>
      <c r="CQB40" s="574"/>
      <c r="CQG40" s="589"/>
      <c r="CQH40" s="589"/>
      <c r="CQI40" s="574"/>
      <c r="CQN40" s="589"/>
      <c r="CQO40" s="589"/>
      <c r="CQP40" s="574"/>
      <c r="CQU40" s="589"/>
      <c r="CQV40" s="589"/>
      <c r="CQW40" s="574"/>
      <c r="CRB40" s="589"/>
      <c r="CRC40" s="589"/>
      <c r="CRD40" s="574"/>
      <c r="CRI40" s="589"/>
      <c r="CRJ40" s="589"/>
      <c r="CRK40" s="574"/>
      <c r="CRP40" s="589"/>
      <c r="CRQ40" s="589"/>
      <c r="CRR40" s="574"/>
      <c r="CRW40" s="589"/>
      <c r="CRX40" s="589"/>
      <c r="CRY40" s="574"/>
      <c r="CSD40" s="589"/>
      <c r="CSE40" s="589"/>
      <c r="CSF40" s="574"/>
      <c r="CSK40" s="589"/>
      <c r="CSL40" s="589"/>
      <c r="CSM40" s="574"/>
      <c r="CSR40" s="589"/>
      <c r="CSS40" s="589"/>
      <c r="CST40" s="574"/>
      <c r="CSY40" s="589"/>
      <c r="CSZ40" s="589"/>
      <c r="CTA40" s="574"/>
      <c r="CTF40" s="589"/>
      <c r="CTG40" s="589"/>
      <c r="CTH40" s="574"/>
      <c r="CTM40" s="589"/>
      <c r="CTN40" s="589"/>
      <c r="CTO40" s="574"/>
      <c r="CTT40" s="589"/>
      <c r="CTU40" s="589"/>
      <c r="CTV40" s="574"/>
      <c r="CUA40" s="589"/>
      <c r="CUB40" s="589"/>
      <c r="CUC40" s="574"/>
      <c r="CUH40" s="589"/>
      <c r="CUI40" s="589"/>
      <c r="CUJ40" s="574"/>
      <c r="CUO40" s="589"/>
      <c r="CUP40" s="589"/>
      <c r="CUQ40" s="574"/>
      <c r="CUV40" s="589"/>
      <c r="CUW40" s="589"/>
      <c r="CUX40" s="574"/>
      <c r="CVC40" s="589"/>
      <c r="CVD40" s="589"/>
      <c r="CVE40" s="574"/>
      <c r="CVJ40" s="589"/>
      <c r="CVK40" s="589"/>
      <c r="CVL40" s="574"/>
      <c r="CVQ40" s="589"/>
      <c r="CVR40" s="589"/>
      <c r="CVS40" s="574"/>
      <c r="CVX40" s="589"/>
      <c r="CVY40" s="589"/>
      <c r="CVZ40" s="574"/>
      <c r="CWE40" s="589"/>
      <c r="CWF40" s="589"/>
      <c r="CWG40" s="574"/>
      <c r="CWL40" s="589"/>
      <c r="CWM40" s="589"/>
      <c r="CWN40" s="574"/>
      <c r="CWS40" s="589"/>
      <c r="CWT40" s="589"/>
      <c r="CWU40" s="574"/>
      <c r="CWZ40" s="589"/>
      <c r="CXA40" s="589"/>
      <c r="CXB40" s="574"/>
      <c r="CXG40" s="589"/>
      <c r="CXH40" s="589"/>
      <c r="CXI40" s="574"/>
      <c r="CXN40" s="589"/>
      <c r="CXO40" s="589"/>
      <c r="CXP40" s="574"/>
      <c r="CXU40" s="589"/>
      <c r="CXV40" s="589"/>
      <c r="CXW40" s="574"/>
      <c r="CYB40" s="589"/>
      <c r="CYC40" s="589"/>
      <c r="CYD40" s="574"/>
      <c r="CYI40" s="589"/>
      <c r="CYJ40" s="589"/>
      <c r="CYK40" s="574"/>
      <c r="CYP40" s="589"/>
      <c r="CYQ40" s="589"/>
      <c r="CYR40" s="574"/>
      <c r="CYW40" s="589"/>
      <c r="CYX40" s="589"/>
      <c r="CYY40" s="574"/>
      <c r="CZD40" s="589"/>
      <c r="CZE40" s="589"/>
      <c r="CZF40" s="574"/>
      <c r="CZK40" s="589"/>
      <c r="CZL40" s="589"/>
      <c r="CZM40" s="574"/>
      <c r="CZR40" s="589"/>
      <c r="CZS40" s="589"/>
      <c r="CZT40" s="574"/>
      <c r="CZY40" s="589"/>
      <c r="CZZ40" s="589"/>
      <c r="DAA40" s="574"/>
      <c r="DAF40" s="589"/>
      <c r="DAG40" s="589"/>
      <c r="DAH40" s="574"/>
      <c r="DAM40" s="589"/>
      <c r="DAN40" s="589"/>
      <c r="DAO40" s="574"/>
      <c r="DAT40" s="589"/>
      <c r="DAU40" s="589"/>
      <c r="DAV40" s="574"/>
      <c r="DBA40" s="589"/>
      <c r="DBB40" s="589"/>
      <c r="DBC40" s="574"/>
      <c r="DBH40" s="589"/>
      <c r="DBI40" s="589"/>
      <c r="DBJ40" s="574"/>
      <c r="DBO40" s="589"/>
      <c r="DBP40" s="589"/>
      <c r="DBQ40" s="574"/>
      <c r="DBV40" s="589"/>
      <c r="DBW40" s="589"/>
      <c r="DBX40" s="574"/>
      <c r="DCC40" s="589"/>
      <c r="DCD40" s="589"/>
      <c r="DCE40" s="574"/>
      <c r="DCJ40" s="589"/>
      <c r="DCK40" s="589"/>
      <c r="DCL40" s="574"/>
      <c r="DCQ40" s="589"/>
      <c r="DCR40" s="589"/>
      <c r="DCS40" s="574"/>
      <c r="DCX40" s="589"/>
      <c r="DCY40" s="589"/>
      <c r="DCZ40" s="574"/>
      <c r="DDE40" s="589"/>
      <c r="DDF40" s="589"/>
      <c r="DDG40" s="574"/>
      <c r="DDL40" s="589"/>
      <c r="DDM40" s="589"/>
      <c r="DDN40" s="574"/>
      <c r="DDS40" s="589"/>
      <c r="DDT40" s="589"/>
      <c r="DDU40" s="574"/>
      <c r="DDZ40" s="589"/>
      <c r="DEA40" s="589"/>
      <c r="DEB40" s="574"/>
      <c r="DEG40" s="589"/>
      <c r="DEH40" s="589"/>
      <c r="DEI40" s="574"/>
      <c r="DEN40" s="589"/>
      <c r="DEO40" s="589"/>
      <c r="DEP40" s="574"/>
      <c r="DEU40" s="589"/>
      <c r="DEV40" s="589"/>
      <c r="DEW40" s="574"/>
      <c r="DFB40" s="589"/>
      <c r="DFC40" s="589"/>
      <c r="DFD40" s="574"/>
      <c r="DFI40" s="589"/>
      <c r="DFJ40" s="589"/>
      <c r="DFK40" s="574"/>
      <c r="DFP40" s="589"/>
      <c r="DFQ40" s="589"/>
      <c r="DFR40" s="574"/>
      <c r="DFW40" s="589"/>
      <c r="DFX40" s="589"/>
      <c r="DFY40" s="574"/>
      <c r="DGD40" s="589"/>
      <c r="DGE40" s="589"/>
      <c r="DGF40" s="574"/>
      <c r="DGK40" s="589"/>
      <c r="DGL40" s="589"/>
      <c r="DGM40" s="574"/>
      <c r="DGR40" s="589"/>
      <c r="DGS40" s="589"/>
      <c r="DGT40" s="574"/>
      <c r="DGY40" s="589"/>
      <c r="DGZ40" s="589"/>
      <c r="DHA40" s="574"/>
      <c r="DHF40" s="589"/>
      <c r="DHG40" s="589"/>
      <c r="DHH40" s="574"/>
      <c r="DHM40" s="589"/>
      <c r="DHN40" s="589"/>
      <c r="DHO40" s="574"/>
      <c r="DHT40" s="589"/>
      <c r="DHU40" s="589"/>
      <c r="DHV40" s="574"/>
      <c r="DIA40" s="589"/>
      <c r="DIB40" s="589"/>
      <c r="DIC40" s="574"/>
      <c r="DIH40" s="589"/>
      <c r="DII40" s="589"/>
      <c r="DIJ40" s="574"/>
      <c r="DIO40" s="589"/>
      <c r="DIP40" s="589"/>
      <c r="DIQ40" s="574"/>
      <c r="DIV40" s="589"/>
      <c r="DIW40" s="589"/>
      <c r="DIX40" s="574"/>
      <c r="DJC40" s="589"/>
      <c r="DJD40" s="589"/>
      <c r="DJE40" s="574"/>
      <c r="DJJ40" s="589"/>
      <c r="DJK40" s="589"/>
      <c r="DJL40" s="574"/>
      <c r="DJQ40" s="589"/>
      <c r="DJR40" s="589"/>
      <c r="DJS40" s="574"/>
      <c r="DJX40" s="589"/>
      <c r="DJY40" s="589"/>
      <c r="DJZ40" s="574"/>
      <c r="DKE40" s="589"/>
      <c r="DKF40" s="589"/>
      <c r="DKG40" s="574"/>
      <c r="DKL40" s="589"/>
      <c r="DKM40" s="589"/>
      <c r="DKN40" s="574"/>
      <c r="DKS40" s="589"/>
      <c r="DKT40" s="589"/>
      <c r="DKU40" s="574"/>
      <c r="DKZ40" s="589"/>
      <c r="DLA40" s="589"/>
      <c r="DLB40" s="574"/>
      <c r="DLG40" s="589"/>
      <c r="DLH40" s="589"/>
      <c r="DLI40" s="574"/>
      <c r="DLN40" s="589"/>
      <c r="DLO40" s="589"/>
      <c r="DLP40" s="574"/>
      <c r="DLU40" s="589"/>
      <c r="DLV40" s="589"/>
      <c r="DLW40" s="574"/>
      <c r="DMB40" s="589"/>
      <c r="DMC40" s="589"/>
      <c r="DMD40" s="574"/>
      <c r="DMI40" s="589"/>
      <c r="DMJ40" s="589"/>
      <c r="DMK40" s="574"/>
      <c r="DMP40" s="589"/>
      <c r="DMQ40" s="589"/>
      <c r="DMR40" s="574"/>
      <c r="DMW40" s="589"/>
      <c r="DMX40" s="589"/>
      <c r="DMY40" s="574"/>
      <c r="DND40" s="589"/>
      <c r="DNE40" s="589"/>
      <c r="DNF40" s="574"/>
      <c r="DNK40" s="589"/>
      <c r="DNL40" s="589"/>
      <c r="DNM40" s="574"/>
      <c r="DNR40" s="589"/>
      <c r="DNS40" s="589"/>
      <c r="DNT40" s="574"/>
      <c r="DNY40" s="589"/>
      <c r="DNZ40" s="589"/>
      <c r="DOA40" s="574"/>
      <c r="DOF40" s="589"/>
      <c r="DOG40" s="589"/>
      <c r="DOH40" s="574"/>
      <c r="DOM40" s="589"/>
      <c r="DON40" s="589"/>
      <c r="DOO40" s="574"/>
      <c r="DOT40" s="589"/>
      <c r="DOU40" s="589"/>
      <c r="DOV40" s="574"/>
      <c r="DPA40" s="589"/>
      <c r="DPB40" s="589"/>
      <c r="DPC40" s="574"/>
      <c r="DPH40" s="589"/>
      <c r="DPI40" s="589"/>
      <c r="DPJ40" s="574"/>
      <c r="DPO40" s="589"/>
      <c r="DPP40" s="589"/>
      <c r="DPQ40" s="574"/>
      <c r="DPV40" s="589"/>
      <c r="DPW40" s="589"/>
      <c r="DPX40" s="574"/>
      <c r="DQC40" s="589"/>
      <c r="DQD40" s="589"/>
      <c r="DQE40" s="574"/>
      <c r="DQJ40" s="589"/>
      <c r="DQK40" s="589"/>
      <c r="DQL40" s="574"/>
      <c r="DQQ40" s="589"/>
      <c r="DQR40" s="589"/>
      <c r="DQS40" s="574"/>
      <c r="DQX40" s="589"/>
      <c r="DQY40" s="589"/>
      <c r="DQZ40" s="574"/>
      <c r="DRE40" s="589"/>
      <c r="DRF40" s="589"/>
      <c r="DRG40" s="574"/>
      <c r="DRL40" s="589"/>
      <c r="DRM40" s="589"/>
      <c r="DRN40" s="574"/>
      <c r="DRS40" s="589"/>
      <c r="DRT40" s="589"/>
      <c r="DRU40" s="574"/>
      <c r="DRZ40" s="589"/>
      <c r="DSA40" s="589"/>
      <c r="DSB40" s="574"/>
      <c r="DSG40" s="589"/>
      <c r="DSH40" s="589"/>
      <c r="DSI40" s="574"/>
      <c r="DSN40" s="589"/>
      <c r="DSO40" s="589"/>
      <c r="DSP40" s="574"/>
      <c r="DSU40" s="589"/>
      <c r="DSV40" s="589"/>
      <c r="DSW40" s="574"/>
      <c r="DTB40" s="589"/>
      <c r="DTC40" s="589"/>
      <c r="DTD40" s="574"/>
      <c r="DTI40" s="589"/>
      <c r="DTJ40" s="589"/>
      <c r="DTK40" s="574"/>
      <c r="DTP40" s="589"/>
      <c r="DTQ40" s="589"/>
      <c r="DTR40" s="574"/>
      <c r="DTW40" s="589"/>
      <c r="DTX40" s="589"/>
      <c r="DTY40" s="574"/>
      <c r="DUD40" s="589"/>
      <c r="DUE40" s="589"/>
      <c r="DUF40" s="574"/>
      <c r="DUK40" s="589"/>
      <c r="DUL40" s="589"/>
      <c r="DUM40" s="574"/>
      <c r="DUR40" s="589"/>
      <c r="DUS40" s="589"/>
      <c r="DUT40" s="574"/>
      <c r="DUY40" s="589"/>
      <c r="DUZ40" s="589"/>
      <c r="DVA40" s="574"/>
      <c r="DVF40" s="589"/>
      <c r="DVG40" s="589"/>
      <c r="DVH40" s="574"/>
      <c r="DVM40" s="589"/>
      <c r="DVN40" s="589"/>
      <c r="DVO40" s="574"/>
      <c r="DVT40" s="589"/>
      <c r="DVU40" s="589"/>
      <c r="DVV40" s="574"/>
      <c r="DWA40" s="589"/>
      <c r="DWB40" s="589"/>
      <c r="DWC40" s="574"/>
      <c r="DWH40" s="589"/>
      <c r="DWI40" s="589"/>
      <c r="DWJ40" s="574"/>
      <c r="DWO40" s="589"/>
      <c r="DWP40" s="589"/>
      <c r="DWQ40" s="574"/>
      <c r="DWV40" s="589"/>
      <c r="DWW40" s="589"/>
      <c r="DWX40" s="574"/>
      <c r="DXC40" s="589"/>
      <c r="DXD40" s="589"/>
      <c r="DXE40" s="574"/>
      <c r="DXJ40" s="589"/>
      <c r="DXK40" s="589"/>
      <c r="DXL40" s="574"/>
      <c r="DXQ40" s="589"/>
      <c r="DXR40" s="589"/>
      <c r="DXS40" s="574"/>
      <c r="DXX40" s="589"/>
      <c r="DXY40" s="589"/>
      <c r="DXZ40" s="574"/>
      <c r="DYE40" s="589"/>
      <c r="DYF40" s="589"/>
      <c r="DYG40" s="574"/>
      <c r="DYL40" s="589"/>
      <c r="DYM40" s="589"/>
      <c r="DYN40" s="574"/>
      <c r="DYS40" s="589"/>
      <c r="DYT40" s="589"/>
      <c r="DYU40" s="574"/>
      <c r="DYZ40" s="589"/>
      <c r="DZA40" s="589"/>
      <c r="DZB40" s="574"/>
      <c r="DZG40" s="589"/>
      <c r="DZH40" s="589"/>
      <c r="DZI40" s="574"/>
      <c r="DZN40" s="589"/>
      <c r="DZO40" s="589"/>
      <c r="DZP40" s="574"/>
      <c r="DZU40" s="589"/>
      <c r="DZV40" s="589"/>
      <c r="DZW40" s="574"/>
      <c r="EAB40" s="589"/>
      <c r="EAC40" s="589"/>
      <c r="EAD40" s="574"/>
      <c r="EAI40" s="589"/>
      <c r="EAJ40" s="589"/>
      <c r="EAK40" s="574"/>
      <c r="EAP40" s="589"/>
      <c r="EAQ40" s="589"/>
      <c r="EAR40" s="574"/>
      <c r="EAW40" s="589"/>
      <c r="EAX40" s="589"/>
      <c r="EAY40" s="574"/>
      <c r="EBD40" s="589"/>
      <c r="EBE40" s="589"/>
      <c r="EBF40" s="574"/>
      <c r="EBK40" s="589"/>
      <c r="EBL40" s="589"/>
      <c r="EBM40" s="574"/>
      <c r="EBR40" s="589"/>
      <c r="EBS40" s="589"/>
      <c r="EBT40" s="574"/>
      <c r="EBY40" s="589"/>
      <c r="EBZ40" s="589"/>
      <c r="ECA40" s="574"/>
      <c r="ECF40" s="589"/>
      <c r="ECG40" s="589"/>
      <c r="ECH40" s="574"/>
      <c r="ECM40" s="589"/>
      <c r="ECN40" s="589"/>
      <c r="ECO40" s="574"/>
      <c r="ECT40" s="589"/>
      <c r="ECU40" s="589"/>
      <c r="ECV40" s="574"/>
      <c r="EDA40" s="589"/>
      <c r="EDB40" s="589"/>
      <c r="EDC40" s="574"/>
      <c r="EDH40" s="589"/>
      <c r="EDI40" s="589"/>
      <c r="EDJ40" s="574"/>
      <c r="EDO40" s="589"/>
      <c r="EDP40" s="589"/>
      <c r="EDQ40" s="574"/>
      <c r="EDV40" s="589"/>
      <c r="EDW40" s="589"/>
      <c r="EDX40" s="574"/>
      <c r="EEC40" s="589"/>
      <c r="EED40" s="589"/>
      <c r="EEE40" s="574"/>
      <c r="EEJ40" s="589"/>
      <c r="EEK40" s="589"/>
      <c r="EEL40" s="574"/>
      <c r="EEQ40" s="589"/>
      <c r="EER40" s="589"/>
      <c r="EES40" s="574"/>
      <c r="EEX40" s="589"/>
      <c r="EEY40" s="589"/>
      <c r="EEZ40" s="574"/>
      <c r="EFE40" s="589"/>
      <c r="EFF40" s="589"/>
      <c r="EFG40" s="574"/>
      <c r="EFL40" s="589"/>
      <c r="EFM40" s="589"/>
      <c r="EFN40" s="574"/>
      <c r="EFS40" s="589"/>
      <c r="EFT40" s="589"/>
      <c r="EFU40" s="574"/>
      <c r="EFZ40" s="589"/>
      <c r="EGA40" s="589"/>
      <c r="EGB40" s="574"/>
      <c r="EGG40" s="589"/>
      <c r="EGH40" s="589"/>
      <c r="EGI40" s="574"/>
      <c r="EGN40" s="589"/>
      <c r="EGO40" s="589"/>
      <c r="EGP40" s="574"/>
      <c r="EGU40" s="589"/>
      <c r="EGV40" s="589"/>
      <c r="EGW40" s="574"/>
      <c r="EHB40" s="589"/>
      <c r="EHC40" s="589"/>
      <c r="EHD40" s="574"/>
      <c r="EHI40" s="589"/>
      <c r="EHJ40" s="589"/>
      <c r="EHK40" s="574"/>
      <c r="EHP40" s="589"/>
      <c r="EHQ40" s="589"/>
      <c r="EHR40" s="574"/>
      <c r="EHW40" s="589"/>
      <c r="EHX40" s="589"/>
      <c r="EHY40" s="574"/>
      <c r="EID40" s="589"/>
      <c r="EIE40" s="589"/>
      <c r="EIF40" s="574"/>
      <c r="EIK40" s="589"/>
      <c r="EIL40" s="589"/>
      <c r="EIM40" s="574"/>
      <c r="EIR40" s="589"/>
      <c r="EIS40" s="589"/>
      <c r="EIT40" s="574"/>
      <c r="EIY40" s="589"/>
      <c r="EIZ40" s="589"/>
      <c r="EJA40" s="574"/>
      <c r="EJF40" s="589"/>
      <c r="EJG40" s="589"/>
      <c r="EJH40" s="574"/>
      <c r="EJM40" s="589"/>
      <c r="EJN40" s="589"/>
      <c r="EJO40" s="574"/>
      <c r="EJT40" s="589"/>
      <c r="EJU40" s="589"/>
      <c r="EJV40" s="574"/>
      <c r="EKA40" s="589"/>
      <c r="EKB40" s="589"/>
      <c r="EKC40" s="574"/>
      <c r="EKH40" s="589"/>
      <c r="EKI40" s="589"/>
      <c r="EKJ40" s="574"/>
      <c r="EKO40" s="589"/>
      <c r="EKP40" s="589"/>
      <c r="EKQ40" s="574"/>
      <c r="EKV40" s="589"/>
      <c r="EKW40" s="589"/>
      <c r="EKX40" s="574"/>
      <c r="ELC40" s="589"/>
      <c r="ELD40" s="589"/>
      <c r="ELE40" s="574"/>
      <c r="ELJ40" s="589"/>
      <c r="ELK40" s="589"/>
      <c r="ELL40" s="574"/>
      <c r="ELQ40" s="589"/>
      <c r="ELR40" s="589"/>
      <c r="ELS40" s="574"/>
      <c r="ELX40" s="589"/>
      <c r="ELY40" s="589"/>
      <c r="ELZ40" s="574"/>
      <c r="EME40" s="589"/>
      <c r="EMF40" s="589"/>
      <c r="EMG40" s="574"/>
      <c r="EML40" s="589"/>
      <c r="EMM40" s="589"/>
      <c r="EMN40" s="574"/>
      <c r="EMS40" s="589"/>
      <c r="EMT40" s="589"/>
      <c r="EMU40" s="574"/>
      <c r="EMZ40" s="589"/>
      <c r="ENA40" s="589"/>
      <c r="ENB40" s="574"/>
      <c r="ENG40" s="589"/>
      <c r="ENH40" s="589"/>
      <c r="ENI40" s="574"/>
      <c r="ENN40" s="589"/>
      <c r="ENO40" s="589"/>
      <c r="ENP40" s="574"/>
      <c r="ENU40" s="589"/>
      <c r="ENV40" s="589"/>
      <c r="ENW40" s="574"/>
      <c r="EOB40" s="589"/>
      <c r="EOC40" s="589"/>
      <c r="EOD40" s="574"/>
      <c r="EOI40" s="589"/>
      <c r="EOJ40" s="589"/>
      <c r="EOK40" s="574"/>
      <c r="EOP40" s="589"/>
      <c r="EOQ40" s="589"/>
      <c r="EOR40" s="574"/>
      <c r="EOW40" s="589"/>
      <c r="EOX40" s="589"/>
      <c r="EOY40" s="574"/>
      <c r="EPD40" s="589"/>
      <c r="EPE40" s="589"/>
      <c r="EPF40" s="574"/>
      <c r="EPK40" s="589"/>
      <c r="EPL40" s="589"/>
      <c r="EPM40" s="574"/>
      <c r="EPR40" s="589"/>
      <c r="EPS40" s="589"/>
      <c r="EPT40" s="574"/>
      <c r="EPY40" s="589"/>
      <c r="EPZ40" s="589"/>
      <c r="EQA40" s="574"/>
      <c r="EQF40" s="589"/>
      <c r="EQG40" s="589"/>
      <c r="EQH40" s="574"/>
      <c r="EQM40" s="589"/>
      <c r="EQN40" s="589"/>
      <c r="EQO40" s="574"/>
      <c r="EQT40" s="589"/>
      <c r="EQU40" s="589"/>
      <c r="EQV40" s="574"/>
      <c r="ERA40" s="589"/>
      <c r="ERB40" s="589"/>
      <c r="ERC40" s="574"/>
      <c r="ERH40" s="589"/>
      <c r="ERI40" s="589"/>
      <c r="ERJ40" s="574"/>
      <c r="ERO40" s="589"/>
      <c r="ERP40" s="589"/>
      <c r="ERQ40" s="574"/>
      <c r="ERV40" s="589"/>
      <c r="ERW40" s="589"/>
      <c r="ERX40" s="574"/>
      <c r="ESC40" s="589"/>
      <c r="ESD40" s="589"/>
      <c r="ESE40" s="574"/>
      <c r="ESJ40" s="589"/>
      <c r="ESK40" s="589"/>
      <c r="ESL40" s="574"/>
      <c r="ESQ40" s="589"/>
      <c r="ESR40" s="589"/>
      <c r="ESS40" s="574"/>
      <c r="ESX40" s="589"/>
      <c r="ESY40" s="589"/>
      <c r="ESZ40" s="574"/>
      <c r="ETE40" s="589"/>
      <c r="ETF40" s="589"/>
      <c r="ETG40" s="574"/>
      <c r="ETL40" s="589"/>
      <c r="ETM40" s="589"/>
      <c r="ETN40" s="574"/>
      <c r="ETS40" s="589"/>
      <c r="ETT40" s="589"/>
      <c r="ETU40" s="574"/>
      <c r="ETZ40" s="589"/>
      <c r="EUA40" s="589"/>
      <c r="EUB40" s="574"/>
      <c r="EUG40" s="589"/>
      <c r="EUH40" s="589"/>
      <c r="EUI40" s="574"/>
      <c r="EUN40" s="589"/>
      <c r="EUO40" s="589"/>
      <c r="EUP40" s="574"/>
      <c r="EUU40" s="589"/>
      <c r="EUV40" s="589"/>
      <c r="EUW40" s="574"/>
      <c r="EVB40" s="589"/>
      <c r="EVC40" s="589"/>
      <c r="EVD40" s="574"/>
      <c r="EVI40" s="589"/>
      <c r="EVJ40" s="589"/>
      <c r="EVK40" s="574"/>
      <c r="EVP40" s="589"/>
      <c r="EVQ40" s="589"/>
      <c r="EVR40" s="574"/>
      <c r="EVW40" s="589"/>
      <c r="EVX40" s="589"/>
      <c r="EVY40" s="574"/>
      <c r="EWD40" s="589"/>
      <c r="EWE40" s="589"/>
      <c r="EWF40" s="574"/>
      <c r="EWK40" s="589"/>
      <c r="EWL40" s="589"/>
      <c r="EWM40" s="574"/>
      <c r="EWR40" s="589"/>
      <c r="EWS40" s="589"/>
      <c r="EWT40" s="574"/>
      <c r="EWY40" s="589"/>
      <c r="EWZ40" s="589"/>
      <c r="EXA40" s="574"/>
      <c r="EXF40" s="589"/>
      <c r="EXG40" s="589"/>
      <c r="EXH40" s="574"/>
      <c r="EXM40" s="589"/>
      <c r="EXN40" s="589"/>
      <c r="EXO40" s="574"/>
      <c r="EXT40" s="589"/>
      <c r="EXU40" s="589"/>
      <c r="EXV40" s="574"/>
      <c r="EYA40" s="589"/>
      <c r="EYB40" s="589"/>
      <c r="EYC40" s="574"/>
      <c r="EYH40" s="589"/>
      <c r="EYI40" s="589"/>
      <c r="EYJ40" s="574"/>
      <c r="EYO40" s="589"/>
      <c r="EYP40" s="589"/>
      <c r="EYQ40" s="574"/>
      <c r="EYV40" s="589"/>
      <c r="EYW40" s="589"/>
      <c r="EYX40" s="574"/>
      <c r="EZC40" s="589"/>
      <c r="EZD40" s="589"/>
      <c r="EZE40" s="574"/>
      <c r="EZJ40" s="589"/>
      <c r="EZK40" s="589"/>
      <c r="EZL40" s="574"/>
      <c r="EZQ40" s="589"/>
      <c r="EZR40" s="589"/>
      <c r="EZS40" s="574"/>
      <c r="EZX40" s="589"/>
      <c r="EZY40" s="589"/>
      <c r="EZZ40" s="574"/>
      <c r="FAE40" s="589"/>
      <c r="FAF40" s="589"/>
      <c r="FAG40" s="574"/>
      <c r="FAL40" s="589"/>
      <c r="FAM40" s="589"/>
      <c r="FAN40" s="574"/>
      <c r="FAS40" s="589"/>
      <c r="FAT40" s="589"/>
      <c r="FAU40" s="574"/>
      <c r="FAZ40" s="589"/>
      <c r="FBA40" s="589"/>
      <c r="FBB40" s="574"/>
      <c r="FBG40" s="589"/>
      <c r="FBH40" s="589"/>
      <c r="FBI40" s="574"/>
      <c r="FBN40" s="589"/>
      <c r="FBO40" s="589"/>
      <c r="FBP40" s="574"/>
      <c r="FBU40" s="589"/>
      <c r="FBV40" s="589"/>
      <c r="FBW40" s="574"/>
      <c r="FCB40" s="589"/>
      <c r="FCC40" s="589"/>
      <c r="FCD40" s="574"/>
      <c r="FCI40" s="589"/>
      <c r="FCJ40" s="589"/>
      <c r="FCK40" s="574"/>
      <c r="FCP40" s="589"/>
      <c r="FCQ40" s="589"/>
      <c r="FCR40" s="574"/>
      <c r="FCW40" s="589"/>
      <c r="FCX40" s="589"/>
      <c r="FCY40" s="574"/>
      <c r="FDD40" s="589"/>
      <c r="FDE40" s="589"/>
      <c r="FDF40" s="574"/>
      <c r="FDK40" s="589"/>
      <c r="FDL40" s="589"/>
      <c r="FDM40" s="574"/>
      <c r="FDR40" s="589"/>
      <c r="FDS40" s="589"/>
      <c r="FDT40" s="574"/>
      <c r="FDY40" s="589"/>
      <c r="FDZ40" s="589"/>
      <c r="FEA40" s="574"/>
      <c r="FEF40" s="589"/>
      <c r="FEG40" s="589"/>
      <c r="FEH40" s="574"/>
      <c r="FEM40" s="589"/>
      <c r="FEN40" s="589"/>
      <c r="FEO40" s="574"/>
      <c r="FET40" s="589"/>
      <c r="FEU40" s="589"/>
      <c r="FEV40" s="574"/>
      <c r="FFA40" s="589"/>
      <c r="FFB40" s="589"/>
      <c r="FFC40" s="574"/>
      <c r="FFH40" s="589"/>
      <c r="FFI40" s="589"/>
      <c r="FFJ40" s="574"/>
      <c r="FFO40" s="589"/>
      <c r="FFP40" s="589"/>
      <c r="FFQ40" s="574"/>
      <c r="FFV40" s="589"/>
      <c r="FFW40" s="589"/>
      <c r="FFX40" s="574"/>
      <c r="FGC40" s="589"/>
      <c r="FGD40" s="589"/>
      <c r="FGE40" s="574"/>
      <c r="FGJ40" s="589"/>
      <c r="FGK40" s="589"/>
      <c r="FGL40" s="574"/>
      <c r="FGQ40" s="589"/>
      <c r="FGR40" s="589"/>
      <c r="FGS40" s="574"/>
      <c r="FGX40" s="589"/>
      <c r="FGY40" s="589"/>
      <c r="FGZ40" s="574"/>
      <c r="FHE40" s="589"/>
      <c r="FHF40" s="589"/>
      <c r="FHG40" s="574"/>
      <c r="FHL40" s="589"/>
      <c r="FHM40" s="589"/>
      <c r="FHN40" s="574"/>
      <c r="FHS40" s="589"/>
      <c r="FHT40" s="589"/>
      <c r="FHU40" s="574"/>
      <c r="FHZ40" s="589"/>
      <c r="FIA40" s="589"/>
      <c r="FIB40" s="574"/>
      <c r="FIG40" s="589"/>
      <c r="FIH40" s="589"/>
      <c r="FII40" s="574"/>
      <c r="FIN40" s="589"/>
      <c r="FIO40" s="589"/>
      <c r="FIP40" s="574"/>
      <c r="FIU40" s="589"/>
      <c r="FIV40" s="589"/>
      <c r="FIW40" s="574"/>
      <c r="FJB40" s="589"/>
      <c r="FJC40" s="589"/>
      <c r="FJD40" s="574"/>
      <c r="FJI40" s="589"/>
      <c r="FJJ40" s="589"/>
      <c r="FJK40" s="574"/>
      <c r="FJP40" s="589"/>
      <c r="FJQ40" s="589"/>
      <c r="FJR40" s="574"/>
      <c r="FJW40" s="589"/>
      <c r="FJX40" s="589"/>
      <c r="FJY40" s="574"/>
      <c r="FKD40" s="589"/>
      <c r="FKE40" s="589"/>
      <c r="FKF40" s="574"/>
      <c r="FKK40" s="589"/>
      <c r="FKL40" s="589"/>
      <c r="FKM40" s="574"/>
      <c r="FKR40" s="589"/>
      <c r="FKS40" s="589"/>
      <c r="FKT40" s="574"/>
      <c r="FKY40" s="589"/>
      <c r="FKZ40" s="589"/>
      <c r="FLA40" s="574"/>
      <c r="FLF40" s="589"/>
      <c r="FLG40" s="589"/>
      <c r="FLH40" s="574"/>
      <c r="FLM40" s="589"/>
      <c r="FLN40" s="589"/>
      <c r="FLO40" s="574"/>
      <c r="FLT40" s="589"/>
      <c r="FLU40" s="589"/>
      <c r="FLV40" s="574"/>
      <c r="FMA40" s="589"/>
      <c r="FMB40" s="589"/>
      <c r="FMC40" s="574"/>
      <c r="FMH40" s="589"/>
      <c r="FMI40" s="589"/>
      <c r="FMJ40" s="574"/>
      <c r="FMO40" s="589"/>
      <c r="FMP40" s="589"/>
      <c r="FMQ40" s="574"/>
      <c r="FMV40" s="589"/>
      <c r="FMW40" s="589"/>
      <c r="FMX40" s="574"/>
      <c r="FNC40" s="589"/>
      <c r="FND40" s="589"/>
      <c r="FNE40" s="574"/>
      <c r="FNJ40" s="589"/>
      <c r="FNK40" s="589"/>
      <c r="FNL40" s="574"/>
      <c r="FNQ40" s="589"/>
      <c r="FNR40" s="589"/>
      <c r="FNS40" s="574"/>
      <c r="FNX40" s="589"/>
      <c r="FNY40" s="589"/>
      <c r="FNZ40" s="574"/>
      <c r="FOE40" s="589"/>
      <c r="FOF40" s="589"/>
      <c r="FOG40" s="574"/>
      <c r="FOL40" s="589"/>
      <c r="FOM40" s="589"/>
      <c r="FON40" s="574"/>
      <c r="FOS40" s="589"/>
      <c r="FOT40" s="589"/>
      <c r="FOU40" s="574"/>
      <c r="FOZ40" s="589"/>
      <c r="FPA40" s="589"/>
      <c r="FPB40" s="574"/>
      <c r="FPG40" s="589"/>
      <c r="FPH40" s="589"/>
      <c r="FPI40" s="574"/>
      <c r="FPN40" s="589"/>
      <c r="FPO40" s="589"/>
      <c r="FPP40" s="574"/>
      <c r="FPU40" s="589"/>
      <c r="FPV40" s="589"/>
      <c r="FPW40" s="574"/>
      <c r="FQB40" s="589"/>
      <c r="FQC40" s="589"/>
      <c r="FQD40" s="574"/>
      <c r="FQI40" s="589"/>
      <c r="FQJ40" s="589"/>
      <c r="FQK40" s="574"/>
      <c r="FQP40" s="589"/>
      <c r="FQQ40" s="589"/>
      <c r="FQR40" s="574"/>
      <c r="FQW40" s="589"/>
      <c r="FQX40" s="589"/>
      <c r="FQY40" s="574"/>
      <c r="FRD40" s="589"/>
      <c r="FRE40" s="589"/>
      <c r="FRF40" s="574"/>
      <c r="FRK40" s="589"/>
      <c r="FRL40" s="589"/>
      <c r="FRM40" s="574"/>
      <c r="FRR40" s="589"/>
      <c r="FRS40" s="589"/>
      <c r="FRT40" s="574"/>
      <c r="FRY40" s="589"/>
      <c r="FRZ40" s="589"/>
      <c r="FSA40" s="574"/>
      <c r="FSF40" s="589"/>
      <c r="FSG40" s="589"/>
      <c r="FSH40" s="574"/>
      <c r="FSM40" s="589"/>
      <c r="FSN40" s="589"/>
      <c r="FSO40" s="574"/>
      <c r="FST40" s="589"/>
      <c r="FSU40" s="589"/>
      <c r="FSV40" s="574"/>
      <c r="FTA40" s="589"/>
      <c r="FTB40" s="589"/>
      <c r="FTC40" s="574"/>
      <c r="FTH40" s="589"/>
      <c r="FTI40" s="589"/>
      <c r="FTJ40" s="574"/>
      <c r="FTO40" s="589"/>
      <c r="FTP40" s="589"/>
      <c r="FTQ40" s="574"/>
      <c r="FTV40" s="589"/>
      <c r="FTW40" s="589"/>
      <c r="FTX40" s="574"/>
      <c r="FUC40" s="589"/>
      <c r="FUD40" s="589"/>
      <c r="FUE40" s="574"/>
      <c r="FUJ40" s="589"/>
      <c r="FUK40" s="589"/>
      <c r="FUL40" s="574"/>
      <c r="FUQ40" s="589"/>
      <c r="FUR40" s="589"/>
      <c r="FUS40" s="574"/>
      <c r="FUX40" s="589"/>
      <c r="FUY40" s="589"/>
      <c r="FUZ40" s="574"/>
      <c r="FVE40" s="589"/>
      <c r="FVF40" s="589"/>
      <c r="FVG40" s="574"/>
      <c r="FVL40" s="589"/>
      <c r="FVM40" s="589"/>
      <c r="FVN40" s="574"/>
      <c r="FVS40" s="589"/>
      <c r="FVT40" s="589"/>
      <c r="FVU40" s="574"/>
      <c r="FVZ40" s="589"/>
      <c r="FWA40" s="589"/>
      <c r="FWB40" s="574"/>
      <c r="FWG40" s="589"/>
      <c r="FWH40" s="589"/>
      <c r="FWI40" s="574"/>
      <c r="FWN40" s="589"/>
      <c r="FWO40" s="589"/>
      <c r="FWP40" s="574"/>
      <c r="FWU40" s="589"/>
      <c r="FWV40" s="589"/>
      <c r="FWW40" s="574"/>
      <c r="FXB40" s="589"/>
      <c r="FXC40" s="589"/>
      <c r="FXD40" s="574"/>
      <c r="FXI40" s="589"/>
      <c r="FXJ40" s="589"/>
      <c r="FXK40" s="574"/>
      <c r="FXP40" s="589"/>
      <c r="FXQ40" s="589"/>
      <c r="FXR40" s="574"/>
      <c r="FXW40" s="589"/>
      <c r="FXX40" s="589"/>
      <c r="FXY40" s="574"/>
      <c r="FYD40" s="589"/>
      <c r="FYE40" s="589"/>
      <c r="FYF40" s="574"/>
      <c r="FYK40" s="589"/>
      <c r="FYL40" s="589"/>
      <c r="FYM40" s="574"/>
      <c r="FYR40" s="589"/>
      <c r="FYS40" s="589"/>
      <c r="FYT40" s="574"/>
      <c r="FYY40" s="589"/>
      <c r="FYZ40" s="589"/>
      <c r="FZA40" s="574"/>
      <c r="FZF40" s="589"/>
      <c r="FZG40" s="589"/>
      <c r="FZH40" s="574"/>
      <c r="FZM40" s="589"/>
      <c r="FZN40" s="589"/>
      <c r="FZO40" s="574"/>
      <c r="FZT40" s="589"/>
      <c r="FZU40" s="589"/>
      <c r="FZV40" s="574"/>
      <c r="GAA40" s="589"/>
      <c r="GAB40" s="589"/>
      <c r="GAC40" s="574"/>
      <c r="GAH40" s="589"/>
      <c r="GAI40" s="589"/>
      <c r="GAJ40" s="574"/>
      <c r="GAO40" s="589"/>
      <c r="GAP40" s="589"/>
      <c r="GAQ40" s="574"/>
      <c r="GAV40" s="589"/>
      <c r="GAW40" s="589"/>
      <c r="GAX40" s="574"/>
      <c r="GBC40" s="589"/>
      <c r="GBD40" s="589"/>
      <c r="GBE40" s="574"/>
      <c r="GBJ40" s="589"/>
      <c r="GBK40" s="589"/>
      <c r="GBL40" s="574"/>
      <c r="GBQ40" s="589"/>
      <c r="GBR40" s="589"/>
      <c r="GBS40" s="574"/>
      <c r="GBX40" s="589"/>
      <c r="GBY40" s="589"/>
      <c r="GBZ40" s="574"/>
      <c r="GCE40" s="589"/>
      <c r="GCF40" s="589"/>
      <c r="GCG40" s="574"/>
      <c r="GCL40" s="589"/>
      <c r="GCM40" s="589"/>
      <c r="GCN40" s="574"/>
      <c r="GCS40" s="589"/>
      <c r="GCT40" s="589"/>
      <c r="GCU40" s="574"/>
      <c r="GCZ40" s="589"/>
      <c r="GDA40" s="589"/>
      <c r="GDB40" s="574"/>
      <c r="GDG40" s="589"/>
      <c r="GDH40" s="589"/>
      <c r="GDI40" s="574"/>
      <c r="GDN40" s="589"/>
      <c r="GDO40" s="589"/>
      <c r="GDP40" s="574"/>
      <c r="GDU40" s="589"/>
      <c r="GDV40" s="589"/>
      <c r="GDW40" s="574"/>
      <c r="GEB40" s="589"/>
      <c r="GEC40" s="589"/>
      <c r="GED40" s="574"/>
      <c r="GEI40" s="589"/>
      <c r="GEJ40" s="589"/>
      <c r="GEK40" s="574"/>
      <c r="GEP40" s="589"/>
      <c r="GEQ40" s="589"/>
      <c r="GER40" s="574"/>
      <c r="GEW40" s="589"/>
      <c r="GEX40" s="589"/>
      <c r="GEY40" s="574"/>
      <c r="GFD40" s="589"/>
      <c r="GFE40" s="589"/>
      <c r="GFF40" s="574"/>
      <c r="GFK40" s="589"/>
      <c r="GFL40" s="589"/>
      <c r="GFM40" s="574"/>
      <c r="GFR40" s="589"/>
      <c r="GFS40" s="589"/>
      <c r="GFT40" s="574"/>
      <c r="GFY40" s="589"/>
      <c r="GFZ40" s="589"/>
      <c r="GGA40" s="574"/>
      <c r="GGF40" s="589"/>
      <c r="GGG40" s="589"/>
      <c r="GGH40" s="574"/>
      <c r="GGM40" s="589"/>
      <c r="GGN40" s="589"/>
      <c r="GGO40" s="574"/>
      <c r="GGT40" s="589"/>
      <c r="GGU40" s="589"/>
      <c r="GGV40" s="574"/>
      <c r="GHA40" s="589"/>
      <c r="GHB40" s="589"/>
      <c r="GHC40" s="574"/>
      <c r="GHH40" s="589"/>
      <c r="GHI40" s="589"/>
      <c r="GHJ40" s="574"/>
      <c r="GHO40" s="589"/>
      <c r="GHP40" s="589"/>
      <c r="GHQ40" s="574"/>
      <c r="GHV40" s="589"/>
      <c r="GHW40" s="589"/>
      <c r="GHX40" s="574"/>
      <c r="GIC40" s="589"/>
      <c r="GID40" s="589"/>
      <c r="GIE40" s="574"/>
      <c r="GIJ40" s="589"/>
      <c r="GIK40" s="589"/>
      <c r="GIL40" s="574"/>
      <c r="GIQ40" s="589"/>
      <c r="GIR40" s="589"/>
      <c r="GIS40" s="574"/>
      <c r="GIX40" s="589"/>
      <c r="GIY40" s="589"/>
      <c r="GIZ40" s="574"/>
      <c r="GJE40" s="589"/>
      <c r="GJF40" s="589"/>
      <c r="GJG40" s="574"/>
      <c r="GJL40" s="589"/>
      <c r="GJM40" s="589"/>
      <c r="GJN40" s="574"/>
      <c r="GJS40" s="589"/>
      <c r="GJT40" s="589"/>
      <c r="GJU40" s="574"/>
      <c r="GJZ40" s="589"/>
      <c r="GKA40" s="589"/>
      <c r="GKB40" s="574"/>
      <c r="GKG40" s="589"/>
      <c r="GKH40" s="589"/>
      <c r="GKI40" s="574"/>
      <c r="GKN40" s="589"/>
      <c r="GKO40" s="589"/>
      <c r="GKP40" s="574"/>
      <c r="GKU40" s="589"/>
      <c r="GKV40" s="589"/>
      <c r="GKW40" s="574"/>
      <c r="GLB40" s="589"/>
      <c r="GLC40" s="589"/>
      <c r="GLD40" s="574"/>
      <c r="GLI40" s="589"/>
      <c r="GLJ40" s="589"/>
      <c r="GLK40" s="574"/>
      <c r="GLP40" s="589"/>
      <c r="GLQ40" s="589"/>
      <c r="GLR40" s="574"/>
      <c r="GLW40" s="589"/>
      <c r="GLX40" s="589"/>
      <c r="GLY40" s="574"/>
      <c r="GMD40" s="589"/>
      <c r="GME40" s="589"/>
      <c r="GMF40" s="574"/>
      <c r="GMK40" s="589"/>
      <c r="GML40" s="589"/>
      <c r="GMM40" s="574"/>
      <c r="GMR40" s="589"/>
      <c r="GMS40" s="589"/>
      <c r="GMT40" s="574"/>
      <c r="GMY40" s="589"/>
      <c r="GMZ40" s="589"/>
      <c r="GNA40" s="574"/>
      <c r="GNF40" s="589"/>
      <c r="GNG40" s="589"/>
      <c r="GNH40" s="574"/>
      <c r="GNM40" s="589"/>
      <c r="GNN40" s="589"/>
      <c r="GNO40" s="574"/>
      <c r="GNT40" s="589"/>
      <c r="GNU40" s="589"/>
      <c r="GNV40" s="574"/>
      <c r="GOA40" s="589"/>
      <c r="GOB40" s="589"/>
      <c r="GOC40" s="574"/>
      <c r="GOH40" s="589"/>
      <c r="GOI40" s="589"/>
      <c r="GOJ40" s="574"/>
      <c r="GOO40" s="589"/>
      <c r="GOP40" s="589"/>
      <c r="GOQ40" s="574"/>
      <c r="GOV40" s="589"/>
      <c r="GOW40" s="589"/>
      <c r="GOX40" s="574"/>
      <c r="GPC40" s="589"/>
      <c r="GPD40" s="589"/>
      <c r="GPE40" s="574"/>
      <c r="GPJ40" s="589"/>
      <c r="GPK40" s="589"/>
      <c r="GPL40" s="574"/>
      <c r="GPQ40" s="589"/>
      <c r="GPR40" s="589"/>
      <c r="GPS40" s="574"/>
      <c r="GPX40" s="589"/>
      <c r="GPY40" s="589"/>
      <c r="GPZ40" s="574"/>
      <c r="GQE40" s="589"/>
      <c r="GQF40" s="589"/>
      <c r="GQG40" s="574"/>
      <c r="GQL40" s="589"/>
      <c r="GQM40" s="589"/>
      <c r="GQN40" s="574"/>
      <c r="GQS40" s="589"/>
      <c r="GQT40" s="589"/>
      <c r="GQU40" s="574"/>
      <c r="GQZ40" s="589"/>
      <c r="GRA40" s="589"/>
      <c r="GRB40" s="574"/>
      <c r="GRG40" s="589"/>
      <c r="GRH40" s="589"/>
      <c r="GRI40" s="574"/>
      <c r="GRN40" s="589"/>
      <c r="GRO40" s="589"/>
      <c r="GRP40" s="574"/>
      <c r="GRU40" s="589"/>
      <c r="GRV40" s="589"/>
      <c r="GRW40" s="574"/>
      <c r="GSB40" s="589"/>
      <c r="GSC40" s="589"/>
      <c r="GSD40" s="574"/>
      <c r="GSI40" s="589"/>
      <c r="GSJ40" s="589"/>
      <c r="GSK40" s="574"/>
      <c r="GSP40" s="589"/>
      <c r="GSQ40" s="589"/>
      <c r="GSR40" s="574"/>
      <c r="GSW40" s="589"/>
      <c r="GSX40" s="589"/>
      <c r="GSY40" s="574"/>
      <c r="GTD40" s="589"/>
      <c r="GTE40" s="589"/>
      <c r="GTF40" s="574"/>
      <c r="GTK40" s="589"/>
      <c r="GTL40" s="589"/>
      <c r="GTM40" s="574"/>
      <c r="GTR40" s="589"/>
      <c r="GTS40" s="589"/>
      <c r="GTT40" s="574"/>
      <c r="GTY40" s="589"/>
      <c r="GTZ40" s="589"/>
      <c r="GUA40" s="574"/>
      <c r="GUF40" s="589"/>
      <c r="GUG40" s="589"/>
      <c r="GUH40" s="574"/>
      <c r="GUM40" s="589"/>
      <c r="GUN40" s="589"/>
      <c r="GUO40" s="574"/>
      <c r="GUT40" s="589"/>
      <c r="GUU40" s="589"/>
      <c r="GUV40" s="574"/>
      <c r="GVA40" s="589"/>
      <c r="GVB40" s="589"/>
      <c r="GVC40" s="574"/>
      <c r="GVH40" s="589"/>
      <c r="GVI40" s="589"/>
      <c r="GVJ40" s="574"/>
      <c r="GVO40" s="589"/>
      <c r="GVP40" s="589"/>
      <c r="GVQ40" s="574"/>
      <c r="GVV40" s="589"/>
      <c r="GVW40" s="589"/>
      <c r="GVX40" s="574"/>
      <c r="GWC40" s="589"/>
      <c r="GWD40" s="589"/>
      <c r="GWE40" s="574"/>
      <c r="GWJ40" s="589"/>
      <c r="GWK40" s="589"/>
      <c r="GWL40" s="574"/>
      <c r="GWQ40" s="589"/>
      <c r="GWR40" s="589"/>
      <c r="GWS40" s="574"/>
      <c r="GWX40" s="589"/>
      <c r="GWY40" s="589"/>
      <c r="GWZ40" s="574"/>
      <c r="GXE40" s="589"/>
      <c r="GXF40" s="589"/>
      <c r="GXG40" s="574"/>
      <c r="GXL40" s="589"/>
      <c r="GXM40" s="589"/>
      <c r="GXN40" s="574"/>
      <c r="GXS40" s="589"/>
      <c r="GXT40" s="589"/>
      <c r="GXU40" s="574"/>
      <c r="GXZ40" s="589"/>
      <c r="GYA40" s="589"/>
      <c r="GYB40" s="574"/>
      <c r="GYG40" s="589"/>
      <c r="GYH40" s="589"/>
      <c r="GYI40" s="574"/>
      <c r="GYN40" s="589"/>
      <c r="GYO40" s="589"/>
      <c r="GYP40" s="574"/>
      <c r="GYU40" s="589"/>
      <c r="GYV40" s="589"/>
      <c r="GYW40" s="574"/>
      <c r="GZB40" s="589"/>
      <c r="GZC40" s="589"/>
      <c r="GZD40" s="574"/>
      <c r="GZI40" s="589"/>
      <c r="GZJ40" s="589"/>
      <c r="GZK40" s="574"/>
      <c r="GZP40" s="589"/>
      <c r="GZQ40" s="589"/>
      <c r="GZR40" s="574"/>
      <c r="GZW40" s="589"/>
      <c r="GZX40" s="589"/>
      <c r="GZY40" s="574"/>
      <c r="HAD40" s="589"/>
      <c r="HAE40" s="589"/>
      <c r="HAF40" s="574"/>
      <c r="HAK40" s="589"/>
      <c r="HAL40" s="589"/>
      <c r="HAM40" s="574"/>
      <c r="HAR40" s="589"/>
      <c r="HAS40" s="589"/>
      <c r="HAT40" s="574"/>
      <c r="HAY40" s="589"/>
      <c r="HAZ40" s="589"/>
      <c r="HBA40" s="574"/>
      <c r="HBF40" s="589"/>
      <c r="HBG40" s="589"/>
      <c r="HBH40" s="574"/>
      <c r="HBM40" s="589"/>
      <c r="HBN40" s="589"/>
      <c r="HBO40" s="574"/>
      <c r="HBT40" s="589"/>
      <c r="HBU40" s="589"/>
      <c r="HBV40" s="574"/>
      <c r="HCA40" s="589"/>
      <c r="HCB40" s="589"/>
      <c r="HCC40" s="574"/>
      <c r="HCH40" s="589"/>
      <c r="HCI40" s="589"/>
      <c r="HCJ40" s="574"/>
      <c r="HCO40" s="589"/>
      <c r="HCP40" s="589"/>
      <c r="HCQ40" s="574"/>
      <c r="HCV40" s="589"/>
      <c r="HCW40" s="589"/>
      <c r="HCX40" s="574"/>
      <c r="HDC40" s="589"/>
      <c r="HDD40" s="589"/>
      <c r="HDE40" s="574"/>
      <c r="HDJ40" s="589"/>
      <c r="HDK40" s="589"/>
      <c r="HDL40" s="574"/>
      <c r="HDQ40" s="589"/>
      <c r="HDR40" s="589"/>
      <c r="HDS40" s="574"/>
      <c r="HDX40" s="589"/>
      <c r="HDY40" s="589"/>
      <c r="HDZ40" s="574"/>
      <c r="HEE40" s="589"/>
      <c r="HEF40" s="589"/>
      <c r="HEG40" s="574"/>
      <c r="HEL40" s="589"/>
      <c r="HEM40" s="589"/>
      <c r="HEN40" s="574"/>
      <c r="HES40" s="589"/>
      <c r="HET40" s="589"/>
      <c r="HEU40" s="574"/>
      <c r="HEZ40" s="589"/>
      <c r="HFA40" s="589"/>
      <c r="HFB40" s="574"/>
      <c r="HFG40" s="589"/>
      <c r="HFH40" s="589"/>
      <c r="HFI40" s="574"/>
      <c r="HFN40" s="589"/>
      <c r="HFO40" s="589"/>
      <c r="HFP40" s="574"/>
      <c r="HFU40" s="589"/>
      <c r="HFV40" s="589"/>
      <c r="HFW40" s="574"/>
      <c r="HGB40" s="589"/>
      <c r="HGC40" s="589"/>
      <c r="HGD40" s="574"/>
      <c r="HGI40" s="589"/>
      <c r="HGJ40" s="589"/>
      <c r="HGK40" s="574"/>
      <c r="HGP40" s="589"/>
      <c r="HGQ40" s="589"/>
      <c r="HGR40" s="574"/>
      <c r="HGW40" s="589"/>
      <c r="HGX40" s="589"/>
      <c r="HGY40" s="574"/>
      <c r="HHD40" s="589"/>
      <c r="HHE40" s="589"/>
      <c r="HHF40" s="574"/>
      <c r="HHK40" s="589"/>
      <c r="HHL40" s="589"/>
      <c r="HHM40" s="574"/>
      <c r="HHR40" s="589"/>
      <c r="HHS40" s="589"/>
      <c r="HHT40" s="574"/>
      <c r="HHY40" s="589"/>
      <c r="HHZ40" s="589"/>
      <c r="HIA40" s="574"/>
      <c r="HIF40" s="589"/>
      <c r="HIG40" s="589"/>
      <c r="HIH40" s="574"/>
      <c r="HIM40" s="589"/>
      <c r="HIN40" s="589"/>
      <c r="HIO40" s="574"/>
      <c r="HIT40" s="589"/>
      <c r="HIU40" s="589"/>
      <c r="HIV40" s="574"/>
      <c r="HJA40" s="589"/>
      <c r="HJB40" s="589"/>
      <c r="HJC40" s="574"/>
      <c r="HJH40" s="589"/>
      <c r="HJI40" s="589"/>
      <c r="HJJ40" s="574"/>
      <c r="HJO40" s="589"/>
      <c r="HJP40" s="589"/>
      <c r="HJQ40" s="574"/>
      <c r="HJV40" s="589"/>
      <c r="HJW40" s="589"/>
      <c r="HJX40" s="574"/>
      <c r="HKC40" s="589"/>
      <c r="HKD40" s="589"/>
      <c r="HKE40" s="574"/>
      <c r="HKJ40" s="589"/>
      <c r="HKK40" s="589"/>
      <c r="HKL40" s="574"/>
      <c r="HKQ40" s="589"/>
      <c r="HKR40" s="589"/>
      <c r="HKS40" s="574"/>
      <c r="HKX40" s="589"/>
      <c r="HKY40" s="589"/>
      <c r="HKZ40" s="574"/>
      <c r="HLE40" s="589"/>
      <c r="HLF40" s="589"/>
      <c r="HLG40" s="574"/>
      <c r="HLL40" s="589"/>
      <c r="HLM40" s="589"/>
      <c r="HLN40" s="574"/>
      <c r="HLS40" s="589"/>
      <c r="HLT40" s="589"/>
      <c r="HLU40" s="574"/>
      <c r="HLZ40" s="589"/>
      <c r="HMA40" s="589"/>
      <c r="HMB40" s="574"/>
      <c r="HMG40" s="589"/>
      <c r="HMH40" s="589"/>
      <c r="HMI40" s="574"/>
      <c r="HMN40" s="589"/>
      <c r="HMO40" s="589"/>
      <c r="HMP40" s="574"/>
      <c r="HMU40" s="589"/>
      <c r="HMV40" s="589"/>
      <c r="HMW40" s="574"/>
      <c r="HNB40" s="589"/>
      <c r="HNC40" s="589"/>
      <c r="HND40" s="574"/>
      <c r="HNI40" s="589"/>
      <c r="HNJ40" s="589"/>
      <c r="HNK40" s="574"/>
      <c r="HNP40" s="589"/>
      <c r="HNQ40" s="589"/>
      <c r="HNR40" s="574"/>
      <c r="HNW40" s="589"/>
      <c r="HNX40" s="589"/>
      <c r="HNY40" s="574"/>
      <c r="HOD40" s="589"/>
      <c r="HOE40" s="589"/>
      <c r="HOF40" s="574"/>
      <c r="HOK40" s="589"/>
      <c r="HOL40" s="589"/>
      <c r="HOM40" s="574"/>
      <c r="HOR40" s="589"/>
      <c r="HOS40" s="589"/>
      <c r="HOT40" s="574"/>
      <c r="HOY40" s="589"/>
      <c r="HOZ40" s="589"/>
      <c r="HPA40" s="574"/>
      <c r="HPF40" s="589"/>
      <c r="HPG40" s="589"/>
      <c r="HPH40" s="574"/>
      <c r="HPM40" s="589"/>
      <c r="HPN40" s="589"/>
      <c r="HPO40" s="574"/>
      <c r="HPT40" s="589"/>
      <c r="HPU40" s="589"/>
      <c r="HPV40" s="574"/>
      <c r="HQA40" s="589"/>
      <c r="HQB40" s="589"/>
      <c r="HQC40" s="574"/>
      <c r="HQH40" s="589"/>
      <c r="HQI40" s="589"/>
      <c r="HQJ40" s="574"/>
      <c r="HQO40" s="589"/>
      <c r="HQP40" s="589"/>
      <c r="HQQ40" s="574"/>
      <c r="HQV40" s="589"/>
      <c r="HQW40" s="589"/>
      <c r="HQX40" s="574"/>
      <c r="HRC40" s="589"/>
      <c r="HRD40" s="589"/>
      <c r="HRE40" s="574"/>
      <c r="HRJ40" s="589"/>
      <c r="HRK40" s="589"/>
      <c r="HRL40" s="574"/>
      <c r="HRQ40" s="589"/>
      <c r="HRR40" s="589"/>
      <c r="HRS40" s="574"/>
      <c r="HRX40" s="589"/>
      <c r="HRY40" s="589"/>
      <c r="HRZ40" s="574"/>
      <c r="HSE40" s="589"/>
      <c r="HSF40" s="589"/>
      <c r="HSG40" s="574"/>
      <c r="HSL40" s="589"/>
      <c r="HSM40" s="589"/>
      <c r="HSN40" s="574"/>
      <c r="HSS40" s="589"/>
      <c r="HST40" s="589"/>
      <c r="HSU40" s="574"/>
      <c r="HSZ40" s="589"/>
      <c r="HTA40" s="589"/>
      <c r="HTB40" s="574"/>
      <c r="HTG40" s="589"/>
      <c r="HTH40" s="589"/>
      <c r="HTI40" s="574"/>
      <c r="HTN40" s="589"/>
      <c r="HTO40" s="589"/>
      <c r="HTP40" s="574"/>
      <c r="HTU40" s="589"/>
      <c r="HTV40" s="589"/>
      <c r="HTW40" s="574"/>
      <c r="HUB40" s="589"/>
      <c r="HUC40" s="589"/>
      <c r="HUD40" s="574"/>
      <c r="HUI40" s="589"/>
      <c r="HUJ40" s="589"/>
      <c r="HUK40" s="574"/>
      <c r="HUP40" s="589"/>
      <c r="HUQ40" s="589"/>
      <c r="HUR40" s="574"/>
      <c r="HUW40" s="589"/>
      <c r="HUX40" s="589"/>
      <c r="HUY40" s="574"/>
      <c r="HVD40" s="589"/>
      <c r="HVE40" s="589"/>
      <c r="HVF40" s="574"/>
      <c r="HVK40" s="589"/>
      <c r="HVL40" s="589"/>
      <c r="HVM40" s="574"/>
      <c r="HVR40" s="589"/>
      <c r="HVS40" s="589"/>
      <c r="HVT40" s="574"/>
      <c r="HVY40" s="589"/>
      <c r="HVZ40" s="589"/>
      <c r="HWA40" s="574"/>
      <c r="HWF40" s="589"/>
      <c r="HWG40" s="589"/>
      <c r="HWH40" s="574"/>
      <c r="HWM40" s="589"/>
      <c r="HWN40" s="589"/>
      <c r="HWO40" s="574"/>
      <c r="HWT40" s="589"/>
      <c r="HWU40" s="589"/>
      <c r="HWV40" s="574"/>
      <c r="HXA40" s="589"/>
      <c r="HXB40" s="589"/>
      <c r="HXC40" s="574"/>
      <c r="HXH40" s="589"/>
      <c r="HXI40" s="589"/>
      <c r="HXJ40" s="574"/>
      <c r="HXO40" s="589"/>
      <c r="HXP40" s="589"/>
      <c r="HXQ40" s="574"/>
      <c r="HXV40" s="589"/>
      <c r="HXW40" s="589"/>
      <c r="HXX40" s="574"/>
      <c r="HYC40" s="589"/>
      <c r="HYD40" s="589"/>
      <c r="HYE40" s="574"/>
      <c r="HYJ40" s="589"/>
      <c r="HYK40" s="589"/>
      <c r="HYL40" s="574"/>
      <c r="HYQ40" s="589"/>
      <c r="HYR40" s="589"/>
      <c r="HYS40" s="574"/>
      <c r="HYX40" s="589"/>
      <c r="HYY40" s="589"/>
      <c r="HYZ40" s="574"/>
      <c r="HZE40" s="589"/>
      <c r="HZF40" s="589"/>
      <c r="HZG40" s="574"/>
      <c r="HZL40" s="589"/>
      <c r="HZM40" s="589"/>
      <c r="HZN40" s="574"/>
      <c r="HZS40" s="589"/>
      <c r="HZT40" s="589"/>
      <c r="HZU40" s="574"/>
      <c r="HZZ40" s="589"/>
      <c r="IAA40" s="589"/>
      <c r="IAB40" s="574"/>
      <c r="IAG40" s="589"/>
      <c r="IAH40" s="589"/>
      <c r="IAI40" s="574"/>
      <c r="IAN40" s="589"/>
      <c r="IAO40" s="589"/>
      <c r="IAP40" s="574"/>
      <c r="IAU40" s="589"/>
      <c r="IAV40" s="589"/>
      <c r="IAW40" s="574"/>
      <c r="IBB40" s="589"/>
      <c r="IBC40" s="589"/>
      <c r="IBD40" s="574"/>
      <c r="IBI40" s="589"/>
      <c r="IBJ40" s="589"/>
      <c r="IBK40" s="574"/>
      <c r="IBP40" s="589"/>
      <c r="IBQ40" s="589"/>
      <c r="IBR40" s="574"/>
      <c r="IBW40" s="589"/>
      <c r="IBX40" s="589"/>
      <c r="IBY40" s="574"/>
      <c r="ICD40" s="589"/>
      <c r="ICE40" s="589"/>
      <c r="ICF40" s="574"/>
      <c r="ICK40" s="589"/>
      <c r="ICL40" s="589"/>
      <c r="ICM40" s="574"/>
      <c r="ICR40" s="589"/>
      <c r="ICS40" s="589"/>
      <c r="ICT40" s="574"/>
      <c r="ICY40" s="589"/>
      <c r="ICZ40" s="589"/>
      <c r="IDA40" s="574"/>
      <c r="IDF40" s="589"/>
      <c r="IDG40" s="589"/>
      <c r="IDH40" s="574"/>
      <c r="IDM40" s="589"/>
      <c r="IDN40" s="589"/>
      <c r="IDO40" s="574"/>
      <c r="IDT40" s="589"/>
      <c r="IDU40" s="589"/>
      <c r="IDV40" s="574"/>
      <c r="IEA40" s="589"/>
      <c r="IEB40" s="589"/>
      <c r="IEC40" s="574"/>
      <c r="IEH40" s="589"/>
      <c r="IEI40" s="589"/>
      <c r="IEJ40" s="574"/>
      <c r="IEO40" s="589"/>
      <c r="IEP40" s="589"/>
      <c r="IEQ40" s="574"/>
      <c r="IEV40" s="589"/>
      <c r="IEW40" s="589"/>
      <c r="IEX40" s="574"/>
      <c r="IFC40" s="589"/>
      <c r="IFD40" s="589"/>
      <c r="IFE40" s="574"/>
      <c r="IFJ40" s="589"/>
      <c r="IFK40" s="589"/>
      <c r="IFL40" s="574"/>
      <c r="IFQ40" s="589"/>
      <c r="IFR40" s="589"/>
      <c r="IFS40" s="574"/>
      <c r="IFX40" s="589"/>
      <c r="IFY40" s="589"/>
      <c r="IFZ40" s="574"/>
      <c r="IGE40" s="589"/>
      <c r="IGF40" s="589"/>
      <c r="IGG40" s="574"/>
      <c r="IGL40" s="589"/>
      <c r="IGM40" s="589"/>
      <c r="IGN40" s="574"/>
      <c r="IGS40" s="589"/>
      <c r="IGT40" s="589"/>
      <c r="IGU40" s="574"/>
      <c r="IGZ40" s="589"/>
      <c r="IHA40" s="589"/>
      <c r="IHB40" s="574"/>
      <c r="IHG40" s="589"/>
      <c r="IHH40" s="589"/>
      <c r="IHI40" s="574"/>
      <c r="IHN40" s="589"/>
      <c r="IHO40" s="589"/>
      <c r="IHP40" s="574"/>
      <c r="IHU40" s="589"/>
      <c r="IHV40" s="589"/>
      <c r="IHW40" s="574"/>
      <c r="IIB40" s="589"/>
      <c r="IIC40" s="589"/>
      <c r="IID40" s="574"/>
      <c r="III40" s="589"/>
      <c r="IIJ40" s="589"/>
      <c r="IIK40" s="574"/>
      <c r="IIP40" s="589"/>
      <c r="IIQ40" s="589"/>
      <c r="IIR40" s="574"/>
      <c r="IIW40" s="589"/>
      <c r="IIX40" s="589"/>
      <c r="IIY40" s="574"/>
      <c r="IJD40" s="589"/>
      <c r="IJE40" s="589"/>
      <c r="IJF40" s="574"/>
      <c r="IJK40" s="589"/>
      <c r="IJL40" s="589"/>
      <c r="IJM40" s="574"/>
      <c r="IJR40" s="589"/>
      <c r="IJS40" s="589"/>
      <c r="IJT40" s="574"/>
      <c r="IJY40" s="589"/>
      <c r="IJZ40" s="589"/>
      <c r="IKA40" s="574"/>
      <c r="IKF40" s="589"/>
      <c r="IKG40" s="589"/>
      <c r="IKH40" s="574"/>
      <c r="IKM40" s="589"/>
      <c r="IKN40" s="589"/>
      <c r="IKO40" s="574"/>
      <c r="IKT40" s="589"/>
      <c r="IKU40" s="589"/>
      <c r="IKV40" s="574"/>
      <c r="ILA40" s="589"/>
      <c r="ILB40" s="589"/>
      <c r="ILC40" s="574"/>
      <c r="ILH40" s="589"/>
      <c r="ILI40" s="589"/>
      <c r="ILJ40" s="574"/>
      <c r="ILO40" s="589"/>
      <c r="ILP40" s="589"/>
      <c r="ILQ40" s="574"/>
      <c r="ILV40" s="589"/>
      <c r="ILW40" s="589"/>
      <c r="ILX40" s="574"/>
      <c r="IMC40" s="589"/>
      <c r="IMD40" s="589"/>
      <c r="IME40" s="574"/>
      <c r="IMJ40" s="589"/>
      <c r="IMK40" s="589"/>
      <c r="IML40" s="574"/>
      <c r="IMQ40" s="589"/>
      <c r="IMR40" s="589"/>
      <c r="IMS40" s="574"/>
      <c r="IMX40" s="589"/>
      <c r="IMY40" s="589"/>
      <c r="IMZ40" s="574"/>
      <c r="INE40" s="589"/>
      <c r="INF40" s="589"/>
      <c r="ING40" s="574"/>
      <c r="INL40" s="589"/>
      <c r="INM40" s="589"/>
      <c r="INN40" s="574"/>
      <c r="INS40" s="589"/>
      <c r="INT40" s="589"/>
      <c r="INU40" s="574"/>
      <c r="INZ40" s="589"/>
      <c r="IOA40" s="589"/>
      <c r="IOB40" s="574"/>
      <c r="IOG40" s="589"/>
      <c r="IOH40" s="589"/>
      <c r="IOI40" s="574"/>
      <c r="ION40" s="589"/>
      <c r="IOO40" s="589"/>
      <c r="IOP40" s="574"/>
      <c r="IOU40" s="589"/>
      <c r="IOV40" s="589"/>
      <c r="IOW40" s="574"/>
      <c r="IPB40" s="589"/>
      <c r="IPC40" s="589"/>
      <c r="IPD40" s="574"/>
      <c r="IPI40" s="589"/>
      <c r="IPJ40" s="589"/>
      <c r="IPK40" s="574"/>
      <c r="IPP40" s="589"/>
      <c r="IPQ40" s="589"/>
      <c r="IPR40" s="574"/>
      <c r="IPW40" s="589"/>
      <c r="IPX40" s="589"/>
      <c r="IPY40" s="574"/>
      <c r="IQD40" s="589"/>
      <c r="IQE40" s="589"/>
      <c r="IQF40" s="574"/>
      <c r="IQK40" s="589"/>
      <c r="IQL40" s="589"/>
      <c r="IQM40" s="574"/>
      <c r="IQR40" s="589"/>
      <c r="IQS40" s="589"/>
      <c r="IQT40" s="574"/>
      <c r="IQY40" s="589"/>
      <c r="IQZ40" s="589"/>
      <c r="IRA40" s="574"/>
      <c r="IRF40" s="589"/>
      <c r="IRG40" s="589"/>
      <c r="IRH40" s="574"/>
      <c r="IRM40" s="589"/>
      <c r="IRN40" s="589"/>
      <c r="IRO40" s="574"/>
      <c r="IRT40" s="589"/>
      <c r="IRU40" s="589"/>
      <c r="IRV40" s="574"/>
      <c r="ISA40" s="589"/>
      <c r="ISB40" s="589"/>
      <c r="ISC40" s="574"/>
      <c r="ISH40" s="589"/>
      <c r="ISI40" s="589"/>
      <c r="ISJ40" s="574"/>
      <c r="ISO40" s="589"/>
      <c r="ISP40" s="589"/>
      <c r="ISQ40" s="574"/>
      <c r="ISV40" s="589"/>
      <c r="ISW40" s="589"/>
      <c r="ISX40" s="574"/>
      <c r="ITC40" s="589"/>
      <c r="ITD40" s="589"/>
      <c r="ITE40" s="574"/>
      <c r="ITJ40" s="589"/>
      <c r="ITK40" s="589"/>
      <c r="ITL40" s="574"/>
      <c r="ITQ40" s="589"/>
      <c r="ITR40" s="589"/>
      <c r="ITS40" s="574"/>
      <c r="ITX40" s="589"/>
      <c r="ITY40" s="589"/>
      <c r="ITZ40" s="574"/>
      <c r="IUE40" s="589"/>
      <c r="IUF40" s="589"/>
      <c r="IUG40" s="574"/>
      <c r="IUL40" s="589"/>
      <c r="IUM40" s="589"/>
      <c r="IUN40" s="574"/>
      <c r="IUS40" s="589"/>
      <c r="IUT40" s="589"/>
      <c r="IUU40" s="574"/>
      <c r="IUZ40" s="589"/>
      <c r="IVA40" s="589"/>
      <c r="IVB40" s="574"/>
      <c r="IVG40" s="589"/>
      <c r="IVH40" s="589"/>
      <c r="IVI40" s="574"/>
      <c r="IVN40" s="589"/>
      <c r="IVO40" s="589"/>
      <c r="IVP40" s="574"/>
      <c r="IVU40" s="589"/>
      <c r="IVV40" s="589"/>
      <c r="IVW40" s="574"/>
      <c r="IWB40" s="589"/>
      <c r="IWC40" s="589"/>
      <c r="IWD40" s="574"/>
      <c r="IWI40" s="589"/>
      <c r="IWJ40" s="589"/>
      <c r="IWK40" s="574"/>
      <c r="IWP40" s="589"/>
      <c r="IWQ40" s="589"/>
      <c r="IWR40" s="574"/>
      <c r="IWW40" s="589"/>
      <c r="IWX40" s="589"/>
      <c r="IWY40" s="574"/>
      <c r="IXD40" s="589"/>
      <c r="IXE40" s="589"/>
      <c r="IXF40" s="574"/>
      <c r="IXK40" s="589"/>
      <c r="IXL40" s="589"/>
      <c r="IXM40" s="574"/>
      <c r="IXR40" s="589"/>
      <c r="IXS40" s="589"/>
      <c r="IXT40" s="574"/>
      <c r="IXY40" s="589"/>
      <c r="IXZ40" s="589"/>
      <c r="IYA40" s="574"/>
      <c r="IYF40" s="589"/>
      <c r="IYG40" s="589"/>
      <c r="IYH40" s="574"/>
      <c r="IYM40" s="589"/>
      <c r="IYN40" s="589"/>
      <c r="IYO40" s="574"/>
      <c r="IYT40" s="589"/>
      <c r="IYU40" s="589"/>
      <c r="IYV40" s="574"/>
      <c r="IZA40" s="589"/>
      <c r="IZB40" s="589"/>
      <c r="IZC40" s="574"/>
      <c r="IZH40" s="589"/>
      <c r="IZI40" s="589"/>
      <c r="IZJ40" s="574"/>
      <c r="IZO40" s="589"/>
      <c r="IZP40" s="589"/>
      <c r="IZQ40" s="574"/>
      <c r="IZV40" s="589"/>
      <c r="IZW40" s="589"/>
      <c r="IZX40" s="574"/>
      <c r="JAC40" s="589"/>
      <c r="JAD40" s="589"/>
      <c r="JAE40" s="574"/>
      <c r="JAJ40" s="589"/>
      <c r="JAK40" s="589"/>
      <c r="JAL40" s="574"/>
      <c r="JAQ40" s="589"/>
      <c r="JAR40" s="589"/>
      <c r="JAS40" s="574"/>
      <c r="JAX40" s="589"/>
      <c r="JAY40" s="589"/>
      <c r="JAZ40" s="574"/>
      <c r="JBE40" s="589"/>
      <c r="JBF40" s="589"/>
      <c r="JBG40" s="574"/>
      <c r="JBL40" s="589"/>
      <c r="JBM40" s="589"/>
      <c r="JBN40" s="574"/>
      <c r="JBS40" s="589"/>
      <c r="JBT40" s="589"/>
      <c r="JBU40" s="574"/>
      <c r="JBZ40" s="589"/>
      <c r="JCA40" s="589"/>
      <c r="JCB40" s="574"/>
      <c r="JCG40" s="589"/>
      <c r="JCH40" s="589"/>
      <c r="JCI40" s="574"/>
      <c r="JCN40" s="589"/>
      <c r="JCO40" s="589"/>
      <c r="JCP40" s="574"/>
      <c r="JCU40" s="589"/>
      <c r="JCV40" s="589"/>
      <c r="JCW40" s="574"/>
      <c r="JDB40" s="589"/>
      <c r="JDC40" s="589"/>
      <c r="JDD40" s="574"/>
      <c r="JDI40" s="589"/>
      <c r="JDJ40" s="589"/>
      <c r="JDK40" s="574"/>
      <c r="JDP40" s="589"/>
      <c r="JDQ40" s="589"/>
      <c r="JDR40" s="574"/>
      <c r="JDW40" s="589"/>
      <c r="JDX40" s="589"/>
      <c r="JDY40" s="574"/>
      <c r="JED40" s="589"/>
      <c r="JEE40" s="589"/>
      <c r="JEF40" s="574"/>
      <c r="JEK40" s="589"/>
      <c r="JEL40" s="589"/>
      <c r="JEM40" s="574"/>
      <c r="JER40" s="589"/>
      <c r="JES40" s="589"/>
      <c r="JET40" s="574"/>
      <c r="JEY40" s="589"/>
      <c r="JEZ40" s="589"/>
      <c r="JFA40" s="574"/>
      <c r="JFF40" s="589"/>
      <c r="JFG40" s="589"/>
      <c r="JFH40" s="574"/>
      <c r="JFM40" s="589"/>
      <c r="JFN40" s="589"/>
      <c r="JFO40" s="574"/>
      <c r="JFT40" s="589"/>
      <c r="JFU40" s="589"/>
      <c r="JFV40" s="574"/>
      <c r="JGA40" s="589"/>
      <c r="JGB40" s="589"/>
      <c r="JGC40" s="574"/>
      <c r="JGH40" s="589"/>
      <c r="JGI40" s="589"/>
      <c r="JGJ40" s="574"/>
      <c r="JGO40" s="589"/>
      <c r="JGP40" s="589"/>
      <c r="JGQ40" s="574"/>
      <c r="JGV40" s="589"/>
      <c r="JGW40" s="589"/>
      <c r="JGX40" s="574"/>
      <c r="JHC40" s="589"/>
      <c r="JHD40" s="589"/>
      <c r="JHE40" s="574"/>
      <c r="JHJ40" s="589"/>
      <c r="JHK40" s="589"/>
      <c r="JHL40" s="574"/>
      <c r="JHQ40" s="589"/>
      <c r="JHR40" s="589"/>
      <c r="JHS40" s="574"/>
      <c r="JHX40" s="589"/>
      <c r="JHY40" s="589"/>
      <c r="JHZ40" s="574"/>
      <c r="JIE40" s="589"/>
      <c r="JIF40" s="589"/>
      <c r="JIG40" s="574"/>
      <c r="JIL40" s="589"/>
      <c r="JIM40" s="589"/>
      <c r="JIN40" s="574"/>
      <c r="JIS40" s="589"/>
      <c r="JIT40" s="589"/>
      <c r="JIU40" s="574"/>
      <c r="JIZ40" s="589"/>
      <c r="JJA40" s="589"/>
      <c r="JJB40" s="574"/>
      <c r="JJG40" s="589"/>
      <c r="JJH40" s="589"/>
      <c r="JJI40" s="574"/>
      <c r="JJN40" s="589"/>
      <c r="JJO40" s="589"/>
      <c r="JJP40" s="574"/>
      <c r="JJU40" s="589"/>
      <c r="JJV40" s="589"/>
      <c r="JJW40" s="574"/>
      <c r="JKB40" s="589"/>
      <c r="JKC40" s="589"/>
      <c r="JKD40" s="574"/>
      <c r="JKI40" s="589"/>
      <c r="JKJ40" s="589"/>
      <c r="JKK40" s="574"/>
      <c r="JKP40" s="589"/>
      <c r="JKQ40" s="589"/>
      <c r="JKR40" s="574"/>
      <c r="JKW40" s="589"/>
      <c r="JKX40" s="589"/>
      <c r="JKY40" s="574"/>
      <c r="JLD40" s="589"/>
      <c r="JLE40" s="589"/>
      <c r="JLF40" s="574"/>
      <c r="JLK40" s="589"/>
      <c r="JLL40" s="589"/>
      <c r="JLM40" s="574"/>
      <c r="JLR40" s="589"/>
      <c r="JLS40" s="589"/>
      <c r="JLT40" s="574"/>
      <c r="JLY40" s="589"/>
      <c r="JLZ40" s="589"/>
      <c r="JMA40" s="574"/>
      <c r="JMF40" s="589"/>
      <c r="JMG40" s="589"/>
      <c r="JMH40" s="574"/>
      <c r="JMM40" s="589"/>
      <c r="JMN40" s="589"/>
      <c r="JMO40" s="574"/>
      <c r="JMT40" s="589"/>
      <c r="JMU40" s="589"/>
      <c r="JMV40" s="574"/>
      <c r="JNA40" s="589"/>
      <c r="JNB40" s="589"/>
      <c r="JNC40" s="574"/>
      <c r="JNH40" s="589"/>
      <c r="JNI40" s="589"/>
      <c r="JNJ40" s="574"/>
      <c r="JNO40" s="589"/>
      <c r="JNP40" s="589"/>
      <c r="JNQ40" s="574"/>
      <c r="JNV40" s="589"/>
      <c r="JNW40" s="589"/>
      <c r="JNX40" s="574"/>
      <c r="JOC40" s="589"/>
      <c r="JOD40" s="589"/>
      <c r="JOE40" s="574"/>
      <c r="JOJ40" s="589"/>
      <c r="JOK40" s="589"/>
      <c r="JOL40" s="574"/>
      <c r="JOQ40" s="589"/>
      <c r="JOR40" s="589"/>
      <c r="JOS40" s="574"/>
      <c r="JOX40" s="589"/>
      <c r="JOY40" s="589"/>
      <c r="JOZ40" s="574"/>
      <c r="JPE40" s="589"/>
      <c r="JPF40" s="589"/>
      <c r="JPG40" s="574"/>
      <c r="JPL40" s="589"/>
      <c r="JPM40" s="589"/>
      <c r="JPN40" s="574"/>
      <c r="JPS40" s="589"/>
      <c r="JPT40" s="589"/>
      <c r="JPU40" s="574"/>
      <c r="JPZ40" s="589"/>
      <c r="JQA40" s="589"/>
      <c r="JQB40" s="574"/>
      <c r="JQG40" s="589"/>
      <c r="JQH40" s="589"/>
      <c r="JQI40" s="574"/>
      <c r="JQN40" s="589"/>
      <c r="JQO40" s="589"/>
      <c r="JQP40" s="574"/>
      <c r="JQU40" s="589"/>
      <c r="JQV40" s="589"/>
      <c r="JQW40" s="574"/>
      <c r="JRB40" s="589"/>
      <c r="JRC40" s="589"/>
      <c r="JRD40" s="574"/>
      <c r="JRI40" s="589"/>
      <c r="JRJ40" s="589"/>
      <c r="JRK40" s="574"/>
      <c r="JRP40" s="589"/>
      <c r="JRQ40" s="589"/>
      <c r="JRR40" s="574"/>
      <c r="JRW40" s="589"/>
      <c r="JRX40" s="589"/>
      <c r="JRY40" s="574"/>
      <c r="JSD40" s="589"/>
      <c r="JSE40" s="589"/>
      <c r="JSF40" s="574"/>
      <c r="JSK40" s="589"/>
      <c r="JSL40" s="589"/>
      <c r="JSM40" s="574"/>
      <c r="JSR40" s="589"/>
      <c r="JSS40" s="589"/>
      <c r="JST40" s="574"/>
      <c r="JSY40" s="589"/>
      <c r="JSZ40" s="589"/>
      <c r="JTA40" s="574"/>
      <c r="JTF40" s="589"/>
      <c r="JTG40" s="589"/>
      <c r="JTH40" s="574"/>
      <c r="JTM40" s="589"/>
      <c r="JTN40" s="589"/>
      <c r="JTO40" s="574"/>
      <c r="JTT40" s="589"/>
      <c r="JTU40" s="589"/>
      <c r="JTV40" s="574"/>
      <c r="JUA40" s="589"/>
      <c r="JUB40" s="589"/>
      <c r="JUC40" s="574"/>
      <c r="JUH40" s="589"/>
      <c r="JUI40" s="589"/>
      <c r="JUJ40" s="574"/>
      <c r="JUO40" s="589"/>
      <c r="JUP40" s="589"/>
      <c r="JUQ40" s="574"/>
      <c r="JUV40" s="589"/>
      <c r="JUW40" s="589"/>
      <c r="JUX40" s="574"/>
      <c r="JVC40" s="589"/>
      <c r="JVD40" s="589"/>
      <c r="JVE40" s="574"/>
      <c r="JVJ40" s="589"/>
      <c r="JVK40" s="589"/>
      <c r="JVL40" s="574"/>
      <c r="JVQ40" s="589"/>
      <c r="JVR40" s="589"/>
      <c r="JVS40" s="574"/>
      <c r="JVX40" s="589"/>
      <c r="JVY40" s="589"/>
      <c r="JVZ40" s="574"/>
      <c r="JWE40" s="589"/>
      <c r="JWF40" s="589"/>
      <c r="JWG40" s="574"/>
      <c r="JWL40" s="589"/>
      <c r="JWM40" s="589"/>
      <c r="JWN40" s="574"/>
      <c r="JWS40" s="589"/>
      <c r="JWT40" s="589"/>
      <c r="JWU40" s="574"/>
      <c r="JWZ40" s="589"/>
      <c r="JXA40" s="589"/>
      <c r="JXB40" s="574"/>
      <c r="JXG40" s="589"/>
      <c r="JXH40" s="589"/>
      <c r="JXI40" s="574"/>
      <c r="JXN40" s="589"/>
      <c r="JXO40" s="589"/>
      <c r="JXP40" s="574"/>
      <c r="JXU40" s="589"/>
      <c r="JXV40" s="589"/>
      <c r="JXW40" s="574"/>
      <c r="JYB40" s="589"/>
      <c r="JYC40" s="589"/>
      <c r="JYD40" s="574"/>
      <c r="JYI40" s="589"/>
      <c r="JYJ40" s="589"/>
      <c r="JYK40" s="574"/>
      <c r="JYP40" s="589"/>
      <c r="JYQ40" s="589"/>
      <c r="JYR40" s="574"/>
      <c r="JYW40" s="589"/>
      <c r="JYX40" s="589"/>
      <c r="JYY40" s="574"/>
      <c r="JZD40" s="589"/>
      <c r="JZE40" s="589"/>
      <c r="JZF40" s="574"/>
      <c r="JZK40" s="589"/>
      <c r="JZL40" s="589"/>
      <c r="JZM40" s="574"/>
      <c r="JZR40" s="589"/>
      <c r="JZS40" s="589"/>
      <c r="JZT40" s="574"/>
      <c r="JZY40" s="589"/>
      <c r="JZZ40" s="589"/>
      <c r="KAA40" s="574"/>
      <c r="KAF40" s="589"/>
      <c r="KAG40" s="589"/>
      <c r="KAH40" s="574"/>
      <c r="KAM40" s="589"/>
      <c r="KAN40" s="589"/>
      <c r="KAO40" s="574"/>
      <c r="KAT40" s="589"/>
      <c r="KAU40" s="589"/>
      <c r="KAV40" s="574"/>
      <c r="KBA40" s="589"/>
      <c r="KBB40" s="589"/>
      <c r="KBC40" s="574"/>
      <c r="KBH40" s="589"/>
      <c r="KBI40" s="589"/>
      <c r="KBJ40" s="574"/>
      <c r="KBO40" s="589"/>
      <c r="KBP40" s="589"/>
      <c r="KBQ40" s="574"/>
      <c r="KBV40" s="589"/>
      <c r="KBW40" s="589"/>
      <c r="KBX40" s="574"/>
      <c r="KCC40" s="589"/>
      <c r="KCD40" s="589"/>
      <c r="KCE40" s="574"/>
      <c r="KCJ40" s="589"/>
      <c r="KCK40" s="589"/>
      <c r="KCL40" s="574"/>
      <c r="KCQ40" s="589"/>
      <c r="KCR40" s="589"/>
      <c r="KCS40" s="574"/>
      <c r="KCX40" s="589"/>
      <c r="KCY40" s="589"/>
      <c r="KCZ40" s="574"/>
      <c r="KDE40" s="589"/>
      <c r="KDF40" s="589"/>
      <c r="KDG40" s="574"/>
      <c r="KDL40" s="589"/>
      <c r="KDM40" s="589"/>
      <c r="KDN40" s="574"/>
      <c r="KDS40" s="589"/>
      <c r="KDT40" s="589"/>
      <c r="KDU40" s="574"/>
      <c r="KDZ40" s="589"/>
      <c r="KEA40" s="589"/>
      <c r="KEB40" s="574"/>
      <c r="KEG40" s="589"/>
      <c r="KEH40" s="589"/>
      <c r="KEI40" s="574"/>
      <c r="KEN40" s="589"/>
      <c r="KEO40" s="589"/>
      <c r="KEP40" s="574"/>
      <c r="KEU40" s="589"/>
      <c r="KEV40" s="589"/>
      <c r="KEW40" s="574"/>
      <c r="KFB40" s="589"/>
      <c r="KFC40" s="589"/>
      <c r="KFD40" s="574"/>
      <c r="KFI40" s="589"/>
      <c r="KFJ40" s="589"/>
      <c r="KFK40" s="574"/>
      <c r="KFP40" s="589"/>
      <c r="KFQ40" s="589"/>
      <c r="KFR40" s="574"/>
      <c r="KFW40" s="589"/>
      <c r="KFX40" s="589"/>
      <c r="KFY40" s="574"/>
      <c r="KGD40" s="589"/>
      <c r="KGE40" s="589"/>
      <c r="KGF40" s="574"/>
      <c r="KGK40" s="589"/>
      <c r="KGL40" s="589"/>
      <c r="KGM40" s="574"/>
      <c r="KGR40" s="589"/>
      <c r="KGS40" s="589"/>
      <c r="KGT40" s="574"/>
      <c r="KGY40" s="589"/>
      <c r="KGZ40" s="589"/>
      <c r="KHA40" s="574"/>
      <c r="KHF40" s="589"/>
      <c r="KHG40" s="589"/>
      <c r="KHH40" s="574"/>
      <c r="KHM40" s="589"/>
      <c r="KHN40" s="589"/>
      <c r="KHO40" s="574"/>
      <c r="KHT40" s="589"/>
      <c r="KHU40" s="589"/>
      <c r="KHV40" s="574"/>
      <c r="KIA40" s="589"/>
      <c r="KIB40" s="589"/>
      <c r="KIC40" s="574"/>
      <c r="KIH40" s="589"/>
      <c r="KII40" s="589"/>
      <c r="KIJ40" s="574"/>
      <c r="KIO40" s="589"/>
      <c r="KIP40" s="589"/>
      <c r="KIQ40" s="574"/>
      <c r="KIV40" s="589"/>
      <c r="KIW40" s="589"/>
      <c r="KIX40" s="574"/>
      <c r="KJC40" s="589"/>
      <c r="KJD40" s="589"/>
      <c r="KJE40" s="574"/>
      <c r="KJJ40" s="589"/>
      <c r="KJK40" s="589"/>
      <c r="KJL40" s="574"/>
      <c r="KJQ40" s="589"/>
      <c r="KJR40" s="589"/>
      <c r="KJS40" s="574"/>
      <c r="KJX40" s="589"/>
      <c r="KJY40" s="589"/>
      <c r="KJZ40" s="574"/>
      <c r="KKE40" s="589"/>
      <c r="KKF40" s="589"/>
      <c r="KKG40" s="574"/>
      <c r="KKL40" s="589"/>
      <c r="KKM40" s="589"/>
      <c r="KKN40" s="574"/>
      <c r="KKS40" s="589"/>
      <c r="KKT40" s="589"/>
      <c r="KKU40" s="574"/>
      <c r="KKZ40" s="589"/>
      <c r="KLA40" s="589"/>
      <c r="KLB40" s="574"/>
      <c r="KLG40" s="589"/>
      <c r="KLH40" s="589"/>
      <c r="KLI40" s="574"/>
      <c r="KLN40" s="589"/>
      <c r="KLO40" s="589"/>
      <c r="KLP40" s="574"/>
      <c r="KLU40" s="589"/>
      <c r="KLV40" s="589"/>
      <c r="KLW40" s="574"/>
      <c r="KMB40" s="589"/>
      <c r="KMC40" s="589"/>
      <c r="KMD40" s="574"/>
      <c r="KMI40" s="589"/>
      <c r="KMJ40" s="589"/>
      <c r="KMK40" s="574"/>
      <c r="KMP40" s="589"/>
      <c r="KMQ40" s="589"/>
      <c r="KMR40" s="574"/>
      <c r="KMW40" s="589"/>
      <c r="KMX40" s="589"/>
      <c r="KMY40" s="574"/>
      <c r="KND40" s="589"/>
      <c r="KNE40" s="589"/>
      <c r="KNF40" s="574"/>
      <c r="KNK40" s="589"/>
      <c r="KNL40" s="589"/>
      <c r="KNM40" s="574"/>
      <c r="KNR40" s="589"/>
      <c r="KNS40" s="589"/>
      <c r="KNT40" s="574"/>
      <c r="KNY40" s="589"/>
      <c r="KNZ40" s="589"/>
      <c r="KOA40" s="574"/>
      <c r="KOF40" s="589"/>
      <c r="KOG40" s="589"/>
      <c r="KOH40" s="574"/>
      <c r="KOM40" s="589"/>
      <c r="KON40" s="589"/>
      <c r="KOO40" s="574"/>
      <c r="KOT40" s="589"/>
      <c r="KOU40" s="589"/>
      <c r="KOV40" s="574"/>
      <c r="KPA40" s="589"/>
      <c r="KPB40" s="589"/>
      <c r="KPC40" s="574"/>
      <c r="KPH40" s="589"/>
      <c r="KPI40" s="589"/>
      <c r="KPJ40" s="574"/>
      <c r="KPO40" s="589"/>
      <c r="KPP40" s="589"/>
      <c r="KPQ40" s="574"/>
      <c r="KPV40" s="589"/>
      <c r="KPW40" s="589"/>
      <c r="KPX40" s="574"/>
      <c r="KQC40" s="589"/>
      <c r="KQD40" s="589"/>
      <c r="KQE40" s="574"/>
      <c r="KQJ40" s="589"/>
      <c r="KQK40" s="589"/>
      <c r="KQL40" s="574"/>
      <c r="KQQ40" s="589"/>
      <c r="KQR40" s="589"/>
      <c r="KQS40" s="574"/>
      <c r="KQX40" s="589"/>
      <c r="KQY40" s="589"/>
      <c r="KQZ40" s="574"/>
      <c r="KRE40" s="589"/>
      <c r="KRF40" s="589"/>
      <c r="KRG40" s="574"/>
      <c r="KRL40" s="589"/>
      <c r="KRM40" s="589"/>
      <c r="KRN40" s="574"/>
      <c r="KRS40" s="589"/>
      <c r="KRT40" s="589"/>
      <c r="KRU40" s="574"/>
      <c r="KRZ40" s="589"/>
      <c r="KSA40" s="589"/>
      <c r="KSB40" s="574"/>
      <c r="KSG40" s="589"/>
      <c r="KSH40" s="589"/>
      <c r="KSI40" s="574"/>
      <c r="KSN40" s="589"/>
      <c r="KSO40" s="589"/>
      <c r="KSP40" s="574"/>
      <c r="KSU40" s="589"/>
      <c r="KSV40" s="589"/>
      <c r="KSW40" s="574"/>
      <c r="KTB40" s="589"/>
      <c r="KTC40" s="589"/>
      <c r="KTD40" s="574"/>
      <c r="KTI40" s="589"/>
      <c r="KTJ40" s="589"/>
      <c r="KTK40" s="574"/>
      <c r="KTP40" s="589"/>
      <c r="KTQ40" s="589"/>
      <c r="KTR40" s="574"/>
      <c r="KTW40" s="589"/>
      <c r="KTX40" s="589"/>
      <c r="KTY40" s="574"/>
      <c r="KUD40" s="589"/>
      <c r="KUE40" s="589"/>
      <c r="KUF40" s="574"/>
      <c r="KUK40" s="589"/>
      <c r="KUL40" s="589"/>
      <c r="KUM40" s="574"/>
      <c r="KUR40" s="589"/>
      <c r="KUS40" s="589"/>
      <c r="KUT40" s="574"/>
      <c r="KUY40" s="589"/>
      <c r="KUZ40" s="589"/>
      <c r="KVA40" s="574"/>
      <c r="KVF40" s="589"/>
      <c r="KVG40" s="589"/>
      <c r="KVH40" s="574"/>
      <c r="KVM40" s="589"/>
      <c r="KVN40" s="589"/>
      <c r="KVO40" s="574"/>
      <c r="KVT40" s="589"/>
      <c r="KVU40" s="589"/>
      <c r="KVV40" s="574"/>
      <c r="KWA40" s="589"/>
      <c r="KWB40" s="589"/>
      <c r="KWC40" s="574"/>
      <c r="KWH40" s="589"/>
      <c r="KWI40" s="589"/>
      <c r="KWJ40" s="574"/>
      <c r="KWO40" s="589"/>
      <c r="KWP40" s="589"/>
      <c r="KWQ40" s="574"/>
      <c r="KWV40" s="589"/>
      <c r="KWW40" s="589"/>
      <c r="KWX40" s="574"/>
      <c r="KXC40" s="589"/>
      <c r="KXD40" s="589"/>
      <c r="KXE40" s="574"/>
      <c r="KXJ40" s="589"/>
      <c r="KXK40" s="589"/>
      <c r="KXL40" s="574"/>
      <c r="KXQ40" s="589"/>
      <c r="KXR40" s="589"/>
      <c r="KXS40" s="574"/>
      <c r="KXX40" s="589"/>
      <c r="KXY40" s="589"/>
      <c r="KXZ40" s="574"/>
      <c r="KYE40" s="589"/>
      <c r="KYF40" s="589"/>
      <c r="KYG40" s="574"/>
      <c r="KYL40" s="589"/>
      <c r="KYM40" s="589"/>
      <c r="KYN40" s="574"/>
      <c r="KYS40" s="589"/>
      <c r="KYT40" s="589"/>
      <c r="KYU40" s="574"/>
      <c r="KYZ40" s="589"/>
      <c r="KZA40" s="589"/>
      <c r="KZB40" s="574"/>
      <c r="KZG40" s="589"/>
      <c r="KZH40" s="589"/>
      <c r="KZI40" s="574"/>
      <c r="KZN40" s="589"/>
      <c r="KZO40" s="589"/>
      <c r="KZP40" s="574"/>
      <c r="KZU40" s="589"/>
      <c r="KZV40" s="589"/>
      <c r="KZW40" s="574"/>
      <c r="LAB40" s="589"/>
      <c r="LAC40" s="589"/>
      <c r="LAD40" s="574"/>
      <c r="LAI40" s="589"/>
      <c r="LAJ40" s="589"/>
      <c r="LAK40" s="574"/>
      <c r="LAP40" s="589"/>
      <c r="LAQ40" s="589"/>
      <c r="LAR40" s="574"/>
      <c r="LAW40" s="589"/>
      <c r="LAX40" s="589"/>
      <c r="LAY40" s="574"/>
      <c r="LBD40" s="589"/>
      <c r="LBE40" s="589"/>
      <c r="LBF40" s="574"/>
      <c r="LBK40" s="589"/>
      <c r="LBL40" s="589"/>
      <c r="LBM40" s="574"/>
      <c r="LBR40" s="589"/>
      <c r="LBS40" s="589"/>
      <c r="LBT40" s="574"/>
      <c r="LBY40" s="589"/>
      <c r="LBZ40" s="589"/>
      <c r="LCA40" s="574"/>
      <c r="LCF40" s="589"/>
      <c r="LCG40" s="589"/>
      <c r="LCH40" s="574"/>
      <c r="LCM40" s="589"/>
      <c r="LCN40" s="589"/>
      <c r="LCO40" s="574"/>
      <c r="LCT40" s="589"/>
      <c r="LCU40" s="589"/>
      <c r="LCV40" s="574"/>
      <c r="LDA40" s="589"/>
      <c r="LDB40" s="589"/>
      <c r="LDC40" s="574"/>
      <c r="LDH40" s="589"/>
      <c r="LDI40" s="589"/>
      <c r="LDJ40" s="574"/>
      <c r="LDO40" s="589"/>
      <c r="LDP40" s="589"/>
      <c r="LDQ40" s="574"/>
      <c r="LDV40" s="589"/>
      <c r="LDW40" s="589"/>
      <c r="LDX40" s="574"/>
      <c r="LEC40" s="589"/>
      <c r="LED40" s="589"/>
      <c r="LEE40" s="574"/>
      <c r="LEJ40" s="589"/>
      <c r="LEK40" s="589"/>
      <c r="LEL40" s="574"/>
      <c r="LEQ40" s="589"/>
      <c r="LER40" s="589"/>
      <c r="LES40" s="574"/>
      <c r="LEX40" s="589"/>
      <c r="LEY40" s="589"/>
      <c r="LEZ40" s="574"/>
      <c r="LFE40" s="589"/>
      <c r="LFF40" s="589"/>
      <c r="LFG40" s="574"/>
      <c r="LFL40" s="589"/>
      <c r="LFM40" s="589"/>
      <c r="LFN40" s="574"/>
      <c r="LFS40" s="589"/>
      <c r="LFT40" s="589"/>
      <c r="LFU40" s="574"/>
      <c r="LFZ40" s="589"/>
      <c r="LGA40" s="589"/>
      <c r="LGB40" s="574"/>
      <c r="LGG40" s="589"/>
      <c r="LGH40" s="589"/>
      <c r="LGI40" s="574"/>
      <c r="LGN40" s="589"/>
      <c r="LGO40" s="589"/>
      <c r="LGP40" s="574"/>
      <c r="LGU40" s="589"/>
      <c r="LGV40" s="589"/>
      <c r="LGW40" s="574"/>
      <c r="LHB40" s="589"/>
      <c r="LHC40" s="589"/>
      <c r="LHD40" s="574"/>
      <c r="LHI40" s="589"/>
      <c r="LHJ40" s="589"/>
      <c r="LHK40" s="574"/>
      <c r="LHP40" s="589"/>
      <c r="LHQ40" s="589"/>
      <c r="LHR40" s="574"/>
      <c r="LHW40" s="589"/>
      <c r="LHX40" s="589"/>
      <c r="LHY40" s="574"/>
      <c r="LID40" s="589"/>
      <c r="LIE40" s="589"/>
      <c r="LIF40" s="574"/>
      <c r="LIK40" s="589"/>
      <c r="LIL40" s="589"/>
      <c r="LIM40" s="574"/>
      <c r="LIR40" s="589"/>
      <c r="LIS40" s="589"/>
      <c r="LIT40" s="574"/>
      <c r="LIY40" s="589"/>
      <c r="LIZ40" s="589"/>
      <c r="LJA40" s="574"/>
      <c r="LJF40" s="589"/>
      <c r="LJG40" s="589"/>
      <c r="LJH40" s="574"/>
      <c r="LJM40" s="589"/>
      <c r="LJN40" s="589"/>
      <c r="LJO40" s="574"/>
      <c r="LJT40" s="589"/>
      <c r="LJU40" s="589"/>
      <c r="LJV40" s="574"/>
      <c r="LKA40" s="589"/>
      <c r="LKB40" s="589"/>
      <c r="LKC40" s="574"/>
      <c r="LKH40" s="589"/>
      <c r="LKI40" s="589"/>
      <c r="LKJ40" s="574"/>
      <c r="LKO40" s="589"/>
      <c r="LKP40" s="589"/>
      <c r="LKQ40" s="574"/>
      <c r="LKV40" s="589"/>
      <c r="LKW40" s="589"/>
      <c r="LKX40" s="574"/>
      <c r="LLC40" s="589"/>
      <c r="LLD40" s="589"/>
      <c r="LLE40" s="574"/>
      <c r="LLJ40" s="589"/>
      <c r="LLK40" s="589"/>
      <c r="LLL40" s="574"/>
      <c r="LLQ40" s="589"/>
      <c r="LLR40" s="589"/>
      <c r="LLS40" s="574"/>
      <c r="LLX40" s="589"/>
      <c r="LLY40" s="589"/>
      <c r="LLZ40" s="574"/>
      <c r="LME40" s="589"/>
      <c r="LMF40" s="589"/>
      <c r="LMG40" s="574"/>
      <c r="LML40" s="589"/>
      <c r="LMM40" s="589"/>
      <c r="LMN40" s="574"/>
      <c r="LMS40" s="589"/>
      <c r="LMT40" s="589"/>
      <c r="LMU40" s="574"/>
      <c r="LMZ40" s="589"/>
      <c r="LNA40" s="589"/>
      <c r="LNB40" s="574"/>
      <c r="LNG40" s="589"/>
      <c r="LNH40" s="589"/>
      <c r="LNI40" s="574"/>
      <c r="LNN40" s="589"/>
      <c r="LNO40" s="589"/>
      <c r="LNP40" s="574"/>
      <c r="LNU40" s="589"/>
      <c r="LNV40" s="589"/>
      <c r="LNW40" s="574"/>
      <c r="LOB40" s="589"/>
      <c r="LOC40" s="589"/>
      <c r="LOD40" s="574"/>
      <c r="LOI40" s="589"/>
      <c r="LOJ40" s="589"/>
      <c r="LOK40" s="574"/>
      <c r="LOP40" s="589"/>
      <c r="LOQ40" s="589"/>
      <c r="LOR40" s="574"/>
      <c r="LOW40" s="589"/>
      <c r="LOX40" s="589"/>
      <c r="LOY40" s="574"/>
      <c r="LPD40" s="589"/>
      <c r="LPE40" s="589"/>
      <c r="LPF40" s="574"/>
      <c r="LPK40" s="589"/>
      <c r="LPL40" s="589"/>
      <c r="LPM40" s="574"/>
      <c r="LPR40" s="589"/>
      <c r="LPS40" s="589"/>
      <c r="LPT40" s="574"/>
      <c r="LPY40" s="589"/>
      <c r="LPZ40" s="589"/>
      <c r="LQA40" s="574"/>
      <c r="LQF40" s="589"/>
      <c r="LQG40" s="589"/>
      <c r="LQH40" s="574"/>
      <c r="LQM40" s="589"/>
      <c r="LQN40" s="589"/>
      <c r="LQO40" s="574"/>
      <c r="LQT40" s="589"/>
      <c r="LQU40" s="589"/>
      <c r="LQV40" s="574"/>
      <c r="LRA40" s="589"/>
      <c r="LRB40" s="589"/>
      <c r="LRC40" s="574"/>
      <c r="LRH40" s="589"/>
      <c r="LRI40" s="589"/>
      <c r="LRJ40" s="574"/>
      <c r="LRO40" s="589"/>
      <c r="LRP40" s="589"/>
      <c r="LRQ40" s="574"/>
      <c r="LRV40" s="589"/>
      <c r="LRW40" s="589"/>
      <c r="LRX40" s="574"/>
      <c r="LSC40" s="589"/>
      <c r="LSD40" s="589"/>
      <c r="LSE40" s="574"/>
      <c r="LSJ40" s="589"/>
      <c r="LSK40" s="589"/>
      <c r="LSL40" s="574"/>
      <c r="LSQ40" s="589"/>
      <c r="LSR40" s="589"/>
      <c r="LSS40" s="574"/>
      <c r="LSX40" s="589"/>
      <c r="LSY40" s="589"/>
      <c r="LSZ40" s="574"/>
      <c r="LTE40" s="589"/>
      <c r="LTF40" s="589"/>
      <c r="LTG40" s="574"/>
      <c r="LTL40" s="589"/>
      <c r="LTM40" s="589"/>
      <c r="LTN40" s="574"/>
      <c r="LTS40" s="589"/>
      <c r="LTT40" s="589"/>
      <c r="LTU40" s="574"/>
      <c r="LTZ40" s="589"/>
      <c r="LUA40" s="589"/>
      <c r="LUB40" s="574"/>
      <c r="LUG40" s="589"/>
      <c r="LUH40" s="589"/>
      <c r="LUI40" s="574"/>
      <c r="LUN40" s="589"/>
      <c r="LUO40" s="589"/>
      <c r="LUP40" s="574"/>
      <c r="LUU40" s="589"/>
      <c r="LUV40" s="589"/>
      <c r="LUW40" s="574"/>
      <c r="LVB40" s="589"/>
      <c r="LVC40" s="589"/>
      <c r="LVD40" s="574"/>
      <c r="LVI40" s="589"/>
      <c r="LVJ40" s="589"/>
      <c r="LVK40" s="574"/>
      <c r="LVP40" s="589"/>
      <c r="LVQ40" s="589"/>
      <c r="LVR40" s="574"/>
      <c r="LVW40" s="589"/>
      <c r="LVX40" s="589"/>
      <c r="LVY40" s="574"/>
      <c r="LWD40" s="589"/>
      <c r="LWE40" s="589"/>
      <c r="LWF40" s="574"/>
      <c r="LWK40" s="589"/>
      <c r="LWL40" s="589"/>
      <c r="LWM40" s="574"/>
      <c r="LWR40" s="589"/>
      <c r="LWS40" s="589"/>
      <c r="LWT40" s="574"/>
      <c r="LWY40" s="589"/>
      <c r="LWZ40" s="589"/>
      <c r="LXA40" s="574"/>
      <c r="LXF40" s="589"/>
      <c r="LXG40" s="589"/>
      <c r="LXH40" s="574"/>
      <c r="LXM40" s="589"/>
      <c r="LXN40" s="589"/>
      <c r="LXO40" s="574"/>
      <c r="LXT40" s="589"/>
      <c r="LXU40" s="589"/>
      <c r="LXV40" s="574"/>
      <c r="LYA40" s="589"/>
      <c r="LYB40" s="589"/>
      <c r="LYC40" s="574"/>
      <c r="LYH40" s="589"/>
      <c r="LYI40" s="589"/>
      <c r="LYJ40" s="574"/>
      <c r="LYO40" s="589"/>
      <c r="LYP40" s="589"/>
      <c r="LYQ40" s="574"/>
      <c r="LYV40" s="589"/>
      <c r="LYW40" s="589"/>
      <c r="LYX40" s="574"/>
      <c r="LZC40" s="589"/>
      <c r="LZD40" s="589"/>
      <c r="LZE40" s="574"/>
      <c r="LZJ40" s="589"/>
      <c r="LZK40" s="589"/>
      <c r="LZL40" s="574"/>
      <c r="LZQ40" s="589"/>
      <c r="LZR40" s="589"/>
      <c r="LZS40" s="574"/>
      <c r="LZX40" s="589"/>
      <c r="LZY40" s="589"/>
      <c r="LZZ40" s="574"/>
      <c r="MAE40" s="589"/>
      <c r="MAF40" s="589"/>
      <c r="MAG40" s="574"/>
      <c r="MAL40" s="589"/>
      <c r="MAM40" s="589"/>
      <c r="MAN40" s="574"/>
      <c r="MAS40" s="589"/>
      <c r="MAT40" s="589"/>
      <c r="MAU40" s="574"/>
      <c r="MAZ40" s="589"/>
      <c r="MBA40" s="589"/>
      <c r="MBB40" s="574"/>
      <c r="MBG40" s="589"/>
      <c r="MBH40" s="589"/>
      <c r="MBI40" s="574"/>
      <c r="MBN40" s="589"/>
      <c r="MBO40" s="589"/>
      <c r="MBP40" s="574"/>
      <c r="MBU40" s="589"/>
      <c r="MBV40" s="589"/>
      <c r="MBW40" s="574"/>
      <c r="MCB40" s="589"/>
      <c r="MCC40" s="589"/>
      <c r="MCD40" s="574"/>
      <c r="MCI40" s="589"/>
      <c r="MCJ40" s="589"/>
      <c r="MCK40" s="574"/>
      <c r="MCP40" s="589"/>
      <c r="MCQ40" s="589"/>
      <c r="MCR40" s="574"/>
      <c r="MCW40" s="589"/>
      <c r="MCX40" s="589"/>
      <c r="MCY40" s="574"/>
      <c r="MDD40" s="589"/>
      <c r="MDE40" s="589"/>
      <c r="MDF40" s="574"/>
      <c r="MDK40" s="589"/>
      <c r="MDL40" s="589"/>
      <c r="MDM40" s="574"/>
      <c r="MDR40" s="589"/>
      <c r="MDS40" s="589"/>
      <c r="MDT40" s="574"/>
      <c r="MDY40" s="589"/>
      <c r="MDZ40" s="589"/>
      <c r="MEA40" s="574"/>
      <c r="MEF40" s="589"/>
      <c r="MEG40" s="589"/>
      <c r="MEH40" s="574"/>
      <c r="MEM40" s="589"/>
      <c r="MEN40" s="589"/>
      <c r="MEO40" s="574"/>
      <c r="MET40" s="589"/>
      <c r="MEU40" s="589"/>
      <c r="MEV40" s="574"/>
      <c r="MFA40" s="589"/>
      <c r="MFB40" s="589"/>
      <c r="MFC40" s="574"/>
      <c r="MFH40" s="589"/>
      <c r="MFI40" s="589"/>
      <c r="MFJ40" s="574"/>
      <c r="MFO40" s="589"/>
      <c r="MFP40" s="589"/>
      <c r="MFQ40" s="574"/>
      <c r="MFV40" s="589"/>
      <c r="MFW40" s="589"/>
      <c r="MFX40" s="574"/>
      <c r="MGC40" s="589"/>
      <c r="MGD40" s="589"/>
      <c r="MGE40" s="574"/>
      <c r="MGJ40" s="589"/>
      <c r="MGK40" s="589"/>
      <c r="MGL40" s="574"/>
      <c r="MGQ40" s="589"/>
      <c r="MGR40" s="589"/>
      <c r="MGS40" s="574"/>
      <c r="MGX40" s="589"/>
      <c r="MGY40" s="589"/>
      <c r="MGZ40" s="574"/>
      <c r="MHE40" s="589"/>
      <c r="MHF40" s="589"/>
      <c r="MHG40" s="574"/>
      <c r="MHL40" s="589"/>
      <c r="MHM40" s="589"/>
      <c r="MHN40" s="574"/>
      <c r="MHS40" s="589"/>
      <c r="MHT40" s="589"/>
      <c r="MHU40" s="574"/>
      <c r="MHZ40" s="589"/>
      <c r="MIA40" s="589"/>
      <c r="MIB40" s="574"/>
      <c r="MIG40" s="589"/>
      <c r="MIH40" s="589"/>
      <c r="MII40" s="574"/>
      <c r="MIN40" s="589"/>
      <c r="MIO40" s="589"/>
      <c r="MIP40" s="574"/>
      <c r="MIU40" s="589"/>
      <c r="MIV40" s="589"/>
      <c r="MIW40" s="574"/>
      <c r="MJB40" s="589"/>
      <c r="MJC40" s="589"/>
      <c r="MJD40" s="574"/>
      <c r="MJI40" s="589"/>
      <c r="MJJ40" s="589"/>
      <c r="MJK40" s="574"/>
      <c r="MJP40" s="589"/>
      <c r="MJQ40" s="589"/>
      <c r="MJR40" s="574"/>
      <c r="MJW40" s="589"/>
      <c r="MJX40" s="589"/>
      <c r="MJY40" s="574"/>
      <c r="MKD40" s="589"/>
      <c r="MKE40" s="589"/>
      <c r="MKF40" s="574"/>
      <c r="MKK40" s="589"/>
      <c r="MKL40" s="589"/>
      <c r="MKM40" s="574"/>
      <c r="MKR40" s="589"/>
      <c r="MKS40" s="589"/>
      <c r="MKT40" s="574"/>
      <c r="MKY40" s="589"/>
      <c r="MKZ40" s="589"/>
      <c r="MLA40" s="574"/>
      <c r="MLF40" s="589"/>
      <c r="MLG40" s="589"/>
      <c r="MLH40" s="574"/>
      <c r="MLM40" s="589"/>
      <c r="MLN40" s="589"/>
      <c r="MLO40" s="574"/>
      <c r="MLT40" s="589"/>
      <c r="MLU40" s="589"/>
      <c r="MLV40" s="574"/>
      <c r="MMA40" s="589"/>
      <c r="MMB40" s="589"/>
      <c r="MMC40" s="574"/>
      <c r="MMH40" s="589"/>
      <c r="MMI40" s="589"/>
      <c r="MMJ40" s="574"/>
      <c r="MMO40" s="589"/>
      <c r="MMP40" s="589"/>
      <c r="MMQ40" s="574"/>
      <c r="MMV40" s="589"/>
      <c r="MMW40" s="589"/>
      <c r="MMX40" s="574"/>
      <c r="MNC40" s="589"/>
      <c r="MND40" s="589"/>
      <c r="MNE40" s="574"/>
      <c r="MNJ40" s="589"/>
      <c r="MNK40" s="589"/>
      <c r="MNL40" s="574"/>
      <c r="MNQ40" s="589"/>
      <c r="MNR40" s="589"/>
      <c r="MNS40" s="574"/>
      <c r="MNX40" s="589"/>
      <c r="MNY40" s="589"/>
      <c r="MNZ40" s="574"/>
      <c r="MOE40" s="589"/>
      <c r="MOF40" s="589"/>
      <c r="MOG40" s="574"/>
      <c r="MOL40" s="589"/>
      <c r="MOM40" s="589"/>
      <c r="MON40" s="574"/>
      <c r="MOS40" s="589"/>
      <c r="MOT40" s="589"/>
      <c r="MOU40" s="574"/>
      <c r="MOZ40" s="589"/>
      <c r="MPA40" s="589"/>
      <c r="MPB40" s="574"/>
      <c r="MPG40" s="589"/>
      <c r="MPH40" s="589"/>
      <c r="MPI40" s="574"/>
      <c r="MPN40" s="589"/>
      <c r="MPO40" s="589"/>
      <c r="MPP40" s="574"/>
      <c r="MPU40" s="589"/>
      <c r="MPV40" s="589"/>
      <c r="MPW40" s="574"/>
      <c r="MQB40" s="589"/>
      <c r="MQC40" s="589"/>
      <c r="MQD40" s="574"/>
      <c r="MQI40" s="589"/>
      <c r="MQJ40" s="589"/>
      <c r="MQK40" s="574"/>
      <c r="MQP40" s="589"/>
      <c r="MQQ40" s="589"/>
      <c r="MQR40" s="574"/>
      <c r="MQW40" s="589"/>
      <c r="MQX40" s="589"/>
      <c r="MQY40" s="574"/>
      <c r="MRD40" s="589"/>
      <c r="MRE40" s="589"/>
      <c r="MRF40" s="574"/>
      <c r="MRK40" s="589"/>
      <c r="MRL40" s="589"/>
      <c r="MRM40" s="574"/>
      <c r="MRR40" s="589"/>
      <c r="MRS40" s="589"/>
      <c r="MRT40" s="574"/>
      <c r="MRY40" s="589"/>
      <c r="MRZ40" s="589"/>
      <c r="MSA40" s="574"/>
      <c r="MSF40" s="589"/>
      <c r="MSG40" s="589"/>
      <c r="MSH40" s="574"/>
      <c r="MSM40" s="589"/>
      <c r="MSN40" s="589"/>
      <c r="MSO40" s="574"/>
      <c r="MST40" s="589"/>
      <c r="MSU40" s="589"/>
      <c r="MSV40" s="574"/>
      <c r="MTA40" s="589"/>
      <c r="MTB40" s="589"/>
      <c r="MTC40" s="574"/>
      <c r="MTH40" s="589"/>
      <c r="MTI40" s="589"/>
      <c r="MTJ40" s="574"/>
      <c r="MTO40" s="589"/>
      <c r="MTP40" s="589"/>
      <c r="MTQ40" s="574"/>
      <c r="MTV40" s="589"/>
      <c r="MTW40" s="589"/>
      <c r="MTX40" s="574"/>
      <c r="MUC40" s="589"/>
      <c r="MUD40" s="589"/>
      <c r="MUE40" s="574"/>
      <c r="MUJ40" s="589"/>
      <c r="MUK40" s="589"/>
      <c r="MUL40" s="574"/>
      <c r="MUQ40" s="589"/>
      <c r="MUR40" s="589"/>
      <c r="MUS40" s="574"/>
      <c r="MUX40" s="589"/>
      <c r="MUY40" s="589"/>
      <c r="MUZ40" s="574"/>
      <c r="MVE40" s="589"/>
      <c r="MVF40" s="589"/>
      <c r="MVG40" s="574"/>
      <c r="MVL40" s="589"/>
      <c r="MVM40" s="589"/>
      <c r="MVN40" s="574"/>
      <c r="MVS40" s="589"/>
      <c r="MVT40" s="589"/>
      <c r="MVU40" s="574"/>
      <c r="MVZ40" s="589"/>
      <c r="MWA40" s="589"/>
      <c r="MWB40" s="574"/>
      <c r="MWG40" s="589"/>
      <c r="MWH40" s="589"/>
      <c r="MWI40" s="574"/>
      <c r="MWN40" s="589"/>
      <c r="MWO40" s="589"/>
      <c r="MWP40" s="574"/>
      <c r="MWU40" s="589"/>
      <c r="MWV40" s="589"/>
      <c r="MWW40" s="574"/>
      <c r="MXB40" s="589"/>
      <c r="MXC40" s="589"/>
      <c r="MXD40" s="574"/>
      <c r="MXI40" s="589"/>
      <c r="MXJ40" s="589"/>
      <c r="MXK40" s="574"/>
      <c r="MXP40" s="589"/>
      <c r="MXQ40" s="589"/>
      <c r="MXR40" s="574"/>
      <c r="MXW40" s="589"/>
      <c r="MXX40" s="589"/>
      <c r="MXY40" s="574"/>
      <c r="MYD40" s="589"/>
      <c r="MYE40" s="589"/>
      <c r="MYF40" s="574"/>
      <c r="MYK40" s="589"/>
      <c r="MYL40" s="589"/>
      <c r="MYM40" s="574"/>
      <c r="MYR40" s="589"/>
      <c r="MYS40" s="589"/>
      <c r="MYT40" s="574"/>
      <c r="MYY40" s="589"/>
      <c r="MYZ40" s="589"/>
      <c r="MZA40" s="574"/>
      <c r="MZF40" s="589"/>
      <c r="MZG40" s="589"/>
      <c r="MZH40" s="574"/>
      <c r="MZM40" s="589"/>
      <c r="MZN40" s="589"/>
      <c r="MZO40" s="574"/>
      <c r="MZT40" s="589"/>
      <c r="MZU40" s="589"/>
      <c r="MZV40" s="574"/>
      <c r="NAA40" s="589"/>
      <c r="NAB40" s="589"/>
      <c r="NAC40" s="574"/>
      <c r="NAH40" s="589"/>
      <c r="NAI40" s="589"/>
      <c r="NAJ40" s="574"/>
      <c r="NAO40" s="589"/>
      <c r="NAP40" s="589"/>
      <c r="NAQ40" s="574"/>
      <c r="NAV40" s="589"/>
      <c r="NAW40" s="589"/>
      <c r="NAX40" s="574"/>
      <c r="NBC40" s="589"/>
      <c r="NBD40" s="589"/>
      <c r="NBE40" s="574"/>
      <c r="NBJ40" s="589"/>
      <c r="NBK40" s="589"/>
      <c r="NBL40" s="574"/>
      <c r="NBQ40" s="589"/>
      <c r="NBR40" s="589"/>
      <c r="NBS40" s="574"/>
      <c r="NBX40" s="589"/>
      <c r="NBY40" s="589"/>
      <c r="NBZ40" s="574"/>
      <c r="NCE40" s="589"/>
      <c r="NCF40" s="589"/>
      <c r="NCG40" s="574"/>
      <c r="NCL40" s="589"/>
      <c r="NCM40" s="589"/>
      <c r="NCN40" s="574"/>
      <c r="NCS40" s="589"/>
      <c r="NCT40" s="589"/>
      <c r="NCU40" s="574"/>
      <c r="NCZ40" s="589"/>
      <c r="NDA40" s="589"/>
      <c r="NDB40" s="574"/>
      <c r="NDG40" s="589"/>
      <c r="NDH40" s="589"/>
      <c r="NDI40" s="574"/>
      <c r="NDN40" s="589"/>
      <c r="NDO40" s="589"/>
      <c r="NDP40" s="574"/>
      <c r="NDU40" s="589"/>
      <c r="NDV40" s="589"/>
      <c r="NDW40" s="574"/>
      <c r="NEB40" s="589"/>
      <c r="NEC40" s="589"/>
      <c r="NED40" s="574"/>
      <c r="NEI40" s="589"/>
      <c r="NEJ40" s="589"/>
      <c r="NEK40" s="574"/>
      <c r="NEP40" s="589"/>
      <c r="NEQ40" s="589"/>
      <c r="NER40" s="574"/>
      <c r="NEW40" s="589"/>
      <c r="NEX40" s="589"/>
      <c r="NEY40" s="574"/>
      <c r="NFD40" s="589"/>
      <c r="NFE40" s="589"/>
      <c r="NFF40" s="574"/>
      <c r="NFK40" s="589"/>
      <c r="NFL40" s="589"/>
      <c r="NFM40" s="574"/>
      <c r="NFR40" s="589"/>
      <c r="NFS40" s="589"/>
      <c r="NFT40" s="574"/>
      <c r="NFY40" s="589"/>
      <c r="NFZ40" s="589"/>
      <c r="NGA40" s="574"/>
      <c r="NGF40" s="589"/>
      <c r="NGG40" s="589"/>
      <c r="NGH40" s="574"/>
      <c r="NGM40" s="589"/>
      <c r="NGN40" s="589"/>
      <c r="NGO40" s="574"/>
      <c r="NGT40" s="589"/>
      <c r="NGU40" s="589"/>
      <c r="NGV40" s="574"/>
      <c r="NHA40" s="589"/>
      <c r="NHB40" s="589"/>
      <c r="NHC40" s="574"/>
      <c r="NHH40" s="589"/>
      <c r="NHI40" s="589"/>
      <c r="NHJ40" s="574"/>
      <c r="NHO40" s="589"/>
      <c r="NHP40" s="589"/>
      <c r="NHQ40" s="574"/>
      <c r="NHV40" s="589"/>
      <c r="NHW40" s="589"/>
      <c r="NHX40" s="574"/>
      <c r="NIC40" s="589"/>
      <c r="NID40" s="589"/>
      <c r="NIE40" s="574"/>
      <c r="NIJ40" s="589"/>
      <c r="NIK40" s="589"/>
      <c r="NIL40" s="574"/>
      <c r="NIQ40" s="589"/>
      <c r="NIR40" s="589"/>
      <c r="NIS40" s="574"/>
      <c r="NIX40" s="589"/>
      <c r="NIY40" s="589"/>
      <c r="NIZ40" s="574"/>
      <c r="NJE40" s="589"/>
      <c r="NJF40" s="589"/>
      <c r="NJG40" s="574"/>
      <c r="NJL40" s="589"/>
      <c r="NJM40" s="589"/>
      <c r="NJN40" s="574"/>
      <c r="NJS40" s="589"/>
      <c r="NJT40" s="589"/>
      <c r="NJU40" s="574"/>
      <c r="NJZ40" s="589"/>
      <c r="NKA40" s="589"/>
      <c r="NKB40" s="574"/>
      <c r="NKG40" s="589"/>
      <c r="NKH40" s="589"/>
      <c r="NKI40" s="574"/>
      <c r="NKN40" s="589"/>
      <c r="NKO40" s="589"/>
      <c r="NKP40" s="574"/>
      <c r="NKU40" s="589"/>
      <c r="NKV40" s="589"/>
      <c r="NKW40" s="574"/>
      <c r="NLB40" s="589"/>
      <c r="NLC40" s="589"/>
      <c r="NLD40" s="574"/>
      <c r="NLI40" s="589"/>
      <c r="NLJ40" s="589"/>
      <c r="NLK40" s="574"/>
      <c r="NLP40" s="589"/>
      <c r="NLQ40" s="589"/>
      <c r="NLR40" s="574"/>
      <c r="NLW40" s="589"/>
      <c r="NLX40" s="589"/>
      <c r="NLY40" s="574"/>
      <c r="NMD40" s="589"/>
      <c r="NME40" s="589"/>
      <c r="NMF40" s="574"/>
      <c r="NMK40" s="589"/>
      <c r="NML40" s="589"/>
      <c r="NMM40" s="574"/>
      <c r="NMR40" s="589"/>
      <c r="NMS40" s="589"/>
      <c r="NMT40" s="574"/>
      <c r="NMY40" s="589"/>
      <c r="NMZ40" s="589"/>
      <c r="NNA40" s="574"/>
      <c r="NNF40" s="589"/>
      <c r="NNG40" s="589"/>
      <c r="NNH40" s="574"/>
      <c r="NNM40" s="589"/>
      <c r="NNN40" s="589"/>
      <c r="NNO40" s="574"/>
      <c r="NNT40" s="589"/>
      <c r="NNU40" s="589"/>
      <c r="NNV40" s="574"/>
      <c r="NOA40" s="589"/>
      <c r="NOB40" s="589"/>
      <c r="NOC40" s="574"/>
      <c r="NOH40" s="589"/>
      <c r="NOI40" s="589"/>
      <c r="NOJ40" s="574"/>
      <c r="NOO40" s="589"/>
      <c r="NOP40" s="589"/>
      <c r="NOQ40" s="574"/>
      <c r="NOV40" s="589"/>
      <c r="NOW40" s="589"/>
      <c r="NOX40" s="574"/>
      <c r="NPC40" s="589"/>
      <c r="NPD40" s="589"/>
      <c r="NPE40" s="574"/>
      <c r="NPJ40" s="589"/>
      <c r="NPK40" s="589"/>
      <c r="NPL40" s="574"/>
      <c r="NPQ40" s="589"/>
      <c r="NPR40" s="589"/>
      <c r="NPS40" s="574"/>
      <c r="NPX40" s="589"/>
      <c r="NPY40" s="589"/>
      <c r="NPZ40" s="574"/>
      <c r="NQE40" s="589"/>
      <c r="NQF40" s="589"/>
      <c r="NQG40" s="574"/>
      <c r="NQL40" s="589"/>
      <c r="NQM40" s="589"/>
      <c r="NQN40" s="574"/>
      <c r="NQS40" s="589"/>
      <c r="NQT40" s="589"/>
      <c r="NQU40" s="574"/>
      <c r="NQZ40" s="589"/>
      <c r="NRA40" s="589"/>
      <c r="NRB40" s="574"/>
      <c r="NRG40" s="589"/>
      <c r="NRH40" s="589"/>
      <c r="NRI40" s="574"/>
      <c r="NRN40" s="589"/>
      <c r="NRO40" s="589"/>
      <c r="NRP40" s="574"/>
      <c r="NRU40" s="589"/>
      <c r="NRV40" s="589"/>
      <c r="NRW40" s="574"/>
      <c r="NSB40" s="589"/>
      <c r="NSC40" s="589"/>
      <c r="NSD40" s="574"/>
      <c r="NSI40" s="589"/>
      <c r="NSJ40" s="589"/>
      <c r="NSK40" s="574"/>
      <c r="NSP40" s="589"/>
      <c r="NSQ40" s="589"/>
      <c r="NSR40" s="574"/>
      <c r="NSW40" s="589"/>
      <c r="NSX40" s="589"/>
      <c r="NSY40" s="574"/>
      <c r="NTD40" s="589"/>
      <c r="NTE40" s="589"/>
      <c r="NTF40" s="574"/>
      <c r="NTK40" s="589"/>
      <c r="NTL40" s="589"/>
      <c r="NTM40" s="574"/>
      <c r="NTR40" s="589"/>
      <c r="NTS40" s="589"/>
      <c r="NTT40" s="574"/>
      <c r="NTY40" s="589"/>
      <c r="NTZ40" s="589"/>
      <c r="NUA40" s="574"/>
      <c r="NUF40" s="589"/>
      <c r="NUG40" s="589"/>
      <c r="NUH40" s="574"/>
      <c r="NUM40" s="589"/>
      <c r="NUN40" s="589"/>
      <c r="NUO40" s="574"/>
      <c r="NUT40" s="589"/>
      <c r="NUU40" s="589"/>
      <c r="NUV40" s="574"/>
      <c r="NVA40" s="589"/>
      <c r="NVB40" s="589"/>
      <c r="NVC40" s="574"/>
      <c r="NVH40" s="589"/>
      <c r="NVI40" s="589"/>
      <c r="NVJ40" s="574"/>
      <c r="NVO40" s="589"/>
      <c r="NVP40" s="589"/>
      <c r="NVQ40" s="574"/>
      <c r="NVV40" s="589"/>
      <c r="NVW40" s="589"/>
      <c r="NVX40" s="574"/>
      <c r="NWC40" s="589"/>
      <c r="NWD40" s="589"/>
      <c r="NWE40" s="574"/>
      <c r="NWJ40" s="589"/>
      <c r="NWK40" s="589"/>
      <c r="NWL40" s="574"/>
      <c r="NWQ40" s="589"/>
      <c r="NWR40" s="589"/>
      <c r="NWS40" s="574"/>
      <c r="NWX40" s="589"/>
      <c r="NWY40" s="589"/>
      <c r="NWZ40" s="574"/>
      <c r="NXE40" s="589"/>
      <c r="NXF40" s="589"/>
      <c r="NXG40" s="574"/>
      <c r="NXL40" s="589"/>
      <c r="NXM40" s="589"/>
      <c r="NXN40" s="574"/>
      <c r="NXS40" s="589"/>
      <c r="NXT40" s="589"/>
      <c r="NXU40" s="574"/>
      <c r="NXZ40" s="589"/>
      <c r="NYA40" s="589"/>
      <c r="NYB40" s="574"/>
      <c r="NYG40" s="589"/>
      <c r="NYH40" s="589"/>
      <c r="NYI40" s="574"/>
      <c r="NYN40" s="589"/>
      <c r="NYO40" s="589"/>
      <c r="NYP40" s="574"/>
      <c r="NYU40" s="589"/>
      <c r="NYV40" s="589"/>
      <c r="NYW40" s="574"/>
      <c r="NZB40" s="589"/>
      <c r="NZC40" s="589"/>
      <c r="NZD40" s="574"/>
      <c r="NZI40" s="589"/>
      <c r="NZJ40" s="589"/>
      <c r="NZK40" s="574"/>
      <c r="NZP40" s="589"/>
      <c r="NZQ40" s="589"/>
      <c r="NZR40" s="574"/>
      <c r="NZW40" s="589"/>
      <c r="NZX40" s="589"/>
      <c r="NZY40" s="574"/>
      <c r="OAD40" s="589"/>
      <c r="OAE40" s="589"/>
      <c r="OAF40" s="574"/>
      <c r="OAK40" s="589"/>
      <c r="OAL40" s="589"/>
      <c r="OAM40" s="574"/>
      <c r="OAR40" s="589"/>
      <c r="OAS40" s="589"/>
      <c r="OAT40" s="574"/>
      <c r="OAY40" s="589"/>
      <c r="OAZ40" s="589"/>
      <c r="OBA40" s="574"/>
      <c r="OBF40" s="589"/>
      <c r="OBG40" s="589"/>
      <c r="OBH40" s="574"/>
      <c r="OBM40" s="589"/>
      <c r="OBN40" s="589"/>
      <c r="OBO40" s="574"/>
      <c r="OBT40" s="589"/>
      <c r="OBU40" s="589"/>
      <c r="OBV40" s="574"/>
      <c r="OCA40" s="589"/>
      <c r="OCB40" s="589"/>
      <c r="OCC40" s="574"/>
      <c r="OCH40" s="589"/>
      <c r="OCI40" s="589"/>
      <c r="OCJ40" s="574"/>
      <c r="OCO40" s="589"/>
      <c r="OCP40" s="589"/>
      <c r="OCQ40" s="574"/>
      <c r="OCV40" s="589"/>
      <c r="OCW40" s="589"/>
      <c r="OCX40" s="574"/>
      <c r="ODC40" s="589"/>
      <c r="ODD40" s="589"/>
      <c r="ODE40" s="574"/>
      <c r="ODJ40" s="589"/>
      <c r="ODK40" s="589"/>
      <c r="ODL40" s="574"/>
      <c r="ODQ40" s="589"/>
      <c r="ODR40" s="589"/>
      <c r="ODS40" s="574"/>
      <c r="ODX40" s="589"/>
      <c r="ODY40" s="589"/>
      <c r="ODZ40" s="574"/>
      <c r="OEE40" s="589"/>
      <c r="OEF40" s="589"/>
      <c r="OEG40" s="574"/>
      <c r="OEL40" s="589"/>
      <c r="OEM40" s="589"/>
      <c r="OEN40" s="574"/>
      <c r="OES40" s="589"/>
      <c r="OET40" s="589"/>
      <c r="OEU40" s="574"/>
      <c r="OEZ40" s="589"/>
      <c r="OFA40" s="589"/>
      <c r="OFB40" s="574"/>
      <c r="OFG40" s="589"/>
      <c r="OFH40" s="589"/>
      <c r="OFI40" s="574"/>
      <c r="OFN40" s="589"/>
      <c r="OFO40" s="589"/>
      <c r="OFP40" s="574"/>
      <c r="OFU40" s="589"/>
      <c r="OFV40" s="589"/>
      <c r="OFW40" s="574"/>
      <c r="OGB40" s="589"/>
      <c r="OGC40" s="589"/>
      <c r="OGD40" s="574"/>
      <c r="OGI40" s="589"/>
      <c r="OGJ40" s="589"/>
      <c r="OGK40" s="574"/>
      <c r="OGP40" s="589"/>
      <c r="OGQ40" s="589"/>
      <c r="OGR40" s="574"/>
      <c r="OGW40" s="589"/>
      <c r="OGX40" s="589"/>
      <c r="OGY40" s="574"/>
      <c r="OHD40" s="589"/>
      <c r="OHE40" s="589"/>
      <c r="OHF40" s="574"/>
      <c r="OHK40" s="589"/>
      <c r="OHL40" s="589"/>
      <c r="OHM40" s="574"/>
      <c r="OHR40" s="589"/>
      <c r="OHS40" s="589"/>
      <c r="OHT40" s="574"/>
      <c r="OHY40" s="589"/>
      <c r="OHZ40" s="589"/>
      <c r="OIA40" s="574"/>
      <c r="OIF40" s="589"/>
      <c r="OIG40" s="589"/>
      <c r="OIH40" s="574"/>
      <c r="OIM40" s="589"/>
      <c r="OIN40" s="589"/>
      <c r="OIO40" s="574"/>
      <c r="OIT40" s="589"/>
      <c r="OIU40" s="589"/>
      <c r="OIV40" s="574"/>
      <c r="OJA40" s="589"/>
      <c r="OJB40" s="589"/>
      <c r="OJC40" s="574"/>
      <c r="OJH40" s="589"/>
      <c r="OJI40" s="589"/>
      <c r="OJJ40" s="574"/>
      <c r="OJO40" s="589"/>
      <c r="OJP40" s="589"/>
      <c r="OJQ40" s="574"/>
      <c r="OJV40" s="589"/>
      <c r="OJW40" s="589"/>
      <c r="OJX40" s="574"/>
      <c r="OKC40" s="589"/>
      <c r="OKD40" s="589"/>
      <c r="OKE40" s="574"/>
      <c r="OKJ40" s="589"/>
      <c r="OKK40" s="589"/>
      <c r="OKL40" s="574"/>
      <c r="OKQ40" s="589"/>
      <c r="OKR40" s="589"/>
      <c r="OKS40" s="574"/>
      <c r="OKX40" s="589"/>
      <c r="OKY40" s="589"/>
      <c r="OKZ40" s="574"/>
      <c r="OLE40" s="589"/>
      <c r="OLF40" s="589"/>
      <c r="OLG40" s="574"/>
      <c r="OLL40" s="589"/>
      <c r="OLM40" s="589"/>
      <c r="OLN40" s="574"/>
      <c r="OLS40" s="589"/>
      <c r="OLT40" s="589"/>
      <c r="OLU40" s="574"/>
      <c r="OLZ40" s="589"/>
      <c r="OMA40" s="589"/>
      <c r="OMB40" s="574"/>
      <c r="OMG40" s="589"/>
      <c r="OMH40" s="589"/>
      <c r="OMI40" s="574"/>
      <c r="OMN40" s="589"/>
      <c r="OMO40" s="589"/>
      <c r="OMP40" s="574"/>
      <c r="OMU40" s="589"/>
      <c r="OMV40" s="589"/>
      <c r="OMW40" s="574"/>
      <c r="ONB40" s="589"/>
      <c r="ONC40" s="589"/>
      <c r="OND40" s="574"/>
      <c r="ONI40" s="589"/>
      <c r="ONJ40" s="589"/>
      <c r="ONK40" s="574"/>
      <c r="ONP40" s="589"/>
      <c r="ONQ40" s="589"/>
      <c r="ONR40" s="574"/>
      <c r="ONW40" s="589"/>
      <c r="ONX40" s="589"/>
      <c r="ONY40" s="574"/>
      <c r="OOD40" s="589"/>
      <c r="OOE40" s="589"/>
      <c r="OOF40" s="574"/>
      <c r="OOK40" s="589"/>
      <c r="OOL40" s="589"/>
      <c r="OOM40" s="574"/>
      <c r="OOR40" s="589"/>
      <c r="OOS40" s="589"/>
      <c r="OOT40" s="574"/>
      <c r="OOY40" s="589"/>
      <c r="OOZ40" s="589"/>
      <c r="OPA40" s="574"/>
      <c r="OPF40" s="589"/>
      <c r="OPG40" s="589"/>
      <c r="OPH40" s="574"/>
      <c r="OPM40" s="589"/>
      <c r="OPN40" s="589"/>
      <c r="OPO40" s="574"/>
      <c r="OPT40" s="589"/>
      <c r="OPU40" s="589"/>
      <c r="OPV40" s="574"/>
      <c r="OQA40" s="589"/>
      <c r="OQB40" s="589"/>
      <c r="OQC40" s="574"/>
      <c r="OQH40" s="589"/>
      <c r="OQI40" s="589"/>
      <c r="OQJ40" s="574"/>
      <c r="OQO40" s="589"/>
      <c r="OQP40" s="589"/>
      <c r="OQQ40" s="574"/>
      <c r="OQV40" s="589"/>
      <c r="OQW40" s="589"/>
      <c r="OQX40" s="574"/>
      <c r="ORC40" s="589"/>
      <c r="ORD40" s="589"/>
      <c r="ORE40" s="574"/>
      <c r="ORJ40" s="589"/>
      <c r="ORK40" s="589"/>
      <c r="ORL40" s="574"/>
      <c r="ORQ40" s="589"/>
      <c r="ORR40" s="589"/>
      <c r="ORS40" s="574"/>
      <c r="ORX40" s="589"/>
      <c r="ORY40" s="589"/>
      <c r="ORZ40" s="574"/>
      <c r="OSE40" s="589"/>
      <c r="OSF40" s="589"/>
      <c r="OSG40" s="574"/>
      <c r="OSL40" s="589"/>
      <c r="OSM40" s="589"/>
      <c r="OSN40" s="574"/>
      <c r="OSS40" s="589"/>
      <c r="OST40" s="589"/>
      <c r="OSU40" s="574"/>
      <c r="OSZ40" s="589"/>
      <c r="OTA40" s="589"/>
      <c r="OTB40" s="574"/>
      <c r="OTG40" s="589"/>
      <c r="OTH40" s="589"/>
      <c r="OTI40" s="574"/>
      <c r="OTN40" s="589"/>
      <c r="OTO40" s="589"/>
      <c r="OTP40" s="574"/>
      <c r="OTU40" s="589"/>
      <c r="OTV40" s="589"/>
      <c r="OTW40" s="574"/>
      <c r="OUB40" s="589"/>
      <c r="OUC40" s="589"/>
      <c r="OUD40" s="574"/>
      <c r="OUI40" s="589"/>
      <c r="OUJ40" s="589"/>
      <c r="OUK40" s="574"/>
      <c r="OUP40" s="589"/>
      <c r="OUQ40" s="589"/>
      <c r="OUR40" s="574"/>
      <c r="OUW40" s="589"/>
      <c r="OUX40" s="589"/>
      <c r="OUY40" s="574"/>
      <c r="OVD40" s="589"/>
      <c r="OVE40" s="589"/>
      <c r="OVF40" s="574"/>
      <c r="OVK40" s="589"/>
      <c r="OVL40" s="589"/>
      <c r="OVM40" s="574"/>
      <c r="OVR40" s="589"/>
      <c r="OVS40" s="589"/>
      <c r="OVT40" s="574"/>
      <c r="OVY40" s="589"/>
      <c r="OVZ40" s="589"/>
      <c r="OWA40" s="574"/>
      <c r="OWF40" s="589"/>
      <c r="OWG40" s="589"/>
      <c r="OWH40" s="574"/>
      <c r="OWM40" s="589"/>
      <c r="OWN40" s="589"/>
      <c r="OWO40" s="574"/>
      <c r="OWT40" s="589"/>
      <c r="OWU40" s="589"/>
      <c r="OWV40" s="574"/>
      <c r="OXA40" s="589"/>
      <c r="OXB40" s="589"/>
      <c r="OXC40" s="574"/>
      <c r="OXH40" s="589"/>
      <c r="OXI40" s="589"/>
      <c r="OXJ40" s="574"/>
      <c r="OXO40" s="589"/>
      <c r="OXP40" s="589"/>
      <c r="OXQ40" s="574"/>
      <c r="OXV40" s="589"/>
      <c r="OXW40" s="589"/>
      <c r="OXX40" s="574"/>
      <c r="OYC40" s="589"/>
      <c r="OYD40" s="589"/>
      <c r="OYE40" s="574"/>
      <c r="OYJ40" s="589"/>
      <c r="OYK40" s="589"/>
      <c r="OYL40" s="574"/>
      <c r="OYQ40" s="589"/>
      <c r="OYR40" s="589"/>
      <c r="OYS40" s="574"/>
      <c r="OYX40" s="589"/>
      <c r="OYY40" s="589"/>
      <c r="OYZ40" s="574"/>
      <c r="OZE40" s="589"/>
      <c r="OZF40" s="589"/>
      <c r="OZG40" s="574"/>
      <c r="OZL40" s="589"/>
      <c r="OZM40" s="589"/>
      <c r="OZN40" s="574"/>
      <c r="OZS40" s="589"/>
      <c r="OZT40" s="589"/>
      <c r="OZU40" s="574"/>
      <c r="OZZ40" s="589"/>
      <c r="PAA40" s="589"/>
      <c r="PAB40" s="574"/>
      <c r="PAG40" s="589"/>
      <c r="PAH40" s="589"/>
      <c r="PAI40" s="574"/>
      <c r="PAN40" s="589"/>
      <c r="PAO40" s="589"/>
      <c r="PAP40" s="574"/>
      <c r="PAU40" s="589"/>
      <c r="PAV40" s="589"/>
      <c r="PAW40" s="574"/>
      <c r="PBB40" s="589"/>
      <c r="PBC40" s="589"/>
      <c r="PBD40" s="574"/>
      <c r="PBI40" s="589"/>
      <c r="PBJ40" s="589"/>
      <c r="PBK40" s="574"/>
      <c r="PBP40" s="589"/>
      <c r="PBQ40" s="589"/>
      <c r="PBR40" s="574"/>
      <c r="PBW40" s="589"/>
      <c r="PBX40" s="589"/>
      <c r="PBY40" s="574"/>
      <c r="PCD40" s="589"/>
      <c r="PCE40" s="589"/>
      <c r="PCF40" s="574"/>
      <c r="PCK40" s="589"/>
      <c r="PCL40" s="589"/>
      <c r="PCM40" s="574"/>
      <c r="PCR40" s="589"/>
      <c r="PCS40" s="589"/>
      <c r="PCT40" s="574"/>
      <c r="PCY40" s="589"/>
      <c r="PCZ40" s="589"/>
      <c r="PDA40" s="574"/>
      <c r="PDF40" s="589"/>
      <c r="PDG40" s="589"/>
      <c r="PDH40" s="574"/>
      <c r="PDM40" s="589"/>
      <c r="PDN40" s="589"/>
      <c r="PDO40" s="574"/>
      <c r="PDT40" s="589"/>
      <c r="PDU40" s="589"/>
      <c r="PDV40" s="574"/>
      <c r="PEA40" s="589"/>
      <c r="PEB40" s="589"/>
      <c r="PEC40" s="574"/>
      <c r="PEH40" s="589"/>
      <c r="PEI40" s="589"/>
      <c r="PEJ40" s="574"/>
      <c r="PEO40" s="589"/>
      <c r="PEP40" s="589"/>
      <c r="PEQ40" s="574"/>
      <c r="PEV40" s="589"/>
      <c r="PEW40" s="589"/>
      <c r="PEX40" s="574"/>
      <c r="PFC40" s="589"/>
      <c r="PFD40" s="589"/>
      <c r="PFE40" s="574"/>
      <c r="PFJ40" s="589"/>
      <c r="PFK40" s="589"/>
      <c r="PFL40" s="574"/>
      <c r="PFQ40" s="589"/>
      <c r="PFR40" s="589"/>
      <c r="PFS40" s="574"/>
      <c r="PFX40" s="589"/>
      <c r="PFY40" s="589"/>
      <c r="PFZ40" s="574"/>
      <c r="PGE40" s="589"/>
      <c r="PGF40" s="589"/>
      <c r="PGG40" s="574"/>
      <c r="PGL40" s="589"/>
      <c r="PGM40" s="589"/>
      <c r="PGN40" s="574"/>
      <c r="PGS40" s="589"/>
      <c r="PGT40" s="589"/>
      <c r="PGU40" s="574"/>
      <c r="PGZ40" s="589"/>
      <c r="PHA40" s="589"/>
      <c r="PHB40" s="574"/>
      <c r="PHG40" s="589"/>
      <c r="PHH40" s="589"/>
      <c r="PHI40" s="574"/>
      <c r="PHN40" s="589"/>
      <c r="PHO40" s="589"/>
      <c r="PHP40" s="574"/>
      <c r="PHU40" s="589"/>
      <c r="PHV40" s="589"/>
      <c r="PHW40" s="574"/>
      <c r="PIB40" s="589"/>
      <c r="PIC40" s="589"/>
      <c r="PID40" s="574"/>
      <c r="PII40" s="589"/>
      <c r="PIJ40" s="589"/>
      <c r="PIK40" s="574"/>
      <c r="PIP40" s="589"/>
      <c r="PIQ40" s="589"/>
      <c r="PIR40" s="574"/>
      <c r="PIW40" s="589"/>
      <c r="PIX40" s="589"/>
      <c r="PIY40" s="574"/>
      <c r="PJD40" s="589"/>
      <c r="PJE40" s="589"/>
      <c r="PJF40" s="574"/>
      <c r="PJK40" s="589"/>
      <c r="PJL40" s="589"/>
      <c r="PJM40" s="574"/>
      <c r="PJR40" s="589"/>
      <c r="PJS40" s="589"/>
      <c r="PJT40" s="574"/>
      <c r="PJY40" s="589"/>
      <c r="PJZ40" s="589"/>
      <c r="PKA40" s="574"/>
      <c r="PKF40" s="589"/>
      <c r="PKG40" s="589"/>
      <c r="PKH40" s="574"/>
      <c r="PKM40" s="589"/>
      <c r="PKN40" s="589"/>
      <c r="PKO40" s="574"/>
      <c r="PKT40" s="589"/>
      <c r="PKU40" s="589"/>
      <c r="PKV40" s="574"/>
      <c r="PLA40" s="589"/>
      <c r="PLB40" s="589"/>
      <c r="PLC40" s="574"/>
      <c r="PLH40" s="589"/>
      <c r="PLI40" s="589"/>
      <c r="PLJ40" s="574"/>
      <c r="PLO40" s="589"/>
      <c r="PLP40" s="589"/>
      <c r="PLQ40" s="574"/>
      <c r="PLV40" s="589"/>
      <c r="PLW40" s="589"/>
      <c r="PLX40" s="574"/>
      <c r="PMC40" s="589"/>
      <c r="PMD40" s="589"/>
      <c r="PME40" s="574"/>
      <c r="PMJ40" s="589"/>
      <c r="PMK40" s="589"/>
      <c r="PML40" s="574"/>
      <c r="PMQ40" s="589"/>
      <c r="PMR40" s="589"/>
      <c r="PMS40" s="574"/>
      <c r="PMX40" s="589"/>
      <c r="PMY40" s="589"/>
      <c r="PMZ40" s="574"/>
      <c r="PNE40" s="589"/>
      <c r="PNF40" s="589"/>
      <c r="PNG40" s="574"/>
      <c r="PNL40" s="589"/>
      <c r="PNM40" s="589"/>
      <c r="PNN40" s="574"/>
      <c r="PNS40" s="589"/>
      <c r="PNT40" s="589"/>
      <c r="PNU40" s="574"/>
      <c r="PNZ40" s="589"/>
      <c r="POA40" s="589"/>
      <c r="POB40" s="574"/>
      <c r="POG40" s="589"/>
      <c r="POH40" s="589"/>
      <c r="POI40" s="574"/>
      <c r="PON40" s="589"/>
      <c r="POO40" s="589"/>
      <c r="POP40" s="574"/>
      <c r="POU40" s="589"/>
      <c r="POV40" s="589"/>
      <c r="POW40" s="574"/>
      <c r="PPB40" s="589"/>
      <c r="PPC40" s="589"/>
      <c r="PPD40" s="574"/>
      <c r="PPI40" s="589"/>
      <c r="PPJ40" s="589"/>
      <c r="PPK40" s="574"/>
      <c r="PPP40" s="589"/>
      <c r="PPQ40" s="589"/>
      <c r="PPR40" s="574"/>
      <c r="PPW40" s="589"/>
      <c r="PPX40" s="589"/>
      <c r="PPY40" s="574"/>
      <c r="PQD40" s="589"/>
      <c r="PQE40" s="589"/>
      <c r="PQF40" s="574"/>
      <c r="PQK40" s="589"/>
      <c r="PQL40" s="589"/>
      <c r="PQM40" s="574"/>
      <c r="PQR40" s="589"/>
      <c r="PQS40" s="589"/>
      <c r="PQT40" s="574"/>
      <c r="PQY40" s="589"/>
      <c r="PQZ40" s="589"/>
      <c r="PRA40" s="574"/>
      <c r="PRF40" s="589"/>
      <c r="PRG40" s="589"/>
      <c r="PRH40" s="574"/>
      <c r="PRM40" s="589"/>
      <c r="PRN40" s="589"/>
      <c r="PRO40" s="574"/>
      <c r="PRT40" s="589"/>
      <c r="PRU40" s="589"/>
      <c r="PRV40" s="574"/>
      <c r="PSA40" s="589"/>
      <c r="PSB40" s="589"/>
      <c r="PSC40" s="574"/>
      <c r="PSH40" s="589"/>
      <c r="PSI40" s="589"/>
      <c r="PSJ40" s="574"/>
      <c r="PSO40" s="589"/>
      <c r="PSP40" s="589"/>
      <c r="PSQ40" s="574"/>
      <c r="PSV40" s="589"/>
      <c r="PSW40" s="589"/>
      <c r="PSX40" s="574"/>
      <c r="PTC40" s="589"/>
      <c r="PTD40" s="589"/>
      <c r="PTE40" s="574"/>
      <c r="PTJ40" s="589"/>
      <c r="PTK40" s="589"/>
      <c r="PTL40" s="574"/>
      <c r="PTQ40" s="589"/>
      <c r="PTR40" s="589"/>
      <c r="PTS40" s="574"/>
      <c r="PTX40" s="589"/>
      <c r="PTY40" s="589"/>
      <c r="PTZ40" s="574"/>
      <c r="PUE40" s="589"/>
      <c r="PUF40" s="589"/>
      <c r="PUG40" s="574"/>
      <c r="PUL40" s="589"/>
      <c r="PUM40" s="589"/>
      <c r="PUN40" s="574"/>
      <c r="PUS40" s="589"/>
      <c r="PUT40" s="589"/>
      <c r="PUU40" s="574"/>
      <c r="PUZ40" s="589"/>
      <c r="PVA40" s="589"/>
      <c r="PVB40" s="574"/>
      <c r="PVG40" s="589"/>
      <c r="PVH40" s="589"/>
      <c r="PVI40" s="574"/>
      <c r="PVN40" s="589"/>
      <c r="PVO40" s="589"/>
      <c r="PVP40" s="574"/>
      <c r="PVU40" s="589"/>
      <c r="PVV40" s="589"/>
      <c r="PVW40" s="574"/>
      <c r="PWB40" s="589"/>
      <c r="PWC40" s="589"/>
      <c r="PWD40" s="574"/>
      <c r="PWI40" s="589"/>
      <c r="PWJ40" s="589"/>
      <c r="PWK40" s="574"/>
      <c r="PWP40" s="589"/>
      <c r="PWQ40" s="589"/>
      <c r="PWR40" s="574"/>
      <c r="PWW40" s="589"/>
      <c r="PWX40" s="589"/>
      <c r="PWY40" s="574"/>
      <c r="PXD40" s="589"/>
      <c r="PXE40" s="589"/>
      <c r="PXF40" s="574"/>
      <c r="PXK40" s="589"/>
      <c r="PXL40" s="589"/>
      <c r="PXM40" s="574"/>
      <c r="PXR40" s="589"/>
      <c r="PXS40" s="589"/>
      <c r="PXT40" s="574"/>
      <c r="PXY40" s="589"/>
      <c r="PXZ40" s="589"/>
      <c r="PYA40" s="574"/>
      <c r="PYF40" s="589"/>
      <c r="PYG40" s="589"/>
      <c r="PYH40" s="574"/>
      <c r="PYM40" s="589"/>
      <c r="PYN40" s="589"/>
      <c r="PYO40" s="574"/>
      <c r="PYT40" s="589"/>
      <c r="PYU40" s="589"/>
      <c r="PYV40" s="574"/>
      <c r="PZA40" s="589"/>
      <c r="PZB40" s="589"/>
      <c r="PZC40" s="574"/>
      <c r="PZH40" s="589"/>
      <c r="PZI40" s="589"/>
      <c r="PZJ40" s="574"/>
      <c r="PZO40" s="589"/>
      <c r="PZP40" s="589"/>
      <c r="PZQ40" s="574"/>
      <c r="PZV40" s="589"/>
      <c r="PZW40" s="589"/>
      <c r="PZX40" s="574"/>
      <c r="QAC40" s="589"/>
      <c r="QAD40" s="589"/>
      <c r="QAE40" s="574"/>
      <c r="QAJ40" s="589"/>
      <c r="QAK40" s="589"/>
      <c r="QAL40" s="574"/>
      <c r="QAQ40" s="589"/>
      <c r="QAR40" s="589"/>
      <c r="QAS40" s="574"/>
      <c r="QAX40" s="589"/>
      <c r="QAY40" s="589"/>
      <c r="QAZ40" s="574"/>
      <c r="QBE40" s="589"/>
      <c r="QBF40" s="589"/>
      <c r="QBG40" s="574"/>
      <c r="QBL40" s="589"/>
      <c r="QBM40" s="589"/>
      <c r="QBN40" s="574"/>
      <c r="QBS40" s="589"/>
      <c r="QBT40" s="589"/>
      <c r="QBU40" s="574"/>
      <c r="QBZ40" s="589"/>
      <c r="QCA40" s="589"/>
      <c r="QCB40" s="574"/>
      <c r="QCG40" s="589"/>
      <c r="QCH40" s="589"/>
      <c r="QCI40" s="574"/>
      <c r="QCN40" s="589"/>
      <c r="QCO40" s="589"/>
      <c r="QCP40" s="574"/>
      <c r="QCU40" s="589"/>
      <c r="QCV40" s="589"/>
      <c r="QCW40" s="574"/>
      <c r="QDB40" s="589"/>
      <c r="QDC40" s="589"/>
      <c r="QDD40" s="574"/>
      <c r="QDI40" s="589"/>
      <c r="QDJ40" s="589"/>
      <c r="QDK40" s="574"/>
      <c r="QDP40" s="589"/>
      <c r="QDQ40" s="589"/>
      <c r="QDR40" s="574"/>
      <c r="QDW40" s="589"/>
      <c r="QDX40" s="589"/>
      <c r="QDY40" s="574"/>
      <c r="QED40" s="589"/>
      <c r="QEE40" s="589"/>
      <c r="QEF40" s="574"/>
      <c r="QEK40" s="589"/>
      <c r="QEL40" s="589"/>
      <c r="QEM40" s="574"/>
      <c r="QER40" s="589"/>
      <c r="QES40" s="589"/>
      <c r="QET40" s="574"/>
      <c r="QEY40" s="589"/>
      <c r="QEZ40" s="589"/>
      <c r="QFA40" s="574"/>
      <c r="QFF40" s="589"/>
      <c r="QFG40" s="589"/>
      <c r="QFH40" s="574"/>
      <c r="QFM40" s="589"/>
      <c r="QFN40" s="589"/>
      <c r="QFO40" s="574"/>
      <c r="QFT40" s="589"/>
      <c r="QFU40" s="589"/>
      <c r="QFV40" s="574"/>
      <c r="QGA40" s="589"/>
      <c r="QGB40" s="589"/>
      <c r="QGC40" s="574"/>
      <c r="QGH40" s="589"/>
      <c r="QGI40" s="589"/>
      <c r="QGJ40" s="574"/>
      <c r="QGO40" s="589"/>
      <c r="QGP40" s="589"/>
      <c r="QGQ40" s="574"/>
      <c r="QGV40" s="589"/>
      <c r="QGW40" s="589"/>
      <c r="QGX40" s="574"/>
      <c r="QHC40" s="589"/>
      <c r="QHD40" s="589"/>
      <c r="QHE40" s="574"/>
      <c r="QHJ40" s="589"/>
      <c r="QHK40" s="589"/>
      <c r="QHL40" s="574"/>
      <c r="QHQ40" s="589"/>
      <c r="QHR40" s="589"/>
      <c r="QHS40" s="574"/>
      <c r="QHX40" s="589"/>
      <c r="QHY40" s="589"/>
      <c r="QHZ40" s="574"/>
      <c r="QIE40" s="589"/>
      <c r="QIF40" s="589"/>
      <c r="QIG40" s="574"/>
      <c r="QIL40" s="589"/>
      <c r="QIM40" s="589"/>
      <c r="QIN40" s="574"/>
      <c r="QIS40" s="589"/>
      <c r="QIT40" s="589"/>
      <c r="QIU40" s="574"/>
      <c r="QIZ40" s="589"/>
      <c r="QJA40" s="589"/>
      <c r="QJB40" s="574"/>
      <c r="QJG40" s="589"/>
      <c r="QJH40" s="589"/>
      <c r="QJI40" s="574"/>
      <c r="QJN40" s="589"/>
      <c r="QJO40" s="589"/>
      <c r="QJP40" s="574"/>
      <c r="QJU40" s="589"/>
      <c r="QJV40" s="589"/>
      <c r="QJW40" s="574"/>
      <c r="QKB40" s="589"/>
      <c r="QKC40" s="589"/>
      <c r="QKD40" s="574"/>
      <c r="QKI40" s="589"/>
      <c r="QKJ40" s="589"/>
      <c r="QKK40" s="574"/>
      <c r="QKP40" s="589"/>
      <c r="QKQ40" s="589"/>
      <c r="QKR40" s="574"/>
      <c r="QKW40" s="589"/>
      <c r="QKX40" s="589"/>
      <c r="QKY40" s="574"/>
      <c r="QLD40" s="589"/>
      <c r="QLE40" s="589"/>
      <c r="QLF40" s="574"/>
      <c r="QLK40" s="589"/>
      <c r="QLL40" s="589"/>
      <c r="QLM40" s="574"/>
      <c r="QLR40" s="589"/>
      <c r="QLS40" s="589"/>
      <c r="QLT40" s="574"/>
      <c r="QLY40" s="589"/>
      <c r="QLZ40" s="589"/>
      <c r="QMA40" s="574"/>
      <c r="QMF40" s="589"/>
      <c r="QMG40" s="589"/>
      <c r="QMH40" s="574"/>
      <c r="QMM40" s="589"/>
      <c r="QMN40" s="589"/>
      <c r="QMO40" s="574"/>
      <c r="QMT40" s="589"/>
      <c r="QMU40" s="589"/>
      <c r="QMV40" s="574"/>
      <c r="QNA40" s="589"/>
      <c r="QNB40" s="589"/>
      <c r="QNC40" s="574"/>
      <c r="QNH40" s="589"/>
      <c r="QNI40" s="589"/>
      <c r="QNJ40" s="574"/>
      <c r="QNO40" s="589"/>
      <c r="QNP40" s="589"/>
      <c r="QNQ40" s="574"/>
      <c r="QNV40" s="589"/>
      <c r="QNW40" s="589"/>
      <c r="QNX40" s="574"/>
      <c r="QOC40" s="589"/>
      <c r="QOD40" s="589"/>
      <c r="QOE40" s="574"/>
      <c r="QOJ40" s="589"/>
      <c r="QOK40" s="589"/>
      <c r="QOL40" s="574"/>
      <c r="QOQ40" s="589"/>
      <c r="QOR40" s="589"/>
      <c r="QOS40" s="574"/>
      <c r="QOX40" s="589"/>
      <c r="QOY40" s="589"/>
      <c r="QOZ40" s="574"/>
      <c r="QPE40" s="589"/>
      <c r="QPF40" s="589"/>
      <c r="QPG40" s="574"/>
      <c r="QPL40" s="589"/>
      <c r="QPM40" s="589"/>
      <c r="QPN40" s="574"/>
      <c r="QPS40" s="589"/>
      <c r="QPT40" s="589"/>
      <c r="QPU40" s="574"/>
      <c r="QPZ40" s="589"/>
      <c r="QQA40" s="589"/>
      <c r="QQB40" s="574"/>
      <c r="QQG40" s="589"/>
      <c r="QQH40" s="589"/>
      <c r="QQI40" s="574"/>
      <c r="QQN40" s="589"/>
      <c r="QQO40" s="589"/>
      <c r="QQP40" s="574"/>
      <c r="QQU40" s="589"/>
      <c r="QQV40" s="589"/>
      <c r="QQW40" s="574"/>
      <c r="QRB40" s="589"/>
      <c r="QRC40" s="589"/>
      <c r="QRD40" s="574"/>
      <c r="QRI40" s="589"/>
      <c r="QRJ40" s="589"/>
      <c r="QRK40" s="574"/>
      <c r="QRP40" s="589"/>
      <c r="QRQ40" s="589"/>
      <c r="QRR40" s="574"/>
      <c r="QRW40" s="589"/>
      <c r="QRX40" s="589"/>
      <c r="QRY40" s="574"/>
      <c r="QSD40" s="589"/>
      <c r="QSE40" s="589"/>
      <c r="QSF40" s="574"/>
      <c r="QSK40" s="589"/>
      <c r="QSL40" s="589"/>
      <c r="QSM40" s="574"/>
      <c r="QSR40" s="589"/>
      <c r="QSS40" s="589"/>
      <c r="QST40" s="574"/>
      <c r="QSY40" s="589"/>
      <c r="QSZ40" s="589"/>
      <c r="QTA40" s="574"/>
      <c r="QTF40" s="589"/>
      <c r="QTG40" s="589"/>
      <c r="QTH40" s="574"/>
      <c r="QTM40" s="589"/>
      <c r="QTN40" s="589"/>
      <c r="QTO40" s="574"/>
      <c r="QTT40" s="589"/>
      <c r="QTU40" s="589"/>
      <c r="QTV40" s="574"/>
      <c r="QUA40" s="589"/>
      <c r="QUB40" s="589"/>
      <c r="QUC40" s="574"/>
      <c r="QUH40" s="589"/>
      <c r="QUI40" s="589"/>
      <c r="QUJ40" s="574"/>
      <c r="QUO40" s="589"/>
      <c r="QUP40" s="589"/>
      <c r="QUQ40" s="574"/>
      <c r="QUV40" s="589"/>
      <c r="QUW40" s="589"/>
      <c r="QUX40" s="574"/>
      <c r="QVC40" s="589"/>
      <c r="QVD40" s="589"/>
      <c r="QVE40" s="574"/>
      <c r="QVJ40" s="589"/>
      <c r="QVK40" s="589"/>
      <c r="QVL40" s="574"/>
      <c r="QVQ40" s="589"/>
      <c r="QVR40" s="589"/>
      <c r="QVS40" s="574"/>
      <c r="QVX40" s="589"/>
      <c r="QVY40" s="589"/>
      <c r="QVZ40" s="574"/>
      <c r="QWE40" s="589"/>
      <c r="QWF40" s="589"/>
      <c r="QWG40" s="574"/>
      <c r="QWL40" s="589"/>
      <c r="QWM40" s="589"/>
      <c r="QWN40" s="574"/>
      <c r="QWS40" s="589"/>
      <c r="QWT40" s="589"/>
      <c r="QWU40" s="574"/>
      <c r="QWZ40" s="589"/>
      <c r="QXA40" s="589"/>
      <c r="QXB40" s="574"/>
      <c r="QXG40" s="589"/>
      <c r="QXH40" s="589"/>
      <c r="QXI40" s="574"/>
      <c r="QXN40" s="589"/>
      <c r="QXO40" s="589"/>
      <c r="QXP40" s="574"/>
      <c r="QXU40" s="589"/>
      <c r="QXV40" s="589"/>
      <c r="QXW40" s="574"/>
      <c r="QYB40" s="589"/>
      <c r="QYC40" s="589"/>
      <c r="QYD40" s="574"/>
      <c r="QYI40" s="589"/>
      <c r="QYJ40" s="589"/>
      <c r="QYK40" s="574"/>
      <c r="QYP40" s="589"/>
      <c r="QYQ40" s="589"/>
      <c r="QYR40" s="574"/>
      <c r="QYW40" s="589"/>
      <c r="QYX40" s="589"/>
      <c r="QYY40" s="574"/>
      <c r="QZD40" s="589"/>
      <c r="QZE40" s="589"/>
      <c r="QZF40" s="574"/>
      <c r="QZK40" s="589"/>
      <c r="QZL40" s="589"/>
      <c r="QZM40" s="574"/>
      <c r="QZR40" s="589"/>
      <c r="QZS40" s="589"/>
      <c r="QZT40" s="574"/>
      <c r="QZY40" s="589"/>
      <c r="QZZ40" s="589"/>
      <c r="RAA40" s="574"/>
      <c r="RAF40" s="589"/>
      <c r="RAG40" s="589"/>
      <c r="RAH40" s="574"/>
      <c r="RAM40" s="589"/>
      <c r="RAN40" s="589"/>
      <c r="RAO40" s="574"/>
      <c r="RAT40" s="589"/>
      <c r="RAU40" s="589"/>
      <c r="RAV40" s="574"/>
      <c r="RBA40" s="589"/>
      <c r="RBB40" s="589"/>
      <c r="RBC40" s="574"/>
      <c r="RBH40" s="589"/>
      <c r="RBI40" s="589"/>
      <c r="RBJ40" s="574"/>
      <c r="RBO40" s="589"/>
      <c r="RBP40" s="589"/>
      <c r="RBQ40" s="574"/>
      <c r="RBV40" s="589"/>
      <c r="RBW40" s="589"/>
      <c r="RBX40" s="574"/>
      <c r="RCC40" s="589"/>
      <c r="RCD40" s="589"/>
      <c r="RCE40" s="574"/>
      <c r="RCJ40" s="589"/>
      <c r="RCK40" s="589"/>
      <c r="RCL40" s="574"/>
      <c r="RCQ40" s="589"/>
      <c r="RCR40" s="589"/>
      <c r="RCS40" s="574"/>
      <c r="RCX40" s="589"/>
      <c r="RCY40" s="589"/>
      <c r="RCZ40" s="574"/>
      <c r="RDE40" s="589"/>
      <c r="RDF40" s="589"/>
      <c r="RDG40" s="574"/>
      <c r="RDL40" s="589"/>
      <c r="RDM40" s="589"/>
      <c r="RDN40" s="574"/>
      <c r="RDS40" s="589"/>
      <c r="RDT40" s="589"/>
      <c r="RDU40" s="574"/>
      <c r="RDZ40" s="589"/>
      <c r="REA40" s="589"/>
      <c r="REB40" s="574"/>
      <c r="REG40" s="589"/>
      <c r="REH40" s="589"/>
      <c r="REI40" s="574"/>
      <c r="REN40" s="589"/>
      <c r="REO40" s="589"/>
      <c r="REP40" s="574"/>
      <c r="REU40" s="589"/>
      <c r="REV40" s="589"/>
      <c r="REW40" s="574"/>
      <c r="RFB40" s="589"/>
      <c r="RFC40" s="589"/>
      <c r="RFD40" s="574"/>
      <c r="RFI40" s="589"/>
      <c r="RFJ40" s="589"/>
      <c r="RFK40" s="574"/>
      <c r="RFP40" s="589"/>
      <c r="RFQ40" s="589"/>
      <c r="RFR40" s="574"/>
      <c r="RFW40" s="589"/>
      <c r="RFX40" s="589"/>
      <c r="RFY40" s="574"/>
      <c r="RGD40" s="589"/>
      <c r="RGE40" s="589"/>
      <c r="RGF40" s="574"/>
      <c r="RGK40" s="589"/>
      <c r="RGL40" s="589"/>
      <c r="RGM40" s="574"/>
      <c r="RGR40" s="589"/>
      <c r="RGS40" s="589"/>
      <c r="RGT40" s="574"/>
      <c r="RGY40" s="589"/>
      <c r="RGZ40" s="589"/>
      <c r="RHA40" s="574"/>
      <c r="RHF40" s="589"/>
      <c r="RHG40" s="589"/>
      <c r="RHH40" s="574"/>
      <c r="RHM40" s="589"/>
      <c r="RHN40" s="589"/>
      <c r="RHO40" s="574"/>
      <c r="RHT40" s="589"/>
      <c r="RHU40" s="589"/>
      <c r="RHV40" s="574"/>
      <c r="RIA40" s="589"/>
      <c r="RIB40" s="589"/>
      <c r="RIC40" s="574"/>
      <c r="RIH40" s="589"/>
      <c r="RII40" s="589"/>
      <c r="RIJ40" s="574"/>
      <c r="RIO40" s="589"/>
      <c r="RIP40" s="589"/>
      <c r="RIQ40" s="574"/>
      <c r="RIV40" s="589"/>
      <c r="RIW40" s="589"/>
      <c r="RIX40" s="574"/>
      <c r="RJC40" s="589"/>
      <c r="RJD40" s="589"/>
      <c r="RJE40" s="574"/>
      <c r="RJJ40" s="589"/>
      <c r="RJK40" s="589"/>
      <c r="RJL40" s="574"/>
      <c r="RJQ40" s="589"/>
      <c r="RJR40" s="589"/>
      <c r="RJS40" s="574"/>
      <c r="RJX40" s="589"/>
      <c r="RJY40" s="589"/>
      <c r="RJZ40" s="574"/>
      <c r="RKE40" s="589"/>
      <c r="RKF40" s="589"/>
      <c r="RKG40" s="574"/>
      <c r="RKL40" s="589"/>
      <c r="RKM40" s="589"/>
      <c r="RKN40" s="574"/>
      <c r="RKS40" s="589"/>
      <c r="RKT40" s="589"/>
      <c r="RKU40" s="574"/>
      <c r="RKZ40" s="589"/>
      <c r="RLA40" s="589"/>
      <c r="RLB40" s="574"/>
      <c r="RLG40" s="589"/>
      <c r="RLH40" s="589"/>
      <c r="RLI40" s="574"/>
      <c r="RLN40" s="589"/>
      <c r="RLO40" s="589"/>
      <c r="RLP40" s="574"/>
      <c r="RLU40" s="589"/>
      <c r="RLV40" s="589"/>
      <c r="RLW40" s="574"/>
      <c r="RMB40" s="589"/>
      <c r="RMC40" s="589"/>
      <c r="RMD40" s="574"/>
      <c r="RMI40" s="589"/>
      <c r="RMJ40" s="589"/>
      <c r="RMK40" s="574"/>
      <c r="RMP40" s="589"/>
      <c r="RMQ40" s="589"/>
      <c r="RMR40" s="574"/>
      <c r="RMW40" s="589"/>
      <c r="RMX40" s="589"/>
      <c r="RMY40" s="574"/>
      <c r="RND40" s="589"/>
      <c r="RNE40" s="589"/>
      <c r="RNF40" s="574"/>
      <c r="RNK40" s="589"/>
      <c r="RNL40" s="589"/>
      <c r="RNM40" s="574"/>
      <c r="RNR40" s="589"/>
      <c r="RNS40" s="589"/>
      <c r="RNT40" s="574"/>
      <c r="RNY40" s="589"/>
      <c r="RNZ40" s="589"/>
      <c r="ROA40" s="574"/>
      <c r="ROF40" s="589"/>
      <c r="ROG40" s="589"/>
      <c r="ROH40" s="574"/>
      <c r="ROM40" s="589"/>
      <c r="RON40" s="589"/>
      <c r="ROO40" s="574"/>
      <c r="ROT40" s="589"/>
      <c r="ROU40" s="589"/>
      <c r="ROV40" s="574"/>
      <c r="RPA40" s="589"/>
      <c r="RPB40" s="589"/>
      <c r="RPC40" s="574"/>
      <c r="RPH40" s="589"/>
      <c r="RPI40" s="589"/>
      <c r="RPJ40" s="574"/>
      <c r="RPO40" s="589"/>
      <c r="RPP40" s="589"/>
      <c r="RPQ40" s="574"/>
      <c r="RPV40" s="589"/>
      <c r="RPW40" s="589"/>
      <c r="RPX40" s="574"/>
      <c r="RQC40" s="589"/>
      <c r="RQD40" s="589"/>
      <c r="RQE40" s="574"/>
      <c r="RQJ40" s="589"/>
      <c r="RQK40" s="589"/>
      <c r="RQL40" s="574"/>
      <c r="RQQ40" s="589"/>
      <c r="RQR40" s="589"/>
      <c r="RQS40" s="574"/>
      <c r="RQX40" s="589"/>
      <c r="RQY40" s="589"/>
      <c r="RQZ40" s="574"/>
      <c r="RRE40" s="589"/>
      <c r="RRF40" s="589"/>
      <c r="RRG40" s="574"/>
      <c r="RRL40" s="589"/>
      <c r="RRM40" s="589"/>
      <c r="RRN40" s="574"/>
      <c r="RRS40" s="589"/>
      <c r="RRT40" s="589"/>
      <c r="RRU40" s="574"/>
      <c r="RRZ40" s="589"/>
      <c r="RSA40" s="589"/>
      <c r="RSB40" s="574"/>
      <c r="RSG40" s="589"/>
      <c r="RSH40" s="589"/>
      <c r="RSI40" s="574"/>
      <c r="RSN40" s="589"/>
      <c r="RSO40" s="589"/>
      <c r="RSP40" s="574"/>
      <c r="RSU40" s="589"/>
      <c r="RSV40" s="589"/>
      <c r="RSW40" s="574"/>
      <c r="RTB40" s="589"/>
      <c r="RTC40" s="589"/>
      <c r="RTD40" s="574"/>
      <c r="RTI40" s="589"/>
      <c r="RTJ40" s="589"/>
      <c r="RTK40" s="574"/>
      <c r="RTP40" s="589"/>
      <c r="RTQ40" s="589"/>
      <c r="RTR40" s="574"/>
      <c r="RTW40" s="589"/>
      <c r="RTX40" s="589"/>
      <c r="RTY40" s="574"/>
      <c r="RUD40" s="589"/>
      <c r="RUE40" s="589"/>
      <c r="RUF40" s="574"/>
      <c r="RUK40" s="589"/>
      <c r="RUL40" s="589"/>
      <c r="RUM40" s="574"/>
      <c r="RUR40" s="589"/>
      <c r="RUS40" s="589"/>
      <c r="RUT40" s="574"/>
      <c r="RUY40" s="589"/>
      <c r="RUZ40" s="589"/>
      <c r="RVA40" s="574"/>
      <c r="RVF40" s="589"/>
      <c r="RVG40" s="589"/>
      <c r="RVH40" s="574"/>
      <c r="RVM40" s="589"/>
      <c r="RVN40" s="589"/>
      <c r="RVO40" s="574"/>
      <c r="RVT40" s="589"/>
      <c r="RVU40" s="589"/>
      <c r="RVV40" s="574"/>
      <c r="RWA40" s="589"/>
      <c r="RWB40" s="589"/>
      <c r="RWC40" s="574"/>
      <c r="RWH40" s="589"/>
      <c r="RWI40" s="589"/>
      <c r="RWJ40" s="574"/>
      <c r="RWO40" s="589"/>
      <c r="RWP40" s="589"/>
      <c r="RWQ40" s="574"/>
      <c r="RWV40" s="589"/>
      <c r="RWW40" s="589"/>
      <c r="RWX40" s="574"/>
      <c r="RXC40" s="589"/>
      <c r="RXD40" s="589"/>
      <c r="RXE40" s="574"/>
      <c r="RXJ40" s="589"/>
      <c r="RXK40" s="589"/>
      <c r="RXL40" s="574"/>
      <c r="RXQ40" s="589"/>
      <c r="RXR40" s="589"/>
      <c r="RXS40" s="574"/>
      <c r="RXX40" s="589"/>
      <c r="RXY40" s="589"/>
      <c r="RXZ40" s="574"/>
      <c r="RYE40" s="589"/>
      <c r="RYF40" s="589"/>
      <c r="RYG40" s="574"/>
      <c r="RYL40" s="589"/>
      <c r="RYM40" s="589"/>
      <c r="RYN40" s="574"/>
      <c r="RYS40" s="589"/>
      <c r="RYT40" s="589"/>
      <c r="RYU40" s="574"/>
      <c r="RYZ40" s="589"/>
      <c r="RZA40" s="589"/>
      <c r="RZB40" s="574"/>
      <c r="RZG40" s="589"/>
      <c r="RZH40" s="589"/>
      <c r="RZI40" s="574"/>
      <c r="RZN40" s="589"/>
      <c r="RZO40" s="589"/>
      <c r="RZP40" s="574"/>
      <c r="RZU40" s="589"/>
      <c r="RZV40" s="589"/>
      <c r="RZW40" s="574"/>
      <c r="SAB40" s="589"/>
      <c r="SAC40" s="589"/>
      <c r="SAD40" s="574"/>
      <c r="SAI40" s="589"/>
      <c r="SAJ40" s="589"/>
      <c r="SAK40" s="574"/>
      <c r="SAP40" s="589"/>
      <c r="SAQ40" s="589"/>
      <c r="SAR40" s="574"/>
      <c r="SAW40" s="589"/>
      <c r="SAX40" s="589"/>
      <c r="SAY40" s="574"/>
      <c r="SBD40" s="589"/>
      <c r="SBE40" s="589"/>
      <c r="SBF40" s="574"/>
      <c r="SBK40" s="589"/>
      <c r="SBL40" s="589"/>
      <c r="SBM40" s="574"/>
      <c r="SBR40" s="589"/>
      <c r="SBS40" s="589"/>
      <c r="SBT40" s="574"/>
      <c r="SBY40" s="589"/>
      <c r="SBZ40" s="589"/>
      <c r="SCA40" s="574"/>
      <c r="SCF40" s="589"/>
      <c r="SCG40" s="589"/>
      <c r="SCH40" s="574"/>
      <c r="SCM40" s="589"/>
      <c r="SCN40" s="589"/>
      <c r="SCO40" s="574"/>
      <c r="SCT40" s="589"/>
      <c r="SCU40" s="589"/>
      <c r="SCV40" s="574"/>
      <c r="SDA40" s="589"/>
      <c r="SDB40" s="589"/>
      <c r="SDC40" s="574"/>
      <c r="SDH40" s="589"/>
      <c r="SDI40" s="589"/>
      <c r="SDJ40" s="574"/>
      <c r="SDO40" s="589"/>
      <c r="SDP40" s="589"/>
      <c r="SDQ40" s="574"/>
      <c r="SDV40" s="589"/>
      <c r="SDW40" s="589"/>
      <c r="SDX40" s="574"/>
      <c r="SEC40" s="589"/>
      <c r="SED40" s="589"/>
      <c r="SEE40" s="574"/>
      <c r="SEJ40" s="589"/>
      <c r="SEK40" s="589"/>
      <c r="SEL40" s="574"/>
      <c r="SEQ40" s="589"/>
      <c r="SER40" s="589"/>
      <c r="SES40" s="574"/>
      <c r="SEX40" s="589"/>
      <c r="SEY40" s="589"/>
      <c r="SEZ40" s="574"/>
      <c r="SFE40" s="589"/>
      <c r="SFF40" s="589"/>
      <c r="SFG40" s="574"/>
      <c r="SFL40" s="589"/>
      <c r="SFM40" s="589"/>
      <c r="SFN40" s="574"/>
      <c r="SFS40" s="589"/>
      <c r="SFT40" s="589"/>
      <c r="SFU40" s="574"/>
      <c r="SFZ40" s="589"/>
      <c r="SGA40" s="589"/>
      <c r="SGB40" s="574"/>
      <c r="SGG40" s="589"/>
      <c r="SGH40" s="589"/>
      <c r="SGI40" s="574"/>
      <c r="SGN40" s="589"/>
      <c r="SGO40" s="589"/>
      <c r="SGP40" s="574"/>
      <c r="SGU40" s="589"/>
      <c r="SGV40" s="589"/>
      <c r="SGW40" s="574"/>
      <c r="SHB40" s="589"/>
      <c r="SHC40" s="589"/>
      <c r="SHD40" s="574"/>
      <c r="SHI40" s="589"/>
      <c r="SHJ40" s="589"/>
      <c r="SHK40" s="574"/>
      <c r="SHP40" s="589"/>
      <c r="SHQ40" s="589"/>
      <c r="SHR40" s="574"/>
      <c r="SHW40" s="589"/>
      <c r="SHX40" s="589"/>
      <c r="SHY40" s="574"/>
      <c r="SID40" s="589"/>
      <c r="SIE40" s="589"/>
      <c r="SIF40" s="574"/>
      <c r="SIK40" s="589"/>
      <c r="SIL40" s="589"/>
      <c r="SIM40" s="574"/>
      <c r="SIR40" s="589"/>
      <c r="SIS40" s="589"/>
      <c r="SIT40" s="574"/>
      <c r="SIY40" s="589"/>
      <c r="SIZ40" s="589"/>
      <c r="SJA40" s="574"/>
      <c r="SJF40" s="589"/>
      <c r="SJG40" s="589"/>
      <c r="SJH40" s="574"/>
      <c r="SJM40" s="589"/>
      <c r="SJN40" s="589"/>
      <c r="SJO40" s="574"/>
      <c r="SJT40" s="589"/>
      <c r="SJU40" s="589"/>
      <c r="SJV40" s="574"/>
      <c r="SKA40" s="589"/>
      <c r="SKB40" s="589"/>
      <c r="SKC40" s="574"/>
      <c r="SKH40" s="589"/>
      <c r="SKI40" s="589"/>
      <c r="SKJ40" s="574"/>
      <c r="SKO40" s="589"/>
      <c r="SKP40" s="589"/>
      <c r="SKQ40" s="574"/>
      <c r="SKV40" s="589"/>
      <c r="SKW40" s="589"/>
      <c r="SKX40" s="574"/>
      <c r="SLC40" s="589"/>
      <c r="SLD40" s="589"/>
      <c r="SLE40" s="574"/>
      <c r="SLJ40" s="589"/>
      <c r="SLK40" s="589"/>
      <c r="SLL40" s="574"/>
      <c r="SLQ40" s="589"/>
      <c r="SLR40" s="589"/>
      <c r="SLS40" s="574"/>
      <c r="SLX40" s="589"/>
      <c r="SLY40" s="589"/>
      <c r="SLZ40" s="574"/>
      <c r="SME40" s="589"/>
      <c r="SMF40" s="589"/>
      <c r="SMG40" s="574"/>
      <c r="SML40" s="589"/>
      <c r="SMM40" s="589"/>
      <c r="SMN40" s="574"/>
      <c r="SMS40" s="589"/>
      <c r="SMT40" s="589"/>
      <c r="SMU40" s="574"/>
      <c r="SMZ40" s="589"/>
      <c r="SNA40" s="589"/>
      <c r="SNB40" s="574"/>
      <c r="SNG40" s="589"/>
      <c r="SNH40" s="589"/>
      <c r="SNI40" s="574"/>
      <c r="SNN40" s="589"/>
      <c r="SNO40" s="589"/>
      <c r="SNP40" s="574"/>
      <c r="SNU40" s="589"/>
      <c r="SNV40" s="589"/>
      <c r="SNW40" s="574"/>
      <c r="SOB40" s="589"/>
      <c r="SOC40" s="589"/>
      <c r="SOD40" s="574"/>
      <c r="SOI40" s="589"/>
      <c r="SOJ40" s="589"/>
      <c r="SOK40" s="574"/>
      <c r="SOP40" s="589"/>
      <c r="SOQ40" s="589"/>
      <c r="SOR40" s="574"/>
      <c r="SOW40" s="589"/>
      <c r="SOX40" s="589"/>
      <c r="SOY40" s="574"/>
      <c r="SPD40" s="589"/>
      <c r="SPE40" s="589"/>
      <c r="SPF40" s="574"/>
      <c r="SPK40" s="589"/>
      <c r="SPL40" s="589"/>
      <c r="SPM40" s="574"/>
      <c r="SPR40" s="589"/>
      <c r="SPS40" s="589"/>
      <c r="SPT40" s="574"/>
      <c r="SPY40" s="589"/>
      <c r="SPZ40" s="589"/>
      <c r="SQA40" s="574"/>
      <c r="SQF40" s="589"/>
      <c r="SQG40" s="589"/>
      <c r="SQH40" s="574"/>
      <c r="SQM40" s="589"/>
      <c r="SQN40" s="589"/>
      <c r="SQO40" s="574"/>
      <c r="SQT40" s="589"/>
      <c r="SQU40" s="589"/>
      <c r="SQV40" s="574"/>
      <c r="SRA40" s="589"/>
      <c r="SRB40" s="589"/>
      <c r="SRC40" s="574"/>
      <c r="SRH40" s="589"/>
      <c r="SRI40" s="589"/>
      <c r="SRJ40" s="574"/>
      <c r="SRO40" s="589"/>
      <c r="SRP40" s="589"/>
      <c r="SRQ40" s="574"/>
      <c r="SRV40" s="589"/>
      <c r="SRW40" s="589"/>
      <c r="SRX40" s="574"/>
      <c r="SSC40" s="589"/>
      <c r="SSD40" s="589"/>
      <c r="SSE40" s="574"/>
      <c r="SSJ40" s="589"/>
      <c r="SSK40" s="589"/>
      <c r="SSL40" s="574"/>
      <c r="SSQ40" s="589"/>
      <c r="SSR40" s="589"/>
      <c r="SSS40" s="574"/>
      <c r="SSX40" s="589"/>
      <c r="SSY40" s="589"/>
      <c r="SSZ40" s="574"/>
      <c r="STE40" s="589"/>
      <c r="STF40" s="589"/>
      <c r="STG40" s="574"/>
      <c r="STL40" s="589"/>
      <c r="STM40" s="589"/>
      <c r="STN40" s="574"/>
      <c r="STS40" s="589"/>
      <c r="STT40" s="589"/>
      <c r="STU40" s="574"/>
      <c r="STZ40" s="589"/>
      <c r="SUA40" s="589"/>
      <c r="SUB40" s="574"/>
      <c r="SUG40" s="589"/>
      <c r="SUH40" s="589"/>
      <c r="SUI40" s="574"/>
      <c r="SUN40" s="589"/>
      <c r="SUO40" s="589"/>
      <c r="SUP40" s="574"/>
      <c r="SUU40" s="589"/>
      <c r="SUV40" s="589"/>
      <c r="SUW40" s="574"/>
      <c r="SVB40" s="589"/>
      <c r="SVC40" s="589"/>
      <c r="SVD40" s="574"/>
      <c r="SVI40" s="589"/>
      <c r="SVJ40" s="589"/>
      <c r="SVK40" s="574"/>
      <c r="SVP40" s="589"/>
      <c r="SVQ40" s="589"/>
      <c r="SVR40" s="574"/>
      <c r="SVW40" s="589"/>
      <c r="SVX40" s="589"/>
      <c r="SVY40" s="574"/>
      <c r="SWD40" s="589"/>
      <c r="SWE40" s="589"/>
      <c r="SWF40" s="574"/>
      <c r="SWK40" s="589"/>
      <c r="SWL40" s="589"/>
      <c r="SWM40" s="574"/>
      <c r="SWR40" s="589"/>
      <c r="SWS40" s="589"/>
      <c r="SWT40" s="574"/>
      <c r="SWY40" s="589"/>
      <c r="SWZ40" s="589"/>
      <c r="SXA40" s="574"/>
      <c r="SXF40" s="589"/>
      <c r="SXG40" s="589"/>
      <c r="SXH40" s="574"/>
      <c r="SXM40" s="589"/>
      <c r="SXN40" s="589"/>
      <c r="SXO40" s="574"/>
      <c r="SXT40" s="589"/>
      <c r="SXU40" s="589"/>
      <c r="SXV40" s="574"/>
      <c r="SYA40" s="589"/>
      <c r="SYB40" s="589"/>
      <c r="SYC40" s="574"/>
      <c r="SYH40" s="589"/>
      <c r="SYI40" s="589"/>
      <c r="SYJ40" s="574"/>
      <c r="SYO40" s="589"/>
      <c r="SYP40" s="589"/>
      <c r="SYQ40" s="574"/>
      <c r="SYV40" s="589"/>
      <c r="SYW40" s="589"/>
      <c r="SYX40" s="574"/>
      <c r="SZC40" s="589"/>
      <c r="SZD40" s="589"/>
      <c r="SZE40" s="574"/>
      <c r="SZJ40" s="589"/>
      <c r="SZK40" s="589"/>
      <c r="SZL40" s="574"/>
      <c r="SZQ40" s="589"/>
      <c r="SZR40" s="589"/>
      <c r="SZS40" s="574"/>
      <c r="SZX40" s="589"/>
      <c r="SZY40" s="589"/>
      <c r="SZZ40" s="574"/>
      <c r="TAE40" s="589"/>
      <c r="TAF40" s="589"/>
      <c r="TAG40" s="574"/>
      <c r="TAL40" s="589"/>
      <c r="TAM40" s="589"/>
      <c r="TAN40" s="574"/>
      <c r="TAS40" s="589"/>
      <c r="TAT40" s="589"/>
      <c r="TAU40" s="574"/>
      <c r="TAZ40" s="589"/>
      <c r="TBA40" s="589"/>
      <c r="TBB40" s="574"/>
      <c r="TBG40" s="589"/>
      <c r="TBH40" s="589"/>
      <c r="TBI40" s="574"/>
      <c r="TBN40" s="589"/>
      <c r="TBO40" s="589"/>
      <c r="TBP40" s="574"/>
      <c r="TBU40" s="589"/>
      <c r="TBV40" s="589"/>
      <c r="TBW40" s="574"/>
      <c r="TCB40" s="589"/>
      <c r="TCC40" s="589"/>
      <c r="TCD40" s="574"/>
      <c r="TCI40" s="589"/>
      <c r="TCJ40" s="589"/>
      <c r="TCK40" s="574"/>
      <c r="TCP40" s="589"/>
      <c r="TCQ40" s="589"/>
      <c r="TCR40" s="574"/>
      <c r="TCW40" s="589"/>
      <c r="TCX40" s="589"/>
      <c r="TCY40" s="574"/>
      <c r="TDD40" s="589"/>
      <c r="TDE40" s="589"/>
      <c r="TDF40" s="574"/>
      <c r="TDK40" s="589"/>
      <c r="TDL40" s="589"/>
      <c r="TDM40" s="574"/>
      <c r="TDR40" s="589"/>
      <c r="TDS40" s="589"/>
      <c r="TDT40" s="574"/>
      <c r="TDY40" s="589"/>
      <c r="TDZ40" s="589"/>
      <c r="TEA40" s="574"/>
      <c r="TEF40" s="589"/>
      <c r="TEG40" s="589"/>
      <c r="TEH40" s="574"/>
      <c r="TEM40" s="589"/>
      <c r="TEN40" s="589"/>
      <c r="TEO40" s="574"/>
      <c r="TET40" s="589"/>
      <c r="TEU40" s="589"/>
      <c r="TEV40" s="574"/>
      <c r="TFA40" s="589"/>
      <c r="TFB40" s="589"/>
      <c r="TFC40" s="574"/>
      <c r="TFH40" s="589"/>
      <c r="TFI40" s="589"/>
      <c r="TFJ40" s="574"/>
      <c r="TFO40" s="589"/>
      <c r="TFP40" s="589"/>
      <c r="TFQ40" s="574"/>
      <c r="TFV40" s="589"/>
      <c r="TFW40" s="589"/>
      <c r="TFX40" s="574"/>
      <c r="TGC40" s="589"/>
      <c r="TGD40" s="589"/>
      <c r="TGE40" s="574"/>
      <c r="TGJ40" s="589"/>
      <c r="TGK40" s="589"/>
      <c r="TGL40" s="574"/>
      <c r="TGQ40" s="589"/>
      <c r="TGR40" s="589"/>
      <c r="TGS40" s="574"/>
      <c r="TGX40" s="589"/>
      <c r="TGY40" s="589"/>
      <c r="TGZ40" s="574"/>
      <c r="THE40" s="589"/>
      <c r="THF40" s="589"/>
      <c r="THG40" s="574"/>
      <c r="THL40" s="589"/>
      <c r="THM40" s="589"/>
      <c r="THN40" s="574"/>
      <c r="THS40" s="589"/>
      <c r="THT40" s="589"/>
      <c r="THU40" s="574"/>
      <c r="THZ40" s="589"/>
      <c r="TIA40" s="589"/>
      <c r="TIB40" s="574"/>
      <c r="TIG40" s="589"/>
      <c r="TIH40" s="589"/>
      <c r="TII40" s="574"/>
      <c r="TIN40" s="589"/>
      <c r="TIO40" s="589"/>
      <c r="TIP40" s="574"/>
      <c r="TIU40" s="589"/>
      <c r="TIV40" s="589"/>
      <c r="TIW40" s="574"/>
      <c r="TJB40" s="589"/>
      <c r="TJC40" s="589"/>
      <c r="TJD40" s="574"/>
      <c r="TJI40" s="589"/>
      <c r="TJJ40" s="589"/>
      <c r="TJK40" s="574"/>
      <c r="TJP40" s="589"/>
      <c r="TJQ40" s="589"/>
      <c r="TJR40" s="574"/>
      <c r="TJW40" s="589"/>
      <c r="TJX40" s="589"/>
      <c r="TJY40" s="574"/>
      <c r="TKD40" s="589"/>
      <c r="TKE40" s="589"/>
      <c r="TKF40" s="574"/>
      <c r="TKK40" s="589"/>
      <c r="TKL40" s="589"/>
      <c r="TKM40" s="574"/>
      <c r="TKR40" s="589"/>
      <c r="TKS40" s="589"/>
      <c r="TKT40" s="574"/>
      <c r="TKY40" s="589"/>
      <c r="TKZ40" s="589"/>
      <c r="TLA40" s="574"/>
      <c r="TLF40" s="589"/>
      <c r="TLG40" s="589"/>
      <c r="TLH40" s="574"/>
      <c r="TLM40" s="589"/>
      <c r="TLN40" s="589"/>
      <c r="TLO40" s="574"/>
      <c r="TLT40" s="589"/>
      <c r="TLU40" s="589"/>
      <c r="TLV40" s="574"/>
      <c r="TMA40" s="589"/>
      <c r="TMB40" s="589"/>
      <c r="TMC40" s="574"/>
      <c r="TMH40" s="589"/>
      <c r="TMI40" s="589"/>
      <c r="TMJ40" s="574"/>
      <c r="TMO40" s="589"/>
      <c r="TMP40" s="589"/>
      <c r="TMQ40" s="574"/>
      <c r="TMV40" s="589"/>
      <c r="TMW40" s="589"/>
      <c r="TMX40" s="574"/>
      <c r="TNC40" s="589"/>
      <c r="TND40" s="589"/>
      <c r="TNE40" s="574"/>
      <c r="TNJ40" s="589"/>
      <c r="TNK40" s="589"/>
      <c r="TNL40" s="574"/>
      <c r="TNQ40" s="589"/>
      <c r="TNR40" s="589"/>
      <c r="TNS40" s="574"/>
      <c r="TNX40" s="589"/>
      <c r="TNY40" s="589"/>
      <c r="TNZ40" s="574"/>
      <c r="TOE40" s="589"/>
      <c r="TOF40" s="589"/>
      <c r="TOG40" s="574"/>
      <c r="TOL40" s="589"/>
      <c r="TOM40" s="589"/>
      <c r="TON40" s="574"/>
      <c r="TOS40" s="589"/>
      <c r="TOT40" s="589"/>
      <c r="TOU40" s="574"/>
      <c r="TOZ40" s="589"/>
      <c r="TPA40" s="589"/>
      <c r="TPB40" s="574"/>
      <c r="TPG40" s="589"/>
      <c r="TPH40" s="589"/>
      <c r="TPI40" s="574"/>
      <c r="TPN40" s="589"/>
      <c r="TPO40" s="589"/>
      <c r="TPP40" s="574"/>
      <c r="TPU40" s="589"/>
      <c r="TPV40" s="589"/>
      <c r="TPW40" s="574"/>
      <c r="TQB40" s="589"/>
      <c r="TQC40" s="589"/>
      <c r="TQD40" s="574"/>
      <c r="TQI40" s="589"/>
      <c r="TQJ40" s="589"/>
      <c r="TQK40" s="574"/>
      <c r="TQP40" s="589"/>
      <c r="TQQ40" s="589"/>
      <c r="TQR40" s="574"/>
      <c r="TQW40" s="589"/>
      <c r="TQX40" s="589"/>
      <c r="TQY40" s="574"/>
      <c r="TRD40" s="589"/>
      <c r="TRE40" s="589"/>
      <c r="TRF40" s="574"/>
      <c r="TRK40" s="589"/>
      <c r="TRL40" s="589"/>
      <c r="TRM40" s="574"/>
      <c r="TRR40" s="589"/>
      <c r="TRS40" s="589"/>
      <c r="TRT40" s="574"/>
      <c r="TRY40" s="589"/>
      <c r="TRZ40" s="589"/>
      <c r="TSA40" s="574"/>
      <c r="TSF40" s="589"/>
      <c r="TSG40" s="589"/>
      <c r="TSH40" s="574"/>
      <c r="TSM40" s="589"/>
      <c r="TSN40" s="589"/>
      <c r="TSO40" s="574"/>
      <c r="TST40" s="589"/>
      <c r="TSU40" s="589"/>
      <c r="TSV40" s="574"/>
      <c r="TTA40" s="589"/>
      <c r="TTB40" s="589"/>
      <c r="TTC40" s="574"/>
      <c r="TTH40" s="589"/>
      <c r="TTI40" s="589"/>
      <c r="TTJ40" s="574"/>
      <c r="TTO40" s="589"/>
      <c r="TTP40" s="589"/>
      <c r="TTQ40" s="574"/>
      <c r="TTV40" s="589"/>
      <c r="TTW40" s="589"/>
      <c r="TTX40" s="574"/>
      <c r="TUC40" s="589"/>
      <c r="TUD40" s="589"/>
      <c r="TUE40" s="574"/>
      <c r="TUJ40" s="589"/>
      <c r="TUK40" s="589"/>
      <c r="TUL40" s="574"/>
      <c r="TUQ40" s="589"/>
      <c r="TUR40" s="589"/>
      <c r="TUS40" s="574"/>
      <c r="TUX40" s="589"/>
      <c r="TUY40" s="589"/>
      <c r="TUZ40" s="574"/>
      <c r="TVE40" s="589"/>
      <c r="TVF40" s="589"/>
      <c r="TVG40" s="574"/>
      <c r="TVL40" s="589"/>
      <c r="TVM40" s="589"/>
      <c r="TVN40" s="574"/>
      <c r="TVS40" s="589"/>
      <c r="TVT40" s="589"/>
      <c r="TVU40" s="574"/>
      <c r="TVZ40" s="589"/>
      <c r="TWA40" s="589"/>
      <c r="TWB40" s="574"/>
      <c r="TWG40" s="589"/>
      <c r="TWH40" s="589"/>
      <c r="TWI40" s="574"/>
      <c r="TWN40" s="589"/>
      <c r="TWO40" s="589"/>
      <c r="TWP40" s="574"/>
      <c r="TWU40" s="589"/>
      <c r="TWV40" s="589"/>
      <c r="TWW40" s="574"/>
      <c r="TXB40" s="589"/>
      <c r="TXC40" s="589"/>
      <c r="TXD40" s="574"/>
      <c r="TXI40" s="589"/>
      <c r="TXJ40" s="589"/>
      <c r="TXK40" s="574"/>
      <c r="TXP40" s="589"/>
      <c r="TXQ40" s="589"/>
      <c r="TXR40" s="574"/>
      <c r="TXW40" s="589"/>
      <c r="TXX40" s="589"/>
      <c r="TXY40" s="574"/>
      <c r="TYD40" s="589"/>
      <c r="TYE40" s="589"/>
      <c r="TYF40" s="574"/>
      <c r="TYK40" s="589"/>
      <c r="TYL40" s="589"/>
      <c r="TYM40" s="574"/>
      <c r="TYR40" s="589"/>
      <c r="TYS40" s="589"/>
      <c r="TYT40" s="574"/>
      <c r="TYY40" s="589"/>
      <c r="TYZ40" s="589"/>
      <c r="TZA40" s="574"/>
      <c r="TZF40" s="589"/>
      <c r="TZG40" s="589"/>
      <c r="TZH40" s="574"/>
      <c r="TZM40" s="589"/>
      <c r="TZN40" s="589"/>
      <c r="TZO40" s="574"/>
      <c r="TZT40" s="589"/>
      <c r="TZU40" s="589"/>
      <c r="TZV40" s="574"/>
      <c r="UAA40" s="589"/>
      <c r="UAB40" s="589"/>
      <c r="UAC40" s="574"/>
      <c r="UAH40" s="589"/>
      <c r="UAI40" s="589"/>
      <c r="UAJ40" s="574"/>
      <c r="UAO40" s="589"/>
      <c r="UAP40" s="589"/>
      <c r="UAQ40" s="574"/>
      <c r="UAV40" s="589"/>
      <c r="UAW40" s="589"/>
      <c r="UAX40" s="574"/>
      <c r="UBC40" s="589"/>
      <c r="UBD40" s="589"/>
      <c r="UBE40" s="574"/>
      <c r="UBJ40" s="589"/>
      <c r="UBK40" s="589"/>
      <c r="UBL40" s="574"/>
      <c r="UBQ40" s="589"/>
      <c r="UBR40" s="589"/>
      <c r="UBS40" s="574"/>
      <c r="UBX40" s="589"/>
      <c r="UBY40" s="589"/>
      <c r="UBZ40" s="574"/>
      <c r="UCE40" s="589"/>
      <c r="UCF40" s="589"/>
      <c r="UCG40" s="574"/>
      <c r="UCL40" s="589"/>
      <c r="UCM40" s="589"/>
      <c r="UCN40" s="574"/>
      <c r="UCS40" s="589"/>
      <c r="UCT40" s="589"/>
      <c r="UCU40" s="574"/>
      <c r="UCZ40" s="589"/>
      <c r="UDA40" s="589"/>
      <c r="UDB40" s="574"/>
      <c r="UDG40" s="589"/>
      <c r="UDH40" s="589"/>
      <c r="UDI40" s="574"/>
      <c r="UDN40" s="589"/>
      <c r="UDO40" s="589"/>
      <c r="UDP40" s="574"/>
      <c r="UDU40" s="589"/>
      <c r="UDV40" s="589"/>
      <c r="UDW40" s="574"/>
      <c r="UEB40" s="589"/>
      <c r="UEC40" s="589"/>
      <c r="UED40" s="574"/>
      <c r="UEI40" s="589"/>
      <c r="UEJ40" s="589"/>
      <c r="UEK40" s="574"/>
      <c r="UEP40" s="589"/>
      <c r="UEQ40" s="589"/>
      <c r="UER40" s="574"/>
      <c r="UEW40" s="589"/>
      <c r="UEX40" s="589"/>
      <c r="UEY40" s="574"/>
      <c r="UFD40" s="589"/>
      <c r="UFE40" s="589"/>
      <c r="UFF40" s="574"/>
      <c r="UFK40" s="589"/>
      <c r="UFL40" s="589"/>
      <c r="UFM40" s="574"/>
      <c r="UFR40" s="589"/>
      <c r="UFS40" s="589"/>
      <c r="UFT40" s="574"/>
      <c r="UFY40" s="589"/>
      <c r="UFZ40" s="589"/>
      <c r="UGA40" s="574"/>
      <c r="UGF40" s="589"/>
      <c r="UGG40" s="589"/>
      <c r="UGH40" s="574"/>
      <c r="UGM40" s="589"/>
      <c r="UGN40" s="589"/>
      <c r="UGO40" s="574"/>
      <c r="UGT40" s="589"/>
      <c r="UGU40" s="589"/>
      <c r="UGV40" s="574"/>
      <c r="UHA40" s="589"/>
      <c r="UHB40" s="589"/>
      <c r="UHC40" s="574"/>
      <c r="UHH40" s="589"/>
      <c r="UHI40" s="589"/>
      <c r="UHJ40" s="574"/>
      <c r="UHO40" s="589"/>
      <c r="UHP40" s="589"/>
      <c r="UHQ40" s="574"/>
      <c r="UHV40" s="589"/>
      <c r="UHW40" s="589"/>
      <c r="UHX40" s="574"/>
      <c r="UIC40" s="589"/>
      <c r="UID40" s="589"/>
      <c r="UIE40" s="574"/>
      <c r="UIJ40" s="589"/>
      <c r="UIK40" s="589"/>
      <c r="UIL40" s="574"/>
      <c r="UIQ40" s="589"/>
      <c r="UIR40" s="589"/>
      <c r="UIS40" s="574"/>
      <c r="UIX40" s="589"/>
      <c r="UIY40" s="589"/>
      <c r="UIZ40" s="574"/>
      <c r="UJE40" s="589"/>
      <c r="UJF40" s="589"/>
      <c r="UJG40" s="574"/>
      <c r="UJL40" s="589"/>
      <c r="UJM40" s="589"/>
      <c r="UJN40" s="574"/>
      <c r="UJS40" s="589"/>
      <c r="UJT40" s="589"/>
      <c r="UJU40" s="574"/>
      <c r="UJZ40" s="589"/>
      <c r="UKA40" s="589"/>
      <c r="UKB40" s="574"/>
      <c r="UKG40" s="589"/>
      <c r="UKH40" s="589"/>
      <c r="UKI40" s="574"/>
      <c r="UKN40" s="589"/>
      <c r="UKO40" s="589"/>
      <c r="UKP40" s="574"/>
      <c r="UKU40" s="589"/>
      <c r="UKV40" s="589"/>
      <c r="UKW40" s="574"/>
      <c r="ULB40" s="589"/>
      <c r="ULC40" s="589"/>
      <c r="ULD40" s="574"/>
      <c r="ULI40" s="589"/>
      <c r="ULJ40" s="589"/>
      <c r="ULK40" s="574"/>
      <c r="ULP40" s="589"/>
      <c r="ULQ40" s="589"/>
      <c r="ULR40" s="574"/>
      <c r="ULW40" s="589"/>
      <c r="ULX40" s="589"/>
      <c r="ULY40" s="574"/>
      <c r="UMD40" s="589"/>
      <c r="UME40" s="589"/>
      <c r="UMF40" s="574"/>
      <c r="UMK40" s="589"/>
      <c r="UML40" s="589"/>
      <c r="UMM40" s="574"/>
      <c r="UMR40" s="589"/>
      <c r="UMS40" s="589"/>
      <c r="UMT40" s="574"/>
      <c r="UMY40" s="589"/>
      <c r="UMZ40" s="589"/>
      <c r="UNA40" s="574"/>
      <c r="UNF40" s="589"/>
      <c r="UNG40" s="589"/>
      <c r="UNH40" s="574"/>
      <c r="UNM40" s="589"/>
      <c r="UNN40" s="589"/>
      <c r="UNO40" s="574"/>
      <c r="UNT40" s="589"/>
      <c r="UNU40" s="589"/>
      <c r="UNV40" s="574"/>
      <c r="UOA40" s="589"/>
      <c r="UOB40" s="589"/>
      <c r="UOC40" s="574"/>
      <c r="UOH40" s="589"/>
      <c r="UOI40" s="589"/>
      <c r="UOJ40" s="574"/>
      <c r="UOO40" s="589"/>
      <c r="UOP40" s="589"/>
      <c r="UOQ40" s="574"/>
      <c r="UOV40" s="589"/>
      <c r="UOW40" s="589"/>
      <c r="UOX40" s="574"/>
      <c r="UPC40" s="589"/>
      <c r="UPD40" s="589"/>
      <c r="UPE40" s="574"/>
      <c r="UPJ40" s="589"/>
      <c r="UPK40" s="589"/>
      <c r="UPL40" s="574"/>
      <c r="UPQ40" s="589"/>
      <c r="UPR40" s="589"/>
      <c r="UPS40" s="574"/>
      <c r="UPX40" s="589"/>
      <c r="UPY40" s="589"/>
      <c r="UPZ40" s="574"/>
      <c r="UQE40" s="589"/>
      <c r="UQF40" s="589"/>
      <c r="UQG40" s="574"/>
      <c r="UQL40" s="589"/>
      <c r="UQM40" s="589"/>
      <c r="UQN40" s="574"/>
      <c r="UQS40" s="589"/>
      <c r="UQT40" s="589"/>
      <c r="UQU40" s="574"/>
      <c r="UQZ40" s="589"/>
      <c r="URA40" s="589"/>
      <c r="URB40" s="574"/>
      <c r="URG40" s="589"/>
      <c r="URH40" s="589"/>
      <c r="URI40" s="574"/>
      <c r="URN40" s="589"/>
      <c r="URO40" s="589"/>
      <c r="URP40" s="574"/>
      <c r="URU40" s="589"/>
      <c r="URV40" s="589"/>
      <c r="URW40" s="574"/>
      <c r="USB40" s="589"/>
      <c r="USC40" s="589"/>
      <c r="USD40" s="574"/>
      <c r="USI40" s="589"/>
      <c r="USJ40" s="589"/>
      <c r="USK40" s="574"/>
      <c r="USP40" s="589"/>
      <c r="USQ40" s="589"/>
      <c r="USR40" s="574"/>
      <c r="USW40" s="589"/>
      <c r="USX40" s="589"/>
      <c r="USY40" s="574"/>
      <c r="UTD40" s="589"/>
      <c r="UTE40" s="589"/>
      <c r="UTF40" s="574"/>
      <c r="UTK40" s="589"/>
      <c r="UTL40" s="589"/>
      <c r="UTM40" s="574"/>
      <c r="UTR40" s="589"/>
      <c r="UTS40" s="589"/>
      <c r="UTT40" s="574"/>
      <c r="UTY40" s="589"/>
      <c r="UTZ40" s="589"/>
      <c r="UUA40" s="574"/>
      <c r="UUF40" s="589"/>
      <c r="UUG40" s="589"/>
      <c r="UUH40" s="574"/>
      <c r="UUM40" s="589"/>
      <c r="UUN40" s="589"/>
      <c r="UUO40" s="574"/>
      <c r="UUT40" s="589"/>
      <c r="UUU40" s="589"/>
      <c r="UUV40" s="574"/>
      <c r="UVA40" s="589"/>
      <c r="UVB40" s="589"/>
      <c r="UVC40" s="574"/>
      <c r="UVH40" s="589"/>
      <c r="UVI40" s="589"/>
      <c r="UVJ40" s="574"/>
      <c r="UVO40" s="589"/>
      <c r="UVP40" s="589"/>
      <c r="UVQ40" s="574"/>
      <c r="UVV40" s="589"/>
      <c r="UVW40" s="589"/>
      <c r="UVX40" s="574"/>
      <c r="UWC40" s="589"/>
      <c r="UWD40" s="589"/>
      <c r="UWE40" s="574"/>
      <c r="UWJ40" s="589"/>
      <c r="UWK40" s="589"/>
      <c r="UWL40" s="574"/>
      <c r="UWQ40" s="589"/>
      <c r="UWR40" s="589"/>
      <c r="UWS40" s="574"/>
      <c r="UWX40" s="589"/>
      <c r="UWY40" s="589"/>
      <c r="UWZ40" s="574"/>
      <c r="UXE40" s="589"/>
      <c r="UXF40" s="589"/>
      <c r="UXG40" s="574"/>
      <c r="UXL40" s="589"/>
      <c r="UXM40" s="589"/>
      <c r="UXN40" s="574"/>
      <c r="UXS40" s="589"/>
      <c r="UXT40" s="589"/>
      <c r="UXU40" s="574"/>
      <c r="UXZ40" s="589"/>
      <c r="UYA40" s="589"/>
      <c r="UYB40" s="574"/>
      <c r="UYG40" s="589"/>
      <c r="UYH40" s="589"/>
      <c r="UYI40" s="574"/>
      <c r="UYN40" s="589"/>
      <c r="UYO40" s="589"/>
      <c r="UYP40" s="574"/>
      <c r="UYU40" s="589"/>
      <c r="UYV40" s="589"/>
      <c r="UYW40" s="574"/>
      <c r="UZB40" s="589"/>
      <c r="UZC40" s="589"/>
      <c r="UZD40" s="574"/>
      <c r="UZI40" s="589"/>
      <c r="UZJ40" s="589"/>
      <c r="UZK40" s="574"/>
      <c r="UZP40" s="589"/>
      <c r="UZQ40" s="589"/>
      <c r="UZR40" s="574"/>
      <c r="UZW40" s="589"/>
      <c r="UZX40" s="589"/>
      <c r="UZY40" s="574"/>
      <c r="VAD40" s="589"/>
      <c r="VAE40" s="589"/>
      <c r="VAF40" s="574"/>
      <c r="VAK40" s="589"/>
      <c r="VAL40" s="589"/>
      <c r="VAM40" s="574"/>
      <c r="VAR40" s="589"/>
      <c r="VAS40" s="589"/>
      <c r="VAT40" s="574"/>
      <c r="VAY40" s="589"/>
      <c r="VAZ40" s="589"/>
      <c r="VBA40" s="574"/>
      <c r="VBF40" s="589"/>
      <c r="VBG40" s="589"/>
      <c r="VBH40" s="574"/>
      <c r="VBM40" s="589"/>
      <c r="VBN40" s="589"/>
      <c r="VBO40" s="574"/>
      <c r="VBT40" s="589"/>
      <c r="VBU40" s="589"/>
      <c r="VBV40" s="574"/>
      <c r="VCA40" s="589"/>
      <c r="VCB40" s="589"/>
      <c r="VCC40" s="574"/>
      <c r="VCH40" s="589"/>
      <c r="VCI40" s="589"/>
      <c r="VCJ40" s="574"/>
      <c r="VCO40" s="589"/>
      <c r="VCP40" s="589"/>
      <c r="VCQ40" s="574"/>
      <c r="VCV40" s="589"/>
      <c r="VCW40" s="589"/>
      <c r="VCX40" s="574"/>
      <c r="VDC40" s="589"/>
      <c r="VDD40" s="589"/>
      <c r="VDE40" s="574"/>
      <c r="VDJ40" s="589"/>
      <c r="VDK40" s="589"/>
      <c r="VDL40" s="574"/>
      <c r="VDQ40" s="589"/>
      <c r="VDR40" s="589"/>
      <c r="VDS40" s="574"/>
      <c r="VDX40" s="589"/>
      <c r="VDY40" s="589"/>
      <c r="VDZ40" s="574"/>
      <c r="VEE40" s="589"/>
      <c r="VEF40" s="589"/>
      <c r="VEG40" s="574"/>
      <c r="VEL40" s="589"/>
      <c r="VEM40" s="589"/>
      <c r="VEN40" s="574"/>
      <c r="VES40" s="589"/>
      <c r="VET40" s="589"/>
      <c r="VEU40" s="574"/>
      <c r="VEZ40" s="589"/>
      <c r="VFA40" s="589"/>
      <c r="VFB40" s="574"/>
      <c r="VFG40" s="589"/>
      <c r="VFH40" s="589"/>
      <c r="VFI40" s="574"/>
      <c r="VFN40" s="589"/>
      <c r="VFO40" s="589"/>
      <c r="VFP40" s="574"/>
      <c r="VFU40" s="589"/>
      <c r="VFV40" s="589"/>
      <c r="VFW40" s="574"/>
      <c r="VGB40" s="589"/>
      <c r="VGC40" s="589"/>
      <c r="VGD40" s="574"/>
      <c r="VGI40" s="589"/>
      <c r="VGJ40" s="589"/>
      <c r="VGK40" s="574"/>
      <c r="VGP40" s="589"/>
      <c r="VGQ40" s="589"/>
      <c r="VGR40" s="574"/>
      <c r="VGW40" s="589"/>
      <c r="VGX40" s="589"/>
      <c r="VGY40" s="574"/>
      <c r="VHD40" s="589"/>
      <c r="VHE40" s="589"/>
      <c r="VHF40" s="574"/>
      <c r="VHK40" s="589"/>
      <c r="VHL40" s="589"/>
      <c r="VHM40" s="574"/>
      <c r="VHR40" s="589"/>
      <c r="VHS40" s="589"/>
      <c r="VHT40" s="574"/>
      <c r="VHY40" s="589"/>
      <c r="VHZ40" s="589"/>
      <c r="VIA40" s="574"/>
      <c r="VIF40" s="589"/>
      <c r="VIG40" s="589"/>
      <c r="VIH40" s="574"/>
      <c r="VIM40" s="589"/>
      <c r="VIN40" s="589"/>
      <c r="VIO40" s="574"/>
      <c r="VIT40" s="589"/>
      <c r="VIU40" s="589"/>
      <c r="VIV40" s="574"/>
      <c r="VJA40" s="589"/>
      <c r="VJB40" s="589"/>
      <c r="VJC40" s="574"/>
      <c r="VJH40" s="589"/>
      <c r="VJI40" s="589"/>
      <c r="VJJ40" s="574"/>
      <c r="VJO40" s="589"/>
      <c r="VJP40" s="589"/>
      <c r="VJQ40" s="574"/>
      <c r="VJV40" s="589"/>
      <c r="VJW40" s="589"/>
      <c r="VJX40" s="574"/>
      <c r="VKC40" s="589"/>
      <c r="VKD40" s="589"/>
      <c r="VKE40" s="574"/>
      <c r="VKJ40" s="589"/>
      <c r="VKK40" s="589"/>
      <c r="VKL40" s="574"/>
      <c r="VKQ40" s="589"/>
      <c r="VKR40" s="589"/>
      <c r="VKS40" s="574"/>
      <c r="VKX40" s="589"/>
      <c r="VKY40" s="589"/>
      <c r="VKZ40" s="574"/>
      <c r="VLE40" s="589"/>
      <c r="VLF40" s="589"/>
      <c r="VLG40" s="574"/>
      <c r="VLL40" s="589"/>
      <c r="VLM40" s="589"/>
      <c r="VLN40" s="574"/>
      <c r="VLS40" s="589"/>
      <c r="VLT40" s="589"/>
      <c r="VLU40" s="574"/>
      <c r="VLZ40" s="589"/>
      <c r="VMA40" s="589"/>
      <c r="VMB40" s="574"/>
      <c r="VMG40" s="589"/>
      <c r="VMH40" s="589"/>
      <c r="VMI40" s="574"/>
      <c r="VMN40" s="589"/>
      <c r="VMO40" s="589"/>
      <c r="VMP40" s="574"/>
      <c r="VMU40" s="589"/>
      <c r="VMV40" s="589"/>
      <c r="VMW40" s="574"/>
      <c r="VNB40" s="589"/>
      <c r="VNC40" s="589"/>
      <c r="VND40" s="574"/>
      <c r="VNI40" s="589"/>
      <c r="VNJ40" s="589"/>
      <c r="VNK40" s="574"/>
      <c r="VNP40" s="589"/>
      <c r="VNQ40" s="589"/>
      <c r="VNR40" s="574"/>
      <c r="VNW40" s="589"/>
      <c r="VNX40" s="589"/>
      <c r="VNY40" s="574"/>
      <c r="VOD40" s="589"/>
      <c r="VOE40" s="589"/>
      <c r="VOF40" s="574"/>
      <c r="VOK40" s="589"/>
      <c r="VOL40" s="589"/>
      <c r="VOM40" s="574"/>
      <c r="VOR40" s="589"/>
      <c r="VOS40" s="589"/>
      <c r="VOT40" s="574"/>
      <c r="VOY40" s="589"/>
      <c r="VOZ40" s="589"/>
      <c r="VPA40" s="574"/>
      <c r="VPF40" s="589"/>
      <c r="VPG40" s="589"/>
      <c r="VPH40" s="574"/>
      <c r="VPM40" s="589"/>
      <c r="VPN40" s="589"/>
      <c r="VPO40" s="574"/>
      <c r="VPT40" s="589"/>
      <c r="VPU40" s="589"/>
      <c r="VPV40" s="574"/>
      <c r="VQA40" s="589"/>
      <c r="VQB40" s="589"/>
      <c r="VQC40" s="574"/>
      <c r="VQH40" s="589"/>
      <c r="VQI40" s="589"/>
      <c r="VQJ40" s="574"/>
      <c r="VQO40" s="589"/>
      <c r="VQP40" s="589"/>
      <c r="VQQ40" s="574"/>
      <c r="VQV40" s="589"/>
      <c r="VQW40" s="589"/>
      <c r="VQX40" s="574"/>
      <c r="VRC40" s="589"/>
      <c r="VRD40" s="589"/>
      <c r="VRE40" s="574"/>
      <c r="VRJ40" s="589"/>
      <c r="VRK40" s="589"/>
      <c r="VRL40" s="574"/>
      <c r="VRQ40" s="589"/>
      <c r="VRR40" s="589"/>
      <c r="VRS40" s="574"/>
      <c r="VRX40" s="589"/>
      <c r="VRY40" s="589"/>
      <c r="VRZ40" s="574"/>
      <c r="VSE40" s="589"/>
      <c r="VSF40" s="589"/>
      <c r="VSG40" s="574"/>
      <c r="VSL40" s="589"/>
      <c r="VSM40" s="589"/>
      <c r="VSN40" s="574"/>
      <c r="VSS40" s="589"/>
      <c r="VST40" s="589"/>
      <c r="VSU40" s="574"/>
      <c r="VSZ40" s="589"/>
      <c r="VTA40" s="589"/>
      <c r="VTB40" s="574"/>
      <c r="VTG40" s="589"/>
      <c r="VTH40" s="589"/>
      <c r="VTI40" s="574"/>
      <c r="VTN40" s="589"/>
      <c r="VTO40" s="589"/>
      <c r="VTP40" s="574"/>
      <c r="VTU40" s="589"/>
      <c r="VTV40" s="589"/>
      <c r="VTW40" s="574"/>
      <c r="VUB40" s="589"/>
      <c r="VUC40" s="589"/>
      <c r="VUD40" s="574"/>
      <c r="VUI40" s="589"/>
      <c r="VUJ40" s="589"/>
      <c r="VUK40" s="574"/>
      <c r="VUP40" s="589"/>
      <c r="VUQ40" s="589"/>
      <c r="VUR40" s="574"/>
      <c r="VUW40" s="589"/>
      <c r="VUX40" s="589"/>
      <c r="VUY40" s="574"/>
      <c r="VVD40" s="589"/>
      <c r="VVE40" s="589"/>
      <c r="VVF40" s="574"/>
      <c r="VVK40" s="589"/>
      <c r="VVL40" s="589"/>
      <c r="VVM40" s="574"/>
      <c r="VVR40" s="589"/>
      <c r="VVS40" s="589"/>
      <c r="VVT40" s="574"/>
      <c r="VVY40" s="589"/>
      <c r="VVZ40" s="589"/>
      <c r="VWA40" s="574"/>
      <c r="VWF40" s="589"/>
      <c r="VWG40" s="589"/>
      <c r="VWH40" s="574"/>
      <c r="VWM40" s="589"/>
      <c r="VWN40" s="589"/>
      <c r="VWO40" s="574"/>
      <c r="VWT40" s="589"/>
      <c r="VWU40" s="589"/>
      <c r="VWV40" s="574"/>
      <c r="VXA40" s="589"/>
      <c r="VXB40" s="589"/>
      <c r="VXC40" s="574"/>
      <c r="VXH40" s="589"/>
      <c r="VXI40" s="589"/>
      <c r="VXJ40" s="574"/>
      <c r="VXO40" s="589"/>
      <c r="VXP40" s="589"/>
      <c r="VXQ40" s="574"/>
      <c r="VXV40" s="589"/>
      <c r="VXW40" s="589"/>
      <c r="VXX40" s="574"/>
      <c r="VYC40" s="589"/>
      <c r="VYD40" s="589"/>
      <c r="VYE40" s="574"/>
      <c r="VYJ40" s="589"/>
      <c r="VYK40" s="589"/>
      <c r="VYL40" s="574"/>
      <c r="VYQ40" s="589"/>
      <c r="VYR40" s="589"/>
      <c r="VYS40" s="574"/>
      <c r="VYX40" s="589"/>
      <c r="VYY40" s="589"/>
      <c r="VYZ40" s="574"/>
      <c r="VZE40" s="589"/>
      <c r="VZF40" s="589"/>
      <c r="VZG40" s="574"/>
      <c r="VZL40" s="589"/>
      <c r="VZM40" s="589"/>
      <c r="VZN40" s="574"/>
      <c r="VZS40" s="589"/>
      <c r="VZT40" s="589"/>
      <c r="VZU40" s="574"/>
      <c r="VZZ40" s="589"/>
      <c r="WAA40" s="589"/>
      <c r="WAB40" s="574"/>
      <c r="WAG40" s="589"/>
      <c r="WAH40" s="589"/>
      <c r="WAI40" s="574"/>
      <c r="WAN40" s="589"/>
      <c r="WAO40" s="589"/>
      <c r="WAP40" s="574"/>
      <c r="WAU40" s="589"/>
      <c r="WAV40" s="589"/>
      <c r="WAW40" s="574"/>
      <c r="WBB40" s="589"/>
      <c r="WBC40" s="589"/>
      <c r="WBD40" s="574"/>
      <c r="WBI40" s="589"/>
      <c r="WBJ40" s="589"/>
      <c r="WBK40" s="574"/>
      <c r="WBP40" s="589"/>
      <c r="WBQ40" s="589"/>
      <c r="WBR40" s="574"/>
      <c r="WBW40" s="589"/>
      <c r="WBX40" s="589"/>
      <c r="WBY40" s="574"/>
      <c r="WCD40" s="589"/>
      <c r="WCE40" s="589"/>
      <c r="WCF40" s="574"/>
      <c r="WCK40" s="589"/>
      <c r="WCL40" s="589"/>
      <c r="WCM40" s="574"/>
      <c r="WCR40" s="589"/>
      <c r="WCS40" s="589"/>
      <c r="WCT40" s="574"/>
      <c r="WCY40" s="589"/>
      <c r="WCZ40" s="589"/>
      <c r="WDA40" s="574"/>
      <c r="WDF40" s="589"/>
      <c r="WDG40" s="589"/>
      <c r="WDH40" s="574"/>
      <c r="WDM40" s="589"/>
      <c r="WDN40" s="589"/>
      <c r="WDO40" s="574"/>
      <c r="WDT40" s="589"/>
      <c r="WDU40" s="589"/>
      <c r="WDV40" s="574"/>
      <c r="WEA40" s="589"/>
      <c r="WEB40" s="589"/>
      <c r="WEC40" s="574"/>
      <c r="WEH40" s="589"/>
      <c r="WEI40" s="589"/>
      <c r="WEJ40" s="574"/>
      <c r="WEO40" s="589"/>
      <c r="WEP40" s="589"/>
      <c r="WEQ40" s="574"/>
      <c r="WEV40" s="589"/>
      <c r="WEW40" s="589"/>
      <c r="WEX40" s="574"/>
      <c r="WFC40" s="589"/>
      <c r="WFD40" s="589"/>
      <c r="WFE40" s="574"/>
      <c r="WFJ40" s="589"/>
      <c r="WFK40" s="589"/>
      <c r="WFL40" s="574"/>
      <c r="WFQ40" s="589"/>
      <c r="WFR40" s="589"/>
      <c r="WFS40" s="574"/>
      <c r="WFX40" s="589"/>
      <c r="WFY40" s="589"/>
      <c r="WFZ40" s="574"/>
      <c r="WGE40" s="589"/>
      <c r="WGF40" s="589"/>
      <c r="WGG40" s="574"/>
      <c r="WGL40" s="589"/>
      <c r="WGM40" s="589"/>
      <c r="WGN40" s="574"/>
      <c r="WGS40" s="589"/>
      <c r="WGT40" s="589"/>
      <c r="WGU40" s="574"/>
      <c r="WGZ40" s="589"/>
      <c r="WHA40" s="589"/>
      <c r="WHB40" s="574"/>
      <c r="WHG40" s="589"/>
      <c r="WHH40" s="589"/>
      <c r="WHI40" s="574"/>
      <c r="WHN40" s="589"/>
      <c r="WHO40" s="589"/>
      <c r="WHP40" s="574"/>
      <c r="WHU40" s="589"/>
      <c r="WHV40" s="589"/>
      <c r="WHW40" s="574"/>
      <c r="WIB40" s="589"/>
      <c r="WIC40" s="589"/>
      <c r="WID40" s="574"/>
      <c r="WII40" s="589"/>
      <c r="WIJ40" s="589"/>
      <c r="WIK40" s="574"/>
      <c r="WIP40" s="589"/>
      <c r="WIQ40" s="589"/>
      <c r="WIR40" s="574"/>
      <c r="WIW40" s="589"/>
      <c r="WIX40" s="589"/>
      <c r="WIY40" s="574"/>
      <c r="WJD40" s="589"/>
      <c r="WJE40" s="589"/>
      <c r="WJF40" s="574"/>
      <c r="WJK40" s="589"/>
      <c r="WJL40" s="589"/>
      <c r="WJM40" s="574"/>
      <c r="WJR40" s="589"/>
      <c r="WJS40" s="589"/>
      <c r="WJT40" s="574"/>
      <c r="WJY40" s="589"/>
      <c r="WJZ40" s="589"/>
      <c r="WKA40" s="574"/>
      <c r="WKF40" s="589"/>
      <c r="WKG40" s="589"/>
      <c r="WKH40" s="574"/>
      <c r="WKM40" s="589"/>
      <c r="WKN40" s="589"/>
      <c r="WKO40" s="574"/>
      <c r="WKT40" s="589"/>
      <c r="WKU40" s="589"/>
      <c r="WKV40" s="574"/>
      <c r="WLA40" s="589"/>
      <c r="WLB40" s="589"/>
      <c r="WLC40" s="574"/>
      <c r="WLH40" s="589"/>
      <c r="WLI40" s="589"/>
      <c r="WLJ40" s="574"/>
      <c r="WLO40" s="589"/>
      <c r="WLP40" s="589"/>
      <c r="WLQ40" s="574"/>
      <c r="WLV40" s="589"/>
      <c r="WLW40" s="589"/>
      <c r="WLX40" s="574"/>
      <c r="WMC40" s="589"/>
      <c r="WMD40" s="589"/>
      <c r="WME40" s="574"/>
      <c r="WMJ40" s="589"/>
      <c r="WMK40" s="589"/>
      <c r="WML40" s="574"/>
      <c r="WMQ40" s="589"/>
      <c r="WMR40" s="589"/>
      <c r="WMS40" s="574"/>
      <c r="WMX40" s="589"/>
      <c r="WMY40" s="589"/>
      <c r="WMZ40" s="574"/>
      <c r="WNE40" s="589"/>
      <c r="WNF40" s="589"/>
      <c r="WNG40" s="574"/>
      <c r="WNL40" s="589"/>
      <c r="WNM40" s="589"/>
      <c r="WNN40" s="574"/>
      <c r="WNS40" s="589"/>
      <c r="WNT40" s="589"/>
      <c r="WNU40" s="574"/>
      <c r="WNZ40" s="589"/>
      <c r="WOA40" s="589"/>
      <c r="WOB40" s="574"/>
      <c r="WOG40" s="589"/>
      <c r="WOH40" s="589"/>
      <c r="WOI40" s="574"/>
      <c r="WON40" s="589"/>
      <c r="WOO40" s="589"/>
      <c r="WOP40" s="574"/>
      <c r="WOU40" s="589"/>
      <c r="WOV40" s="589"/>
      <c r="WOW40" s="574"/>
      <c r="WPB40" s="589"/>
      <c r="WPC40" s="589"/>
      <c r="WPD40" s="574"/>
      <c r="WPI40" s="589"/>
      <c r="WPJ40" s="589"/>
      <c r="WPK40" s="574"/>
      <c r="WPP40" s="589"/>
      <c r="WPQ40" s="589"/>
      <c r="WPR40" s="574"/>
      <c r="WPW40" s="589"/>
      <c r="WPX40" s="589"/>
      <c r="WPY40" s="574"/>
      <c r="WQD40" s="589"/>
      <c r="WQE40" s="589"/>
      <c r="WQF40" s="574"/>
      <c r="WQK40" s="589"/>
      <c r="WQL40" s="589"/>
      <c r="WQM40" s="574"/>
      <c r="WQR40" s="589"/>
      <c r="WQS40" s="589"/>
      <c r="WQT40" s="574"/>
      <c r="WQY40" s="589"/>
      <c r="WQZ40" s="589"/>
      <c r="WRA40" s="574"/>
      <c r="WRF40" s="589"/>
      <c r="WRG40" s="589"/>
      <c r="WRH40" s="574"/>
      <c r="WRM40" s="589"/>
      <c r="WRN40" s="589"/>
      <c r="WRO40" s="574"/>
      <c r="WRT40" s="589"/>
      <c r="WRU40" s="589"/>
      <c r="WRV40" s="574"/>
      <c r="WSA40" s="589"/>
      <c r="WSB40" s="589"/>
      <c r="WSC40" s="574"/>
      <c r="WSH40" s="589"/>
      <c r="WSI40" s="589"/>
      <c r="WSJ40" s="574"/>
      <c r="WSO40" s="589"/>
      <c r="WSP40" s="589"/>
      <c r="WSQ40" s="574"/>
      <c r="WSV40" s="589"/>
      <c r="WSW40" s="589"/>
      <c r="WSX40" s="574"/>
      <c r="WTC40" s="589"/>
      <c r="WTD40" s="589"/>
      <c r="WTE40" s="574"/>
      <c r="WTJ40" s="589"/>
      <c r="WTK40" s="589"/>
      <c r="WTL40" s="574"/>
      <c r="WTQ40" s="589"/>
      <c r="WTR40" s="589"/>
      <c r="WTS40" s="574"/>
      <c r="WTX40" s="589"/>
      <c r="WTY40" s="589"/>
      <c r="WTZ40" s="574"/>
      <c r="WUE40" s="589"/>
      <c r="WUF40" s="589"/>
      <c r="WUG40" s="574"/>
      <c r="WUL40" s="589"/>
      <c r="WUM40" s="589"/>
      <c r="WUN40" s="574"/>
      <c r="WUS40" s="589"/>
      <c r="WUT40" s="589"/>
      <c r="WUU40" s="574"/>
      <c r="WUZ40" s="589"/>
      <c r="WVA40" s="589"/>
      <c r="WVB40" s="574"/>
      <c r="WVG40" s="589"/>
      <c r="WVH40" s="589"/>
      <c r="WVI40" s="574"/>
      <c r="WVN40" s="589"/>
      <c r="WVO40" s="589"/>
      <c r="WVP40" s="574"/>
      <c r="WVU40" s="589"/>
      <c r="WVV40" s="589"/>
      <c r="WVW40" s="574"/>
      <c r="WWB40" s="589"/>
      <c r="WWC40" s="589"/>
      <c r="WWD40" s="574"/>
      <c r="WWI40" s="589"/>
      <c r="WWJ40" s="589"/>
      <c r="WWK40" s="574"/>
      <c r="WWP40" s="589"/>
      <c r="WWQ40" s="589"/>
      <c r="WWR40" s="574"/>
      <c r="WWW40" s="589"/>
      <c r="WWX40" s="589"/>
      <c r="WWY40" s="574"/>
      <c r="WXD40" s="589"/>
      <c r="WXE40" s="589"/>
      <c r="WXF40" s="574"/>
      <c r="WXK40" s="589"/>
      <c r="WXL40" s="589"/>
      <c r="WXM40" s="574"/>
      <c r="WXR40" s="589"/>
      <c r="WXS40" s="589"/>
      <c r="WXT40" s="574"/>
      <c r="WXY40" s="589"/>
      <c r="WXZ40" s="589"/>
      <c r="WYA40" s="574"/>
      <c r="WYF40" s="589"/>
      <c r="WYG40" s="589"/>
      <c r="WYH40" s="574"/>
      <c r="WYM40" s="589"/>
      <c r="WYN40" s="589"/>
      <c r="WYO40" s="574"/>
      <c r="WYT40" s="589"/>
      <c r="WYU40" s="589"/>
      <c r="WYV40" s="574"/>
      <c r="WZA40" s="589"/>
      <c r="WZB40" s="589"/>
      <c r="WZC40" s="574"/>
      <c r="WZH40" s="589"/>
      <c r="WZI40" s="589"/>
      <c r="WZJ40" s="574"/>
      <c r="WZO40" s="589"/>
      <c r="WZP40" s="589"/>
      <c r="WZQ40" s="574"/>
      <c r="WZV40" s="589"/>
      <c r="WZW40" s="589"/>
      <c r="WZX40" s="574"/>
      <c r="XAC40" s="589"/>
      <c r="XAD40" s="589"/>
      <c r="XAE40" s="574"/>
      <c r="XAJ40" s="589"/>
      <c r="XAK40" s="589"/>
      <c r="XAL40" s="574"/>
      <c r="XAQ40" s="589"/>
      <c r="XAR40" s="589"/>
      <c r="XAS40" s="574"/>
      <c r="XAX40" s="589"/>
      <c r="XAY40" s="589"/>
      <c r="XAZ40" s="574"/>
      <c r="XBE40" s="589"/>
      <c r="XBF40" s="589"/>
      <c r="XBG40" s="574"/>
      <c r="XBL40" s="589"/>
      <c r="XBM40" s="589"/>
      <c r="XBN40" s="574"/>
      <c r="XBS40" s="589"/>
      <c r="XBT40" s="589"/>
      <c r="XBU40" s="574"/>
      <c r="XBZ40" s="589"/>
      <c r="XCA40" s="589"/>
      <c r="XCB40" s="574"/>
      <c r="XCG40" s="589"/>
      <c r="XCH40" s="589"/>
      <c r="XCI40" s="574"/>
      <c r="XCN40" s="589"/>
      <c r="XCO40" s="589"/>
      <c r="XCP40" s="574"/>
      <c r="XCU40" s="589"/>
      <c r="XCV40" s="589"/>
      <c r="XCW40" s="574"/>
      <c r="XDB40" s="589"/>
      <c r="XDC40" s="589"/>
      <c r="XDD40" s="574"/>
      <c r="XDI40" s="589"/>
      <c r="XDJ40" s="589"/>
      <c r="XDK40" s="574"/>
      <c r="XDP40" s="589"/>
      <c r="XDQ40" s="589"/>
      <c r="XDR40" s="574"/>
      <c r="XDW40" s="589"/>
      <c r="XDX40" s="589"/>
      <c r="XDY40" s="574"/>
      <c r="XED40" s="589"/>
      <c r="XEE40" s="589"/>
      <c r="XEF40" s="574"/>
      <c r="XEK40" s="589"/>
      <c r="XEL40" s="589"/>
      <c r="XEM40" s="574"/>
      <c r="XER40" s="589"/>
      <c r="XES40" s="589"/>
      <c r="XET40" s="574"/>
      <c r="XEY40" s="589"/>
      <c r="XEZ40" s="589"/>
      <c r="XFA40" s="574"/>
    </row>
    <row r="41" spans="1:1023 1028:2045 2050:4096 4101:5118 5123:6140 6145:8191 8196:9213 9218:11264 11269:12286 12291:13308 13313:15359 15364:16381" ht="13.2">
      <c r="A41" s="592" t="s">
        <v>275</v>
      </c>
      <c r="B41" s="586">
        <v>3498</v>
      </c>
      <c r="C41" s="595">
        <v>2426.1949700000014</v>
      </c>
      <c r="D41" s="596" t="s">
        <v>104</v>
      </c>
      <c r="E41" s="576">
        <v>2.8301886792452831E-2</v>
      </c>
      <c r="F41" s="576">
        <v>1.0759646410444905E-2</v>
      </c>
      <c r="G41" s="596" t="s">
        <v>104</v>
      </c>
    </row>
    <row r="42" spans="1:1023 1028:2045 2050:4096 4101:5118 5123:6140 6145:8191 8196:9213 9218:11264 11269:12286 12291:13308 13313:15359 15364:16381" ht="13.2">
      <c r="A42" s="593" t="s">
        <v>149</v>
      </c>
      <c r="B42" s="594"/>
      <c r="C42" s="595"/>
      <c r="D42" s="596"/>
      <c r="E42" s="576"/>
      <c r="F42" s="576"/>
      <c r="G42" s="356"/>
    </row>
    <row r="43" spans="1:1023 1028:2045 2050:4096 4101:5118 5123:6140 6145:8191 8196:9213 9218:11264 11269:12286 12291:13308 13313:15359 15364:16381" ht="13.2">
      <c r="A43" s="458" t="s">
        <v>276</v>
      </c>
      <c r="B43" s="582">
        <v>11105</v>
      </c>
      <c r="C43" s="600">
        <v>52742.904540000003</v>
      </c>
      <c r="D43" s="23" t="s">
        <v>104</v>
      </c>
      <c r="E43" s="576">
        <v>1.7469608284556504E-2</v>
      </c>
      <c r="F43" s="576">
        <v>1.7177135159723991E-2</v>
      </c>
      <c r="G43" s="23" t="s">
        <v>104</v>
      </c>
    </row>
    <row r="44" spans="1:1023 1028:2045 2050:4096 4101:5118 5123:6140 6145:8191 8196:9213 9218:11264 11269:12286 12291:13308 13313:15359 15364:16381" ht="13.2">
      <c r="A44" s="536" t="s">
        <v>195</v>
      </c>
      <c r="B44" s="534"/>
      <c r="C44" s="595"/>
      <c r="D44" s="23"/>
      <c r="E44" s="576"/>
      <c r="F44" s="576"/>
      <c r="G44" s="23"/>
    </row>
    <row r="45" spans="1:1023 1028:2045 2050:4096 4101:5118 5123:6140 6145:8191 8196:9213 9218:11264 11269:12286 12291:13308 13313:15359 15364:16381" ht="13.2">
      <c r="A45" s="474"/>
      <c r="B45" s="533"/>
      <c r="C45" s="595"/>
      <c r="D45" s="356"/>
      <c r="E45" s="576"/>
      <c r="F45" s="576"/>
      <c r="G45" s="356"/>
    </row>
    <row r="46" spans="1:1023 1028:2045 2050:4096 4101:5118 5123:6140 6145:8191 8196:9213 9218:11264 11269:12286 12291:13308 13313:15359 15364:16381" ht="13.2">
      <c r="A46" s="458" t="s">
        <v>277</v>
      </c>
      <c r="B46" s="582">
        <v>69570</v>
      </c>
      <c r="C46" s="600">
        <v>1431131.73058</v>
      </c>
      <c r="D46" s="23" t="s">
        <v>104</v>
      </c>
      <c r="E46" s="576">
        <v>4.5565617363806238E-3</v>
      </c>
      <c r="F46" s="576">
        <v>1.6865736035506578E-3</v>
      </c>
      <c r="G46" s="23" t="s">
        <v>104</v>
      </c>
    </row>
    <row r="47" spans="1:1023 1028:2045 2050:4096 4101:5118 5123:6140 6145:8191 8196:9213 9218:11264 11269:12286 12291:13308 13313:15359 15364:16381" ht="13.2">
      <c r="A47" s="358" t="s">
        <v>196</v>
      </c>
      <c r="B47" s="359"/>
      <c r="C47" s="24"/>
      <c r="D47" s="360"/>
      <c r="E47" s="997"/>
      <c r="F47" s="361"/>
      <c r="G47" s="362"/>
      <c r="I47" s="12"/>
    </row>
    <row r="48" spans="1:1023 1028:2045 2050:4096 4101:5118 5123:6140 6145:8191 8196:9213 9218:11264 11269:12286 12291:13308 13313:15359 15364:16381" ht="13.2">
      <c r="A48" s="2" t="s">
        <v>522</v>
      </c>
      <c r="I48" s="26"/>
    </row>
    <row r="49" spans="1:3" ht="13.2">
      <c r="A49" s="17" t="s">
        <v>517</v>
      </c>
    </row>
    <row r="50" spans="1:3" ht="12.75" customHeight="1">
      <c r="A50" s="2"/>
    </row>
    <row r="51" spans="1:3" ht="12.75" customHeight="1">
      <c r="A51" s="2"/>
    </row>
    <row r="52" spans="1:3" ht="12.75" customHeight="1">
      <c r="A52" s="17"/>
    </row>
    <row r="53" spans="1:3" ht="13.2">
      <c r="A53" s="17"/>
    </row>
    <row r="56" spans="1:3">
      <c r="B56" s="12"/>
      <c r="C56" s="26"/>
    </row>
    <row r="57" spans="1:3">
      <c r="C57" s="26"/>
    </row>
  </sheetData>
  <mergeCells count="8">
    <mergeCell ref="B27:D27"/>
    <mergeCell ref="E27:G27"/>
    <mergeCell ref="B3:D3"/>
    <mergeCell ref="E3:G3"/>
    <mergeCell ref="B4:D4"/>
    <mergeCell ref="E4:G4"/>
    <mergeCell ref="B26:D26"/>
    <mergeCell ref="E26:G26"/>
  </mergeCells>
  <pageMargins left="0.7" right="0.7" top="0.75" bottom="0.75" header="0.3" footer="0.3"/>
  <pageSetup paperSize="9" scale="8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7A4EC-D3B9-47A5-8CAD-E0B92DF94D5D}">
  <sheetPr>
    <pageSetUpPr fitToPage="1"/>
  </sheetPr>
  <dimension ref="A1:AB54"/>
  <sheetViews>
    <sheetView showGridLines="0" zoomScaleNormal="100" workbookViewId="0"/>
  </sheetViews>
  <sheetFormatPr defaultColWidth="9.28515625" defaultRowHeight="10.199999999999999"/>
  <cols>
    <col min="1" max="1" width="10" style="1" customWidth="1"/>
    <col min="2" max="2" width="12.42578125" style="1" customWidth="1"/>
    <col min="3" max="3" width="2.7109375" style="1" customWidth="1"/>
    <col min="4" max="7" width="12.42578125" style="1" customWidth="1"/>
    <col min="8" max="8" width="16.42578125" style="1" bestFit="1" customWidth="1"/>
    <col min="9" max="14" width="12.42578125" style="1" customWidth="1"/>
    <col min="15" max="15" width="13.28515625" style="1" customWidth="1"/>
    <col min="16" max="16" width="2.7109375" style="1" bestFit="1" customWidth="1"/>
    <col min="17" max="17" width="11.7109375" style="1" bestFit="1" customWidth="1"/>
    <col min="18" max="18" width="15" style="1" bestFit="1" customWidth="1"/>
    <col min="19" max="19" width="8.42578125" style="1" customWidth="1"/>
    <col min="20" max="16384" width="9.28515625" style="1"/>
  </cols>
  <sheetData>
    <row r="1" spans="1:28" ht="15" customHeight="1">
      <c r="A1" s="3" t="s">
        <v>414</v>
      </c>
      <c r="B1" s="3"/>
      <c r="C1" s="3"/>
      <c r="D1" s="3"/>
      <c r="E1" s="3"/>
      <c r="F1" s="3"/>
      <c r="G1" s="3"/>
      <c r="H1" s="3"/>
      <c r="I1" s="3"/>
      <c r="J1" s="3"/>
      <c r="K1" s="3"/>
      <c r="L1" s="3"/>
    </row>
    <row r="2" spans="1:28" ht="15.75" customHeight="1">
      <c r="A2" s="1118" t="s">
        <v>415</v>
      </c>
      <c r="I2"/>
    </row>
    <row r="3" spans="1:28" ht="31.5" customHeight="1">
      <c r="A3" s="6" t="s">
        <v>191</v>
      </c>
      <c r="B3" s="363" t="s">
        <v>282</v>
      </c>
      <c r="C3" s="366"/>
      <c r="D3" s="7" t="s">
        <v>283</v>
      </c>
      <c r="E3" s="7" t="s">
        <v>284</v>
      </c>
      <c r="F3" s="7" t="s">
        <v>285</v>
      </c>
      <c r="G3" s="7" t="s">
        <v>286</v>
      </c>
      <c r="H3" s="7" t="s">
        <v>420</v>
      </c>
      <c r="I3" s="902" t="s">
        <v>287</v>
      </c>
      <c r="J3" s="7" t="s">
        <v>288</v>
      </c>
      <c r="K3" s="8" t="s">
        <v>289</v>
      </c>
      <c r="L3" s="7" t="s">
        <v>290</v>
      </c>
      <c r="M3" s="7" t="s">
        <v>291</v>
      </c>
      <c r="N3" s="8" t="s">
        <v>292</v>
      </c>
      <c r="O3" s="363" t="s">
        <v>39</v>
      </c>
      <c r="P3" s="72"/>
    </row>
    <row r="4" spans="1:28" s="5" customFormat="1" ht="29.25" customHeight="1">
      <c r="A4" s="9" t="s">
        <v>197</v>
      </c>
      <c r="B4" s="364" t="s">
        <v>293</v>
      </c>
      <c r="C4" s="367"/>
      <c r="D4" s="10" t="s">
        <v>294</v>
      </c>
      <c r="E4" s="10" t="s">
        <v>284</v>
      </c>
      <c r="F4" s="10" t="s">
        <v>295</v>
      </c>
      <c r="G4" s="10" t="s">
        <v>296</v>
      </c>
      <c r="H4" s="10" t="s">
        <v>425</v>
      </c>
      <c r="I4" s="903" t="s">
        <v>297</v>
      </c>
      <c r="J4" s="10" t="s">
        <v>288</v>
      </c>
      <c r="K4" s="11" t="s">
        <v>298</v>
      </c>
      <c r="L4" s="10" t="s">
        <v>290</v>
      </c>
      <c r="M4" s="10" t="s">
        <v>299</v>
      </c>
      <c r="N4" s="11" t="s">
        <v>300</v>
      </c>
      <c r="O4" s="370" t="s">
        <v>42</v>
      </c>
      <c r="P4" s="373"/>
    </row>
    <row r="5" spans="1:28" ht="12.75" customHeight="1">
      <c r="A5" s="439">
        <v>1990</v>
      </c>
      <c r="B5" s="365">
        <v>2920</v>
      </c>
      <c r="C5" s="368"/>
      <c r="D5" s="22" t="s">
        <v>104</v>
      </c>
      <c r="E5" s="22" t="s">
        <v>104</v>
      </c>
      <c r="F5" s="22">
        <v>100625.579</v>
      </c>
      <c r="G5" s="22">
        <v>20023.368999999999</v>
      </c>
      <c r="H5" s="22"/>
      <c r="I5" s="595">
        <v>17214.615000000002</v>
      </c>
      <c r="J5" s="22">
        <v>14538.618</v>
      </c>
      <c r="K5" s="22">
        <v>104180.272</v>
      </c>
      <c r="L5" s="22">
        <v>9222.1029999999992</v>
      </c>
      <c r="M5" s="22">
        <v>21099.003000000001</v>
      </c>
      <c r="N5" s="22">
        <v>105292.87899999996</v>
      </c>
      <c r="O5" s="371">
        <v>395116.43799999997</v>
      </c>
      <c r="P5" s="805"/>
      <c r="R5" s="5"/>
      <c r="S5" s="5"/>
      <c r="T5" s="5"/>
      <c r="U5" s="5"/>
      <c r="V5" s="5"/>
      <c r="W5" s="5"/>
      <c r="X5" s="5"/>
      <c r="Y5" s="5"/>
      <c r="Z5" s="5"/>
      <c r="AA5" s="5"/>
      <c r="AB5" s="5"/>
    </row>
    <row r="6" spans="1:28" ht="12.75" customHeight="1">
      <c r="A6" s="439">
        <v>1991</v>
      </c>
      <c r="B6" s="365">
        <v>3203</v>
      </c>
      <c r="C6" s="368"/>
      <c r="D6" s="22" t="s">
        <v>104</v>
      </c>
      <c r="E6" s="22" t="s">
        <v>104</v>
      </c>
      <c r="F6" s="22">
        <v>102968.55899999999</v>
      </c>
      <c r="G6" s="22">
        <v>19126.321</v>
      </c>
      <c r="H6" s="22"/>
      <c r="I6" s="595">
        <v>17506.841</v>
      </c>
      <c r="J6" s="22">
        <v>14048.978999999999</v>
      </c>
      <c r="K6" s="22">
        <v>110742.518</v>
      </c>
      <c r="L6" s="22">
        <v>9927.4560000000001</v>
      </c>
      <c r="M6" s="22">
        <v>20237</v>
      </c>
      <c r="N6" s="22">
        <v>106712.11499999999</v>
      </c>
      <c r="O6" s="372">
        <v>404472.78899999999</v>
      </c>
      <c r="P6" s="805"/>
      <c r="R6" s="5"/>
      <c r="S6" s="5"/>
      <c r="T6" s="5"/>
      <c r="U6" s="5"/>
      <c r="V6" s="5"/>
      <c r="W6" s="5"/>
      <c r="X6" s="5"/>
      <c r="Y6" s="5"/>
      <c r="Z6" s="5"/>
      <c r="AA6" s="5"/>
      <c r="AB6" s="5"/>
    </row>
    <row r="7" spans="1:28" ht="12.75" customHeight="1">
      <c r="A7" s="439">
        <v>1992</v>
      </c>
      <c r="B7" s="365">
        <v>3044</v>
      </c>
      <c r="C7" s="368"/>
      <c r="D7" s="22" t="s">
        <v>104</v>
      </c>
      <c r="E7" s="22" t="s">
        <v>104</v>
      </c>
      <c r="F7" s="22">
        <v>100425.11900000001</v>
      </c>
      <c r="G7" s="22">
        <v>18659.46</v>
      </c>
      <c r="H7" s="22"/>
      <c r="I7" s="595">
        <v>17440.347000000002</v>
      </c>
      <c r="J7" s="22">
        <v>13615.632</v>
      </c>
      <c r="K7" s="22">
        <v>116655.25599999999</v>
      </c>
      <c r="L7" s="22">
        <v>9812.0300000000007</v>
      </c>
      <c r="M7" s="22">
        <v>20599.661</v>
      </c>
      <c r="N7" s="22">
        <v>111706.40900000004</v>
      </c>
      <c r="O7" s="372">
        <v>411957.91400000011</v>
      </c>
      <c r="P7" s="805"/>
      <c r="R7" s="5"/>
      <c r="S7" s="5"/>
      <c r="T7" s="5"/>
      <c r="U7" s="5"/>
      <c r="V7" s="5"/>
      <c r="W7" s="5"/>
      <c r="X7" s="5"/>
      <c r="Y7" s="5"/>
      <c r="Z7" s="5"/>
      <c r="AA7" s="5"/>
      <c r="AB7" s="5"/>
    </row>
    <row r="8" spans="1:28" ht="12.75" customHeight="1">
      <c r="A8" s="439">
        <v>1993</v>
      </c>
      <c r="B8" s="365">
        <v>2339</v>
      </c>
      <c r="C8" s="368"/>
      <c r="D8" s="22" t="s">
        <v>104</v>
      </c>
      <c r="E8" s="22" t="s">
        <v>104</v>
      </c>
      <c r="F8" s="22">
        <v>100436.78200000001</v>
      </c>
      <c r="G8" s="22">
        <v>19126.241000000002</v>
      </c>
      <c r="H8" s="22"/>
      <c r="I8" s="595">
        <v>17527.145</v>
      </c>
      <c r="J8" s="22">
        <v>13208.915999999999</v>
      </c>
      <c r="K8" s="22">
        <v>121067.40300000001</v>
      </c>
      <c r="L8" s="22">
        <v>10215.466</v>
      </c>
      <c r="M8" s="22">
        <v>21787.748</v>
      </c>
      <c r="N8" s="22">
        <v>113127.82399999996</v>
      </c>
      <c r="O8" s="372">
        <v>418836.52500000002</v>
      </c>
      <c r="P8" s="805"/>
      <c r="Q8" s="19"/>
      <c r="R8" s="5"/>
      <c r="S8" s="5"/>
      <c r="T8" s="5"/>
      <c r="U8" s="5"/>
      <c r="V8" s="5"/>
      <c r="W8" s="5"/>
      <c r="X8" s="5"/>
      <c r="Y8" s="5"/>
      <c r="Z8" s="5"/>
      <c r="AA8" s="5"/>
      <c r="AB8" s="5"/>
    </row>
    <row r="9" spans="1:28" ht="12.75" customHeight="1">
      <c r="A9" s="439">
        <v>1994</v>
      </c>
      <c r="B9" s="365">
        <v>2711</v>
      </c>
      <c r="C9" s="368"/>
      <c r="D9" s="22" t="s">
        <v>104</v>
      </c>
      <c r="E9" s="22" t="s">
        <v>104</v>
      </c>
      <c r="F9" s="22">
        <v>97737.866999999998</v>
      </c>
      <c r="G9" s="22">
        <v>18258.855</v>
      </c>
      <c r="H9" s="22"/>
      <c r="I9" s="595">
        <v>17692.004000000001</v>
      </c>
      <c r="J9" s="22">
        <v>12308.169</v>
      </c>
      <c r="K9" s="22">
        <v>125661.738</v>
      </c>
      <c r="L9" s="22">
        <v>10090.037</v>
      </c>
      <c r="M9" s="22">
        <v>23201.752</v>
      </c>
      <c r="N9" s="22">
        <v>117716.22900000005</v>
      </c>
      <c r="O9" s="372">
        <v>425377.65100000001</v>
      </c>
      <c r="P9" s="805"/>
      <c r="R9" s="5"/>
      <c r="S9" s="5"/>
      <c r="T9" s="5"/>
      <c r="U9" s="5"/>
      <c r="V9" s="5"/>
      <c r="W9" s="5"/>
      <c r="X9" s="5"/>
      <c r="Y9" s="5"/>
      <c r="Z9" s="5"/>
      <c r="AA9" s="5"/>
      <c r="AB9" s="5"/>
    </row>
    <row r="10" spans="1:28" ht="12.75" customHeight="1">
      <c r="A10" s="439">
        <v>1995</v>
      </c>
      <c r="B10" s="365">
        <v>2882</v>
      </c>
      <c r="C10" s="368"/>
      <c r="D10" s="22" t="s">
        <v>104</v>
      </c>
      <c r="E10" s="22" t="s">
        <v>104</v>
      </c>
      <c r="F10" s="22">
        <v>98549.429000000004</v>
      </c>
      <c r="G10" s="22">
        <v>17765.03</v>
      </c>
      <c r="H10" s="22"/>
      <c r="I10" s="595">
        <v>17374.855</v>
      </c>
      <c r="J10" s="22">
        <v>11637.423000000001</v>
      </c>
      <c r="K10" s="22">
        <v>130772.424</v>
      </c>
      <c r="L10" s="22">
        <v>10086.047</v>
      </c>
      <c r="M10" s="22">
        <v>25458.795999999998</v>
      </c>
      <c r="N10" s="22">
        <v>123131.51299999998</v>
      </c>
      <c r="O10" s="372">
        <v>437657.51699999999</v>
      </c>
      <c r="P10" s="805"/>
      <c r="R10" s="5"/>
      <c r="S10" s="5"/>
      <c r="T10" s="5"/>
      <c r="U10" s="5"/>
      <c r="V10" s="5"/>
      <c r="W10" s="5"/>
      <c r="X10" s="5"/>
      <c r="Y10" s="5"/>
      <c r="Z10" s="5"/>
      <c r="AA10" s="5"/>
      <c r="AB10" s="5"/>
    </row>
    <row r="11" spans="1:28" ht="13.2">
      <c r="A11" s="439">
        <v>1996</v>
      </c>
      <c r="B11" s="365">
        <v>2948</v>
      </c>
      <c r="C11" s="368"/>
      <c r="D11" s="22" t="s">
        <v>104</v>
      </c>
      <c r="E11" s="22" t="s">
        <v>104</v>
      </c>
      <c r="F11" s="22">
        <v>99162.721999999994</v>
      </c>
      <c r="G11" s="22">
        <v>17518.655999999999</v>
      </c>
      <c r="H11" s="22"/>
      <c r="I11" s="595">
        <v>17724.584999999999</v>
      </c>
      <c r="J11" s="22">
        <v>11499.299000000001</v>
      </c>
      <c r="K11" s="22">
        <v>140062.99299999999</v>
      </c>
      <c r="L11" s="22">
        <v>10455.937</v>
      </c>
      <c r="M11" s="22">
        <v>25532.637999999999</v>
      </c>
      <c r="N11" s="22">
        <v>126802.60799999995</v>
      </c>
      <c r="O11" s="372">
        <v>451707.43799999991</v>
      </c>
      <c r="P11" s="805"/>
      <c r="R11" s="5"/>
      <c r="S11" s="5"/>
      <c r="T11" s="5"/>
      <c r="U11" s="5"/>
      <c r="V11" s="5"/>
      <c r="W11" s="5"/>
      <c r="X11" s="5"/>
      <c r="Y11" s="5"/>
      <c r="Z11" s="5"/>
      <c r="AA11" s="5"/>
      <c r="AB11" s="5"/>
    </row>
    <row r="12" spans="1:28" ht="12.75" customHeight="1">
      <c r="A12" s="439">
        <v>1997</v>
      </c>
      <c r="B12" s="365">
        <v>2642</v>
      </c>
      <c r="C12" s="368"/>
      <c r="D12" s="22" t="s">
        <v>104</v>
      </c>
      <c r="E12" s="22" t="s">
        <v>104</v>
      </c>
      <c r="F12" s="22">
        <v>102111.538</v>
      </c>
      <c r="G12" s="22">
        <v>17691.64</v>
      </c>
      <c r="H12" s="22"/>
      <c r="I12" s="595">
        <v>17201.848999999998</v>
      </c>
      <c r="J12" s="22">
        <v>11807.993</v>
      </c>
      <c r="K12" s="22">
        <v>148085.432</v>
      </c>
      <c r="L12" s="22">
        <v>10261.866</v>
      </c>
      <c r="M12" s="22">
        <v>26910.333999999999</v>
      </c>
      <c r="N12" s="22">
        <v>129201.95999999996</v>
      </c>
      <c r="O12" s="372">
        <v>465914.61199999991</v>
      </c>
      <c r="P12" s="805"/>
      <c r="R12" s="5"/>
      <c r="S12" s="5"/>
      <c r="T12" s="5"/>
      <c r="U12" s="5"/>
      <c r="V12" s="5"/>
      <c r="W12" s="5"/>
      <c r="X12" s="5"/>
      <c r="Y12" s="5"/>
      <c r="Z12" s="5"/>
      <c r="AA12" s="5"/>
      <c r="AB12" s="5"/>
    </row>
    <row r="13" spans="1:28" ht="12.75" customHeight="1">
      <c r="A13" s="439">
        <v>1998</v>
      </c>
      <c r="B13" s="365">
        <v>2708</v>
      </c>
      <c r="C13" s="368"/>
      <c r="D13" s="22" t="s">
        <v>104</v>
      </c>
      <c r="E13" s="22" t="s">
        <v>104</v>
      </c>
      <c r="F13" s="22">
        <v>104570.82399999999</v>
      </c>
      <c r="G13" s="22">
        <v>16926.566999999999</v>
      </c>
      <c r="H13" s="22"/>
      <c r="I13" s="595">
        <v>16295.870999999999</v>
      </c>
      <c r="J13" s="22">
        <v>11698.352999999999</v>
      </c>
      <c r="K13" s="22">
        <v>151808.361</v>
      </c>
      <c r="L13" s="22">
        <v>10484.315000000001</v>
      </c>
      <c r="M13" s="22">
        <v>28648</v>
      </c>
      <c r="N13" s="22">
        <v>132959.53900000005</v>
      </c>
      <c r="O13" s="372">
        <v>476099.83000000007</v>
      </c>
      <c r="P13" s="805"/>
      <c r="R13" s="5"/>
      <c r="S13" s="5"/>
      <c r="T13" s="5"/>
      <c r="U13" s="5"/>
      <c r="V13" s="5"/>
      <c r="W13" s="5"/>
      <c r="X13" s="5"/>
      <c r="Y13" s="5"/>
      <c r="Z13" s="5"/>
      <c r="AA13" s="5"/>
      <c r="AB13" s="5"/>
    </row>
    <row r="14" spans="1:28" ht="12.75" customHeight="1">
      <c r="A14" s="439">
        <v>1999</v>
      </c>
      <c r="B14" s="365">
        <v>2861</v>
      </c>
      <c r="C14" s="368"/>
      <c r="D14" s="22" t="s">
        <v>104</v>
      </c>
      <c r="E14" s="22" t="s">
        <v>104</v>
      </c>
      <c r="F14" s="22">
        <v>104270.713</v>
      </c>
      <c r="G14" s="22">
        <v>16510.71</v>
      </c>
      <c r="H14" s="22"/>
      <c r="I14" s="595">
        <v>16429.937000000002</v>
      </c>
      <c r="J14" s="22">
        <v>10818.822</v>
      </c>
      <c r="K14" s="22">
        <v>154930.929</v>
      </c>
      <c r="L14" s="22">
        <v>11395.846</v>
      </c>
      <c r="M14" s="22">
        <v>30280.36</v>
      </c>
      <c r="N14" s="22">
        <v>135801.35399999993</v>
      </c>
      <c r="O14" s="372">
        <v>483299.67099999997</v>
      </c>
      <c r="P14" s="805"/>
      <c r="R14" s="5"/>
      <c r="S14" s="5"/>
      <c r="T14" s="5"/>
      <c r="U14" s="5"/>
      <c r="V14" s="5"/>
      <c r="W14" s="5"/>
      <c r="X14" s="5"/>
      <c r="Y14" s="5"/>
      <c r="Z14" s="5"/>
      <c r="AA14" s="5"/>
      <c r="AB14" s="5"/>
    </row>
    <row r="15" spans="1:28" ht="12.75" customHeight="1">
      <c r="A15" s="439">
        <v>2000</v>
      </c>
      <c r="B15" s="365">
        <v>2798</v>
      </c>
      <c r="C15" s="368"/>
      <c r="D15" s="22" t="s">
        <v>104</v>
      </c>
      <c r="E15" s="22" t="s">
        <v>104</v>
      </c>
      <c r="F15" s="22">
        <v>104937.315</v>
      </c>
      <c r="G15" s="22">
        <v>16386.149000000001</v>
      </c>
      <c r="H15" s="22"/>
      <c r="I15" s="595">
        <v>17744.332999999999</v>
      </c>
      <c r="J15" s="22">
        <v>10832.528</v>
      </c>
      <c r="K15" s="22">
        <v>164590.60699999999</v>
      </c>
      <c r="L15" s="22">
        <v>10992.967000000001</v>
      </c>
      <c r="M15" s="22">
        <v>33278.671000000002</v>
      </c>
      <c r="N15" s="22">
        <v>137815.56599999999</v>
      </c>
      <c r="O15" s="372">
        <v>499376.13600000006</v>
      </c>
      <c r="P15" s="805"/>
      <c r="R15" s="5"/>
      <c r="S15" s="5"/>
      <c r="T15" s="5"/>
      <c r="U15" s="5"/>
      <c r="V15" s="5"/>
      <c r="W15" s="5"/>
      <c r="X15" s="5"/>
      <c r="Y15" s="5"/>
      <c r="Z15" s="5"/>
      <c r="AA15" s="5"/>
      <c r="AB15" s="5"/>
    </row>
    <row r="16" spans="1:28" ht="12.75" customHeight="1">
      <c r="A16" s="439">
        <v>2001</v>
      </c>
      <c r="B16" s="365">
        <v>2844</v>
      </c>
      <c r="C16" s="368"/>
      <c r="D16" s="22" t="s">
        <v>104</v>
      </c>
      <c r="E16" s="22" t="s">
        <v>104</v>
      </c>
      <c r="F16" s="22">
        <v>108684.076</v>
      </c>
      <c r="G16" s="22">
        <v>16052.531999999999</v>
      </c>
      <c r="H16" s="22"/>
      <c r="I16" s="595">
        <v>18197.264999999999</v>
      </c>
      <c r="J16" s="22">
        <v>10681.558000000001</v>
      </c>
      <c r="K16" s="22">
        <v>165981.48499999999</v>
      </c>
      <c r="L16" s="22">
        <v>11232.72</v>
      </c>
      <c r="M16" s="22">
        <v>36274.188000000002</v>
      </c>
      <c r="N16" s="22">
        <v>143291.97800000006</v>
      </c>
      <c r="O16" s="372">
        <v>513239.80200000003</v>
      </c>
      <c r="P16" s="805"/>
      <c r="R16" s="5"/>
      <c r="S16" s="5"/>
      <c r="T16" s="5"/>
      <c r="U16" s="5"/>
      <c r="V16" s="5"/>
      <c r="W16" s="5"/>
      <c r="X16" s="5"/>
      <c r="Y16" s="5"/>
      <c r="Z16" s="5"/>
      <c r="AA16" s="5"/>
      <c r="AB16" s="5"/>
    </row>
    <row r="17" spans="1:28" ht="12.75" customHeight="1">
      <c r="A17" s="439">
        <v>2002</v>
      </c>
      <c r="B17" s="365">
        <v>3082</v>
      </c>
      <c r="C17" s="368"/>
      <c r="D17" s="22" t="s">
        <v>104</v>
      </c>
      <c r="E17" s="22" t="s">
        <v>104</v>
      </c>
      <c r="F17" s="22">
        <v>114812.351</v>
      </c>
      <c r="G17" s="22">
        <v>15588.401</v>
      </c>
      <c r="H17" s="22"/>
      <c r="I17" s="595">
        <v>18360.248</v>
      </c>
      <c r="J17" s="22">
        <v>10187.976000000001</v>
      </c>
      <c r="K17" s="22">
        <v>167590.27600000001</v>
      </c>
      <c r="L17" s="22">
        <v>11491.344999999999</v>
      </c>
      <c r="M17" s="22">
        <v>37965.536</v>
      </c>
      <c r="N17" s="22">
        <v>148261.99499999994</v>
      </c>
      <c r="O17" s="372">
        <v>527340.12799999991</v>
      </c>
      <c r="P17" s="805"/>
      <c r="R17" s="5"/>
      <c r="S17" s="5"/>
      <c r="T17" s="5"/>
      <c r="U17" s="5"/>
      <c r="V17" s="5"/>
      <c r="W17" s="5"/>
      <c r="X17" s="5"/>
      <c r="Y17" s="5"/>
      <c r="Z17" s="5"/>
      <c r="AA17" s="5"/>
      <c r="AB17" s="5"/>
    </row>
    <row r="18" spans="1:28" ht="12.75" customHeight="1">
      <c r="A18" s="439">
        <v>2003</v>
      </c>
      <c r="B18" s="365">
        <v>2916.0219999999999</v>
      </c>
      <c r="C18" s="368"/>
      <c r="D18" s="22" t="s">
        <v>104</v>
      </c>
      <c r="E18" s="22" t="s">
        <v>104</v>
      </c>
      <c r="F18" s="22">
        <v>122122.204</v>
      </c>
      <c r="G18" s="22">
        <v>15818.355</v>
      </c>
      <c r="H18" s="22"/>
      <c r="I18" s="595">
        <v>18889.932000000001</v>
      </c>
      <c r="J18" s="22">
        <v>10347</v>
      </c>
      <c r="K18" s="22">
        <v>169685.98499999999</v>
      </c>
      <c r="L18" s="22">
        <v>12018.218999999999</v>
      </c>
      <c r="M18" s="22">
        <v>41086.307000000001</v>
      </c>
      <c r="N18" s="22">
        <v>153231.24799999991</v>
      </c>
      <c r="O18" s="372">
        <v>546115.27199999988</v>
      </c>
      <c r="P18" s="805"/>
      <c r="R18" s="5"/>
      <c r="S18" s="5"/>
      <c r="T18" s="5"/>
      <c r="U18" s="5"/>
      <c r="V18" s="5"/>
      <c r="W18" s="5"/>
      <c r="X18" s="5"/>
      <c r="Y18" s="5"/>
      <c r="Z18" s="5"/>
      <c r="AA18" s="5"/>
      <c r="AB18" s="5"/>
    </row>
    <row r="19" spans="1:28" ht="12.75" customHeight="1">
      <c r="A19" s="439">
        <v>2004</v>
      </c>
      <c r="B19" s="365">
        <v>3071.67</v>
      </c>
      <c r="C19" s="368"/>
      <c r="D19" s="22" t="s">
        <v>104</v>
      </c>
      <c r="E19" s="22" t="s">
        <v>104</v>
      </c>
      <c r="F19" s="22">
        <v>133193.424</v>
      </c>
      <c r="G19" s="22">
        <v>16091.013999999999</v>
      </c>
      <c r="H19" s="22"/>
      <c r="I19" s="595">
        <v>19884.425999999999</v>
      </c>
      <c r="J19" s="22">
        <v>10403.171</v>
      </c>
      <c r="K19" s="22">
        <v>178549.71299999999</v>
      </c>
      <c r="L19" s="22">
        <v>12192.968999999999</v>
      </c>
      <c r="M19" s="22">
        <v>46113.521999999997</v>
      </c>
      <c r="N19" s="22">
        <v>158517.74800000002</v>
      </c>
      <c r="O19" s="372">
        <v>578017.65700000001</v>
      </c>
      <c r="P19" s="805"/>
      <c r="R19" s="5"/>
      <c r="S19" s="5"/>
      <c r="T19" s="5"/>
      <c r="U19" s="5"/>
      <c r="V19" s="5"/>
      <c r="W19" s="5"/>
      <c r="X19" s="5"/>
      <c r="Y19" s="5"/>
      <c r="Z19" s="5"/>
      <c r="AA19" s="5"/>
      <c r="AB19" s="5"/>
    </row>
    <row r="20" spans="1:28" ht="12.75" customHeight="1">
      <c r="A20" s="439">
        <v>2005</v>
      </c>
      <c r="B20" s="365">
        <v>3359.8990000000003</v>
      </c>
      <c r="C20" s="368"/>
      <c r="D20" s="22" t="s">
        <v>104</v>
      </c>
      <c r="E20" s="22" t="s">
        <v>104</v>
      </c>
      <c r="F20" s="22">
        <v>144666.978</v>
      </c>
      <c r="G20" s="22">
        <v>16047.057000000001</v>
      </c>
      <c r="H20" s="22"/>
      <c r="I20" s="595">
        <v>21814.406999999999</v>
      </c>
      <c r="J20" s="22">
        <v>10387.463</v>
      </c>
      <c r="K20" s="22">
        <v>192171.66899999999</v>
      </c>
      <c r="L20" s="22">
        <v>12483.058999999999</v>
      </c>
      <c r="M20" s="22">
        <v>51776.497000000003</v>
      </c>
      <c r="N20" s="22">
        <v>167158.20799999998</v>
      </c>
      <c r="O20" s="372">
        <v>619865.23699999996</v>
      </c>
      <c r="P20" s="805"/>
      <c r="R20" s="5"/>
      <c r="S20" s="5"/>
      <c r="T20" s="5"/>
      <c r="U20" s="5"/>
      <c r="V20" s="5"/>
      <c r="W20" s="5"/>
      <c r="X20" s="5"/>
      <c r="Y20" s="5"/>
      <c r="Z20" s="5"/>
      <c r="AA20" s="5"/>
      <c r="AB20" s="5"/>
    </row>
    <row r="21" spans="1:28" ht="12.75" customHeight="1">
      <c r="A21" s="439">
        <v>2006</v>
      </c>
      <c r="B21" s="365">
        <v>3843.7740000000003</v>
      </c>
      <c r="C21" s="368"/>
      <c r="D21" s="22" t="s">
        <v>104</v>
      </c>
      <c r="E21" s="22" t="s">
        <v>104</v>
      </c>
      <c r="F21" s="22">
        <v>154469.48499999999</v>
      </c>
      <c r="G21" s="22">
        <v>15754.457</v>
      </c>
      <c r="H21" s="22"/>
      <c r="I21" s="595">
        <v>22255.08</v>
      </c>
      <c r="J21" s="22">
        <v>10450.138000000001</v>
      </c>
      <c r="K21" s="22">
        <v>209830.3</v>
      </c>
      <c r="L21" s="22">
        <v>11945.459000000001</v>
      </c>
      <c r="M21" s="22">
        <v>56070.987000000001</v>
      </c>
      <c r="N21" s="22">
        <v>180577.92799999996</v>
      </c>
      <c r="O21" s="372">
        <v>665197.60799999989</v>
      </c>
      <c r="P21" s="805"/>
      <c r="R21" s="5"/>
      <c r="S21" s="5"/>
      <c r="T21" s="5"/>
      <c r="U21" s="5"/>
      <c r="V21" s="5"/>
      <c r="W21" s="5"/>
      <c r="X21" s="5"/>
      <c r="Y21" s="5"/>
      <c r="Z21" s="5"/>
      <c r="AA21" s="5"/>
      <c r="AB21" s="5"/>
    </row>
    <row r="22" spans="1:28" ht="12.75" customHeight="1">
      <c r="A22" s="439">
        <v>2007</v>
      </c>
      <c r="B22" s="365">
        <v>4266</v>
      </c>
      <c r="C22" s="368"/>
      <c r="D22" s="22" t="s">
        <v>104</v>
      </c>
      <c r="E22" s="22" t="s">
        <v>104</v>
      </c>
      <c r="F22" s="22">
        <v>160055.443</v>
      </c>
      <c r="G22" s="22">
        <v>15063.046</v>
      </c>
      <c r="H22" s="22"/>
      <c r="I22" s="595">
        <v>22945.530999999999</v>
      </c>
      <c r="J22" s="22">
        <v>10568.880999999999</v>
      </c>
      <c r="K22" s="22">
        <v>230332.33499999999</v>
      </c>
      <c r="L22" s="22">
        <v>12111.529</v>
      </c>
      <c r="M22" s="22">
        <v>61837.01</v>
      </c>
      <c r="N22" s="22">
        <v>199814.56199999998</v>
      </c>
      <c r="O22" s="372">
        <v>716994.33699999994</v>
      </c>
      <c r="P22" s="805"/>
      <c r="R22" s="5"/>
      <c r="S22" s="5"/>
      <c r="T22" s="5"/>
      <c r="U22" s="5"/>
      <c r="V22" s="5"/>
      <c r="W22" s="5"/>
      <c r="X22" s="5"/>
      <c r="Y22" s="5"/>
      <c r="Z22" s="5"/>
      <c r="AA22" s="5"/>
      <c r="AB22" s="5"/>
    </row>
    <row r="23" spans="1:28" ht="12.75" customHeight="1">
      <c r="A23" s="439">
        <v>2008</v>
      </c>
      <c r="B23" s="365">
        <v>4534.0010000000002</v>
      </c>
      <c r="C23" s="368"/>
      <c r="D23" s="22" t="s">
        <v>104</v>
      </c>
      <c r="E23" s="22" t="s">
        <v>104</v>
      </c>
      <c r="F23" s="22">
        <v>165940.321</v>
      </c>
      <c r="G23" s="22">
        <v>15236.63</v>
      </c>
      <c r="H23" s="22"/>
      <c r="I23" s="595">
        <v>23879.388999999999</v>
      </c>
      <c r="J23" s="22">
        <v>10603.656999999999</v>
      </c>
      <c r="K23" s="22">
        <v>254406.78400000001</v>
      </c>
      <c r="L23" s="22">
        <v>13209.91</v>
      </c>
      <c r="M23" s="22">
        <v>67227.099000000002</v>
      </c>
      <c r="N23" s="22">
        <v>226082.77499999991</v>
      </c>
      <c r="O23" s="372">
        <v>781120.56599999988</v>
      </c>
      <c r="P23" s="805"/>
      <c r="R23" s="5"/>
      <c r="S23" s="5"/>
      <c r="T23" s="5"/>
      <c r="U23" s="5"/>
      <c r="V23" s="5"/>
      <c r="W23" s="5"/>
      <c r="X23" s="5"/>
      <c r="Y23" s="5"/>
      <c r="Z23" s="5"/>
      <c r="AA23" s="5"/>
      <c r="AB23" s="5"/>
    </row>
    <row r="24" spans="1:28" ht="12.75" customHeight="1">
      <c r="A24" s="439">
        <v>2009</v>
      </c>
      <c r="B24" s="365">
        <v>4318.5259999999998</v>
      </c>
      <c r="C24" s="368"/>
      <c r="D24" s="22" t="s">
        <v>104</v>
      </c>
      <c r="E24" s="22" t="s">
        <v>104</v>
      </c>
      <c r="F24" s="22">
        <v>172070.97500000001</v>
      </c>
      <c r="G24" s="22">
        <v>14154.642</v>
      </c>
      <c r="H24" s="22"/>
      <c r="I24" s="595">
        <v>25040.221000000001</v>
      </c>
      <c r="J24" s="22">
        <v>10786.313</v>
      </c>
      <c r="K24" s="22">
        <v>266630.92099999997</v>
      </c>
      <c r="L24" s="22">
        <v>13887.804</v>
      </c>
      <c r="M24" s="22">
        <v>76890.813999999998</v>
      </c>
      <c r="N24" s="22">
        <v>249213</v>
      </c>
      <c r="O24" s="372">
        <v>832993.21600000001</v>
      </c>
      <c r="P24" s="805"/>
      <c r="Q24" s="12"/>
      <c r="R24" s="5"/>
      <c r="S24" s="5"/>
      <c r="T24" s="5"/>
      <c r="U24" s="5"/>
      <c r="V24" s="5"/>
      <c r="W24" s="5"/>
      <c r="X24" s="5"/>
      <c r="Y24" s="5"/>
      <c r="Z24" s="5"/>
      <c r="AA24" s="5"/>
      <c r="AB24" s="5"/>
    </row>
    <row r="25" spans="1:28" ht="12.75" customHeight="1">
      <c r="A25" s="439">
        <v>2010</v>
      </c>
      <c r="B25" s="365">
        <v>4069.5619999999999</v>
      </c>
      <c r="C25" s="368"/>
      <c r="D25" s="22" t="s">
        <v>104</v>
      </c>
      <c r="E25" s="22" t="s">
        <v>104</v>
      </c>
      <c r="F25" s="22">
        <v>183893.79500000001</v>
      </c>
      <c r="G25" s="22">
        <v>14572.050999999999</v>
      </c>
      <c r="H25" s="22"/>
      <c r="I25" s="595">
        <v>27286.116999999998</v>
      </c>
      <c r="J25" s="22">
        <v>10552.632</v>
      </c>
      <c r="K25" s="22">
        <v>285029.87099999998</v>
      </c>
      <c r="L25" s="22">
        <v>15598.995999999999</v>
      </c>
      <c r="M25" s="22">
        <v>90997.163</v>
      </c>
      <c r="N25" s="22">
        <v>280740</v>
      </c>
      <c r="O25" s="372">
        <v>912740.18700000015</v>
      </c>
      <c r="P25" s="805"/>
      <c r="R25" s="5"/>
      <c r="S25" s="5"/>
      <c r="T25" s="5"/>
      <c r="U25" s="5"/>
      <c r="V25" s="5"/>
      <c r="W25" s="5"/>
      <c r="X25" s="5"/>
      <c r="Y25" s="5"/>
      <c r="Z25" s="5"/>
      <c r="AA25" s="5"/>
      <c r="AB25" s="5"/>
    </row>
    <row r="26" spans="1:28" ht="12.75" customHeight="1">
      <c r="A26" s="439">
        <v>2011</v>
      </c>
      <c r="B26" s="365">
        <v>3840.3009999999999</v>
      </c>
      <c r="C26" s="368"/>
      <c r="D26" s="22" t="s">
        <v>104</v>
      </c>
      <c r="E26" s="22" t="s">
        <v>104</v>
      </c>
      <c r="F26" s="22">
        <v>205011.239</v>
      </c>
      <c r="G26" s="22">
        <v>14208.08</v>
      </c>
      <c r="H26" s="22"/>
      <c r="I26" s="595">
        <v>16806.815999999999</v>
      </c>
      <c r="J26" s="22">
        <v>8636.8169999999991</v>
      </c>
      <c r="K26" s="22">
        <v>298243.495</v>
      </c>
      <c r="L26" s="22">
        <v>16584.366000000002</v>
      </c>
      <c r="M26" s="22">
        <v>106297.842</v>
      </c>
      <c r="N26" s="22">
        <v>312187.27799999999</v>
      </c>
      <c r="O26" s="372">
        <v>981816.23399999994</v>
      </c>
      <c r="P26" s="805"/>
      <c r="R26" s="5"/>
      <c r="S26" s="5"/>
      <c r="T26" s="5"/>
      <c r="U26" s="5"/>
      <c r="V26" s="5"/>
      <c r="W26" s="5"/>
      <c r="X26" s="5"/>
      <c r="Y26" s="5"/>
      <c r="Z26" s="5"/>
      <c r="AA26" s="5"/>
      <c r="AB26" s="5"/>
    </row>
    <row r="27" spans="1:28" ht="12.75" customHeight="1">
      <c r="A27" s="439">
        <v>2012</v>
      </c>
      <c r="B27" s="365">
        <v>3361.165</v>
      </c>
      <c r="C27" s="368"/>
      <c r="D27" s="22">
        <v>11028.378000000001</v>
      </c>
      <c r="E27" s="22">
        <v>1714.7719999999999</v>
      </c>
      <c r="F27" s="22">
        <v>190646.25</v>
      </c>
      <c r="G27" s="22">
        <v>14366.482</v>
      </c>
      <c r="H27" s="22"/>
      <c r="I27" s="595">
        <v>18010.197999999997</v>
      </c>
      <c r="J27" s="22">
        <v>9867.8739999999998</v>
      </c>
      <c r="K27" s="22">
        <v>304941.43999999994</v>
      </c>
      <c r="L27" s="22">
        <v>17826.575000000001</v>
      </c>
      <c r="M27" s="22">
        <v>120123.90699999999</v>
      </c>
      <c r="N27" s="22">
        <v>342651.36099999992</v>
      </c>
      <c r="O27" s="806">
        <v>1034538.4019999998</v>
      </c>
      <c r="P27" s="807"/>
      <c r="Q27" s="12"/>
      <c r="R27" s="5"/>
      <c r="S27" s="5"/>
      <c r="T27" s="5"/>
      <c r="U27" s="5"/>
      <c r="V27" s="5"/>
      <c r="W27" s="5"/>
      <c r="X27" s="5"/>
      <c r="Y27" s="5"/>
      <c r="Z27" s="5"/>
      <c r="AA27" s="5"/>
      <c r="AB27" s="5"/>
    </row>
    <row r="28" spans="1:28" ht="12.75" customHeight="1">
      <c r="A28" s="439">
        <v>2013</v>
      </c>
      <c r="B28" s="365">
        <v>3277.6729999999998</v>
      </c>
      <c r="C28" s="368"/>
      <c r="D28" s="22">
        <v>11939.229000000001</v>
      </c>
      <c r="E28" s="22">
        <v>1547.6559999999999</v>
      </c>
      <c r="F28" s="22">
        <v>181236.47900000005</v>
      </c>
      <c r="G28" s="22">
        <v>14454.201000000001</v>
      </c>
      <c r="H28" s="22"/>
      <c r="I28" s="595">
        <v>31487.850999999981</v>
      </c>
      <c r="J28" s="22">
        <v>9604.9350000000104</v>
      </c>
      <c r="K28" s="22">
        <v>302872.23599999899</v>
      </c>
      <c r="L28" s="22">
        <v>19196.703999999801</v>
      </c>
      <c r="M28" s="22">
        <v>129215.95000000001</v>
      </c>
      <c r="N28" s="22">
        <v>366993.81600000011</v>
      </c>
      <c r="O28" s="372">
        <v>1071826.7299999991</v>
      </c>
      <c r="P28" s="807"/>
      <c r="Q28" s="12"/>
      <c r="R28" s="5"/>
      <c r="S28" s="5"/>
      <c r="T28" s="5"/>
      <c r="U28" s="5"/>
      <c r="V28" s="5"/>
      <c r="W28" s="5"/>
      <c r="X28" s="5"/>
      <c r="Y28" s="5"/>
      <c r="Z28" s="5"/>
      <c r="AA28" s="5"/>
      <c r="AB28" s="5"/>
    </row>
    <row r="29" spans="1:28" ht="12.75" customHeight="1">
      <c r="A29" s="439">
        <v>2014</v>
      </c>
      <c r="B29" s="365">
        <v>3190.5230000000001</v>
      </c>
      <c r="C29" s="368"/>
      <c r="D29" s="22">
        <v>14065.572</v>
      </c>
      <c r="E29" s="22">
        <v>1572.2080000000001</v>
      </c>
      <c r="F29" s="22">
        <v>188370.72500000001</v>
      </c>
      <c r="G29" s="22">
        <v>13632.843000000001</v>
      </c>
      <c r="H29" s="22"/>
      <c r="I29" s="595">
        <v>31570.802</v>
      </c>
      <c r="J29" s="22">
        <v>9330.1</v>
      </c>
      <c r="K29" s="22">
        <v>302417.39</v>
      </c>
      <c r="L29" s="22">
        <v>20322.142</v>
      </c>
      <c r="M29" s="22">
        <v>139583.867</v>
      </c>
      <c r="N29" s="22">
        <v>394895.22000000009</v>
      </c>
      <c r="O29" s="372">
        <v>1118951.392</v>
      </c>
      <c r="P29" s="807"/>
      <c r="Q29" s="18"/>
      <c r="R29" s="5"/>
      <c r="S29" s="5"/>
      <c r="T29" s="5"/>
      <c r="U29" s="5"/>
      <c r="V29" s="5"/>
      <c r="W29" s="5"/>
      <c r="X29" s="5"/>
      <c r="Y29" s="5"/>
      <c r="Z29" s="5"/>
      <c r="AA29" s="5"/>
      <c r="AB29" s="5"/>
    </row>
    <row r="30" spans="1:28" ht="12.75" customHeight="1">
      <c r="A30" s="439">
        <v>2015</v>
      </c>
      <c r="B30" s="365">
        <v>3107.0459999999998</v>
      </c>
      <c r="C30" s="368"/>
      <c r="D30" s="22">
        <v>14931.897000000001</v>
      </c>
      <c r="E30" s="22">
        <v>1385.3889999999999</v>
      </c>
      <c r="F30" s="22">
        <v>189355.049</v>
      </c>
      <c r="G30" s="22">
        <v>14219.949000000001</v>
      </c>
      <c r="H30" s="22"/>
      <c r="I30" s="595">
        <v>40641.826000000001</v>
      </c>
      <c r="J30" s="22">
        <v>12755.789000000001</v>
      </c>
      <c r="K30" s="22">
        <v>308870.07400000002</v>
      </c>
      <c r="L30" s="22">
        <v>21431.052</v>
      </c>
      <c r="M30" s="22">
        <v>147096.84700000001</v>
      </c>
      <c r="N30" s="22">
        <v>415990.201</v>
      </c>
      <c r="O30" s="372">
        <v>1169785.1189999999</v>
      </c>
      <c r="P30" s="807"/>
      <c r="Q30" s="18"/>
      <c r="R30" s="27"/>
      <c r="S30" s="12"/>
      <c r="T30" s="20"/>
    </row>
    <row r="31" spans="1:28" ht="12.75" customHeight="1">
      <c r="A31" s="439">
        <v>2016</v>
      </c>
      <c r="B31" s="365">
        <v>2754</v>
      </c>
      <c r="C31" s="368"/>
      <c r="D31" s="22">
        <v>14999.954</v>
      </c>
      <c r="E31" s="22">
        <v>1393.13</v>
      </c>
      <c r="F31" s="22">
        <v>193088.921</v>
      </c>
      <c r="G31" s="22">
        <v>15437.337</v>
      </c>
      <c r="H31" s="22"/>
      <c r="I31" s="595">
        <v>45010.828000000001</v>
      </c>
      <c r="J31" s="22">
        <v>12891.842000000001</v>
      </c>
      <c r="K31" s="22">
        <v>315156.973</v>
      </c>
      <c r="L31" s="22">
        <v>23408.531999999999</v>
      </c>
      <c r="M31" s="22">
        <v>157776.92300000001</v>
      </c>
      <c r="N31" s="22">
        <v>428740.60200000001</v>
      </c>
      <c r="O31" s="372">
        <v>1210659.0419999999</v>
      </c>
      <c r="P31" s="807"/>
      <c r="Q31" s="18"/>
      <c r="R31" s="27"/>
      <c r="S31" s="12"/>
      <c r="T31" s="20"/>
    </row>
    <row r="32" spans="1:28" ht="12.75" customHeight="1">
      <c r="A32" s="439">
        <v>2017</v>
      </c>
      <c r="B32" s="365">
        <v>2645.1680000000001</v>
      </c>
      <c r="C32" s="368"/>
      <c r="D32" s="22">
        <v>16924.260999999999</v>
      </c>
      <c r="E32" s="22">
        <v>1283.069</v>
      </c>
      <c r="F32" s="22">
        <v>199078.02</v>
      </c>
      <c r="G32" s="22">
        <v>15147.434999999999</v>
      </c>
      <c r="H32" s="22"/>
      <c r="I32" s="595">
        <v>49245.362999999998</v>
      </c>
      <c r="J32" s="22">
        <v>13188.924999999999</v>
      </c>
      <c r="K32" s="22">
        <v>308038.33399999997</v>
      </c>
      <c r="L32" s="22">
        <v>25485.232</v>
      </c>
      <c r="M32" s="22">
        <v>167487.565</v>
      </c>
      <c r="N32" s="22">
        <v>454480.12299999991</v>
      </c>
      <c r="O32" s="372">
        <v>1253003.4949999999</v>
      </c>
      <c r="P32" s="807"/>
      <c r="Q32" s="12"/>
      <c r="R32" s="12"/>
      <c r="S32" s="12"/>
      <c r="T32" s="20"/>
      <c r="W32" s="12"/>
      <c r="X32" s="26"/>
    </row>
    <row r="33" spans="1:24" ht="12.75" customHeight="1">
      <c r="A33" s="439">
        <v>2018</v>
      </c>
      <c r="B33" s="365">
        <v>2595.6059999999998</v>
      </c>
      <c r="C33" s="374"/>
      <c r="D33" s="22">
        <v>20170.96</v>
      </c>
      <c r="E33" s="22">
        <v>1402.26</v>
      </c>
      <c r="F33" s="22">
        <v>196422.54</v>
      </c>
      <c r="G33" s="22">
        <v>15236.4</v>
      </c>
      <c r="H33" s="22"/>
      <c r="I33" s="595">
        <v>48370.559999999998</v>
      </c>
      <c r="J33" s="22">
        <v>13089.14</v>
      </c>
      <c r="K33" s="22">
        <v>308341.02</v>
      </c>
      <c r="L33" s="22">
        <v>27158.58</v>
      </c>
      <c r="M33" s="22">
        <v>181801.26</v>
      </c>
      <c r="N33" s="22">
        <v>472877.96</v>
      </c>
      <c r="O33" s="372">
        <v>1287466.2860000001</v>
      </c>
      <c r="P33" s="808"/>
      <c r="Q33" s="12"/>
      <c r="R33" s="12"/>
      <c r="S33" s="12"/>
      <c r="T33" s="20"/>
      <c r="W33" s="12"/>
      <c r="X33" s="26"/>
    </row>
    <row r="34" spans="1:24" ht="12.75" customHeight="1">
      <c r="A34" s="439">
        <v>2019</v>
      </c>
      <c r="B34" s="365">
        <v>2456.4580000000005</v>
      </c>
      <c r="C34" s="898" t="s">
        <v>306</v>
      </c>
      <c r="D34" s="22">
        <v>21744</v>
      </c>
      <c r="E34" s="368">
        <v>1602</v>
      </c>
      <c r="F34" s="22">
        <v>204025</v>
      </c>
      <c r="G34" s="22">
        <v>16225</v>
      </c>
      <c r="H34" s="22"/>
      <c r="I34" s="595">
        <v>44538</v>
      </c>
      <c r="J34" s="22">
        <v>13181</v>
      </c>
      <c r="K34" s="22">
        <v>292607</v>
      </c>
      <c r="L34" s="22">
        <v>26601</v>
      </c>
      <c r="M34" s="22">
        <v>188490</v>
      </c>
      <c r="N34" s="22">
        <v>528870</v>
      </c>
      <c r="O34" s="372">
        <v>1340339.4580000001</v>
      </c>
      <c r="P34" s="899" t="s">
        <v>306</v>
      </c>
      <c r="Q34" s="12"/>
      <c r="R34" s="12"/>
      <c r="S34" s="12"/>
      <c r="T34" s="20"/>
      <c r="W34" s="12"/>
      <c r="X34" s="26"/>
    </row>
    <row r="35" spans="1:24" ht="12.75" customHeight="1">
      <c r="A35" s="439">
        <v>2020</v>
      </c>
      <c r="B35" s="365">
        <v>2407</v>
      </c>
      <c r="C35" s="881"/>
      <c r="D35" s="22">
        <v>21952</v>
      </c>
      <c r="E35" s="368">
        <v>1602</v>
      </c>
      <c r="F35" s="22">
        <v>202087</v>
      </c>
      <c r="G35" s="22">
        <v>17265</v>
      </c>
      <c r="H35" s="22"/>
      <c r="I35" s="595">
        <v>54702.755700000329</v>
      </c>
      <c r="J35" s="22">
        <v>13232</v>
      </c>
      <c r="K35" s="22">
        <v>301827</v>
      </c>
      <c r="L35" s="22">
        <v>27471</v>
      </c>
      <c r="M35" s="22">
        <v>194039</v>
      </c>
      <c r="N35" s="22">
        <v>545950</v>
      </c>
      <c r="O35" s="372">
        <v>1382534.7557000003</v>
      </c>
      <c r="P35" s="808" t="s">
        <v>306</v>
      </c>
      <c r="Q35" s="12"/>
      <c r="R35" s="12"/>
      <c r="S35" s="12"/>
      <c r="T35" s="20"/>
      <c r="W35" s="12"/>
      <c r="X35" s="26"/>
    </row>
    <row r="36" spans="1:24" ht="12.75" customHeight="1">
      <c r="A36" s="28">
        <v>2021</v>
      </c>
      <c r="B36" s="1006">
        <v>2413.7089999999998</v>
      </c>
      <c r="C36" s="1007"/>
      <c r="D36" s="24">
        <v>22808.801760000002</v>
      </c>
      <c r="E36" s="24">
        <v>1669.2140000000002</v>
      </c>
      <c r="F36" s="24">
        <v>209867.18214999908</v>
      </c>
      <c r="G36" s="24">
        <v>17247.880249999998</v>
      </c>
      <c r="H36" s="24">
        <v>37450.878789999995</v>
      </c>
      <c r="I36" s="904">
        <v>9332.5809299999746</v>
      </c>
      <c r="J36" s="24">
        <v>13417.578350000002</v>
      </c>
      <c r="K36" s="24">
        <v>305299.9130900001</v>
      </c>
      <c r="L36" s="24">
        <v>27379.736779999999</v>
      </c>
      <c r="M36" s="24">
        <v>201676.03716000021</v>
      </c>
      <c r="N36" s="24">
        <v>582568.21832000068</v>
      </c>
      <c r="O36" s="1033">
        <v>1431131.73058</v>
      </c>
      <c r="P36" s="1034"/>
      <c r="Q36" s="1002"/>
      <c r="R36" s="1001"/>
      <c r="T36" s="20"/>
      <c r="W36" s="12"/>
      <c r="X36" s="26"/>
    </row>
    <row r="37" spans="1:24" ht="13.2">
      <c r="A37" s="29"/>
      <c r="B37" s="906"/>
      <c r="C37" s="21"/>
      <c r="D37" s="21"/>
      <c r="E37" s="21"/>
      <c r="F37" s="21"/>
      <c r="G37" s="21"/>
      <c r="H37" s="21"/>
      <c r="I37" s="21"/>
      <c r="J37" s="21"/>
      <c r="K37" s="21"/>
      <c r="L37" s="21"/>
      <c r="M37" s="21"/>
      <c r="N37" s="21"/>
      <c r="O37" s="905"/>
      <c r="P37" s="12"/>
      <c r="Q37" s="1000"/>
      <c r="R37" s="12"/>
      <c r="S37" s="12"/>
    </row>
    <row r="38" spans="1:24" ht="13.2">
      <c r="A38" s="2" t="s">
        <v>301</v>
      </c>
      <c r="N38" s="239"/>
      <c r="O38" s="239"/>
    </row>
    <row r="39" spans="1:24" ht="13.2">
      <c r="A39" s="17" t="s">
        <v>302</v>
      </c>
      <c r="B39" s="12"/>
      <c r="C39" s="369"/>
      <c r="D39" s="12"/>
      <c r="E39" s="12"/>
      <c r="L39" s="12"/>
      <c r="M39" s="12"/>
      <c r="O39" s="579"/>
    </row>
    <row r="40" spans="1:24" ht="13.8">
      <c r="A40" s="2" t="s">
        <v>523</v>
      </c>
      <c r="B40" s="12"/>
      <c r="C40" s="369"/>
      <c r="D40" s="12"/>
      <c r="E40" s="12"/>
      <c r="L40" s="12"/>
      <c r="M40" s="12"/>
      <c r="O40" s="4"/>
    </row>
    <row r="41" spans="1:24" ht="13.2">
      <c r="A41" s="574" t="s">
        <v>421</v>
      </c>
      <c r="B41"/>
      <c r="C41"/>
      <c r="D41"/>
      <c r="E41"/>
      <c r="F41"/>
      <c r="G41"/>
      <c r="L41" s="12"/>
      <c r="M41" s="12"/>
      <c r="O41" s="4"/>
    </row>
    <row r="42" spans="1:24" ht="13.2">
      <c r="A42" s="1005" t="s">
        <v>422</v>
      </c>
      <c r="B42" s="1031"/>
      <c r="C42" s="1032"/>
      <c r="D42" s="1031"/>
      <c r="E42" s="1031"/>
      <c r="F42"/>
      <c r="G42"/>
      <c r="L42" s="12"/>
      <c r="M42" s="12"/>
      <c r="O42" s="4"/>
    </row>
    <row r="43" spans="1:24" ht="13.2">
      <c r="A43" s="17"/>
      <c r="B43" s="12"/>
      <c r="C43" s="369"/>
      <c r="D43" s="12"/>
      <c r="E43" s="12"/>
      <c r="L43" s="12"/>
      <c r="M43" s="12"/>
      <c r="O43" s="4"/>
    </row>
    <row r="44" spans="1:24" ht="13.2">
      <c r="A44" s="2" t="s">
        <v>516</v>
      </c>
      <c r="O44" s="4"/>
    </row>
    <row r="45" spans="1:24" ht="13.2">
      <c r="A45" s="17" t="s">
        <v>517</v>
      </c>
      <c r="D45" s="12"/>
      <c r="E45" s="12"/>
      <c r="M45" s="12"/>
      <c r="O45" s="4"/>
      <c r="P45" s="4"/>
    </row>
    <row r="46" spans="1:24" ht="15.6">
      <c r="A46" s="2" t="s">
        <v>303</v>
      </c>
      <c r="B46" s="4"/>
      <c r="C46" s="4"/>
      <c r="D46" s="4"/>
      <c r="E46" s="4"/>
      <c r="F46" s="4"/>
      <c r="G46" s="4"/>
      <c r="H46" s="4"/>
      <c r="I46" s="4"/>
      <c r="J46" s="4"/>
      <c r="K46" s="4"/>
      <c r="L46" s="4"/>
      <c r="M46" s="4"/>
      <c r="N46" s="4"/>
      <c r="O46" s="4"/>
      <c r="P46" s="4"/>
    </row>
    <row r="47" spans="1:24" ht="15">
      <c r="A47" s="17" t="s">
        <v>304</v>
      </c>
      <c r="B47" s="4"/>
      <c r="C47" s="4"/>
      <c r="D47" s="4"/>
      <c r="E47" s="4"/>
      <c r="F47" s="4"/>
      <c r="G47" s="4"/>
      <c r="H47" s="4"/>
      <c r="I47" s="4"/>
      <c r="J47" s="4"/>
      <c r="K47" s="4"/>
      <c r="L47" s="4"/>
      <c r="M47" s="4"/>
      <c r="N47" s="4"/>
      <c r="O47" s="4"/>
    </row>
    <row r="48" spans="1:24" ht="13.2">
      <c r="A48" s="2"/>
      <c r="B48" s="2"/>
      <c r="C48" s="2"/>
      <c r="D48" s="2"/>
      <c r="E48" s="2"/>
      <c r="F48" s="2"/>
      <c r="G48" s="2"/>
      <c r="H48" s="2"/>
      <c r="I48" s="2"/>
      <c r="J48" s="2"/>
      <c r="K48" s="2"/>
      <c r="L48" s="2"/>
      <c r="M48" s="2"/>
      <c r="N48" s="2"/>
      <c r="O48" s="2"/>
    </row>
    <row r="49" spans="1:15" ht="13.2">
      <c r="A49" s="17"/>
      <c r="O49" s="4"/>
    </row>
    <row r="50" spans="1:15">
      <c r="A50" s="157"/>
      <c r="O50" s="4"/>
    </row>
    <row r="51" spans="1:15">
      <c r="B51" s="12"/>
      <c r="C51" s="369"/>
      <c r="D51" s="12"/>
      <c r="E51" s="12"/>
      <c r="F51" s="12"/>
      <c r="G51" s="12"/>
      <c r="H51" s="12"/>
      <c r="I51" s="12"/>
      <c r="J51" s="12"/>
      <c r="K51" s="12"/>
      <c r="L51" s="12"/>
      <c r="M51" s="12"/>
      <c r="N51" s="12"/>
      <c r="O51" s="12"/>
    </row>
    <row r="54" spans="1:15">
      <c r="D54" s="12"/>
      <c r="E54" s="12"/>
      <c r="F54" s="12"/>
      <c r="G54" s="12"/>
      <c r="H54" s="12"/>
      <c r="I54" s="12"/>
      <c r="J54" s="26"/>
      <c r="K54" s="12"/>
      <c r="L54" s="12"/>
      <c r="M54" s="12"/>
      <c r="N54" s="12"/>
    </row>
  </sheetData>
  <pageMargins left="0.7" right="0.7" top="0.75" bottom="0.75" header="0.3" footer="0.3"/>
  <pageSetup paperSize="9" scale="60" orientation="portrait"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2E3C7-8445-4209-94FE-2B0FE4FFA3B1}">
  <dimension ref="A1:N18"/>
  <sheetViews>
    <sheetView showGridLines="0" workbookViewId="0">
      <selection sqref="A1:N1"/>
    </sheetView>
  </sheetViews>
  <sheetFormatPr defaultRowHeight="10.199999999999999"/>
  <cols>
    <col min="1" max="1" width="15.7109375" customWidth="1"/>
    <col min="14" max="14" width="9.28515625" customWidth="1"/>
  </cols>
  <sheetData>
    <row r="1" spans="1:14" ht="32.25" customHeight="1">
      <c r="A1" s="1126" t="s">
        <v>8</v>
      </c>
      <c r="B1" s="1126"/>
      <c r="C1" s="1126"/>
      <c r="D1" s="1126"/>
      <c r="E1" s="1126"/>
      <c r="F1" s="1126"/>
      <c r="G1" s="1126"/>
      <c r="H1" s="1126"/>
      <c r="I1" s="1126"/>
      <c r="J1" s="1126"/>
      <c r="K1" s="1126"/>
      <c r="L1" s="1126"/>
      <c r="M1" s="1126"/>
      <c r="N1" s="1126"/>
    </row>
    <row r="2" spans="1:14" ht="21" customHeight="1">
      <c r="A2" s="1133" t="s">
        <v>9</v>
      </c>
      <c r="B2" s="1133"/>
      <c r="C2" s="1133"/>
      <c r="D2" s="1133"/>
      <c r="E2" s="1133"/>
      <c r="F2" s="1133"/>
      <c r="G2" s="1133"/>
      <c r="H2" s="1133"/>
      <c r="I2" s="1133"/>
      <c r="J2" s="1133"/>
      <c r="K2" s="1133"/>
      <c r="L2" s="1133"/>
      <c r="M2" s="1133"/>
      <c r="N2" s="1133"/>
    </row>
    <row r="3" spans="1:14" ht="73.5" customHeight="1">
      <c r="A3" s="1134" t="s">
        <v>441</v>
      </c>
      <c r="B3" s="1135"/>
      <c r="C3" s="1135"/>
      <c r="D3" s="1135"/>
      <c r="E3" s="1135"/>
      <c r="F3" s="1135"/>
      <c r="G3" s="1135"/>
      <c r="H3" s="1135"/>
      <c r="I3" s="1135"/>
      <c r="J3" s="1135"/>
      <c r="K3" s="1135"/>
      <c r="L3" s="1135"/>
      <c r="M3" s="1135"/>
      <c r="N3" s="1135"/>
    </row>
    <row r="4" spans="1:14" ht="54.75" customHeight="1">
      <c r="A4" s="1131" t="s">
        <v>513</v>
      </c>
      <c r="B4" s="1132"/>
      <c r="C4" s="1132"/>
      <c r="D4" s="1132"/>
      <c r="E4" s="1132"/>
      <c r="F4" s="1132"/>
      <c r="G4" s="1132"/>
      <c r="H4" s="1132"/>
      <c r="I4" s="1132"/>
      <c r="J4" s="1132"/>
      <c r="K4" s="1132"/>
      <c r="L4" s="1132"/>
      <c r="M4" s="1132"/>
      <c r="N4" s="1132"/>
    </row>
    <row r="5" spans="1:14" ht="11.25" customHeight="1">
      <c r="A5" s="665" t="s">
        <v>10</v>
      </c>
    </row>
    <row r="6" spans="1:14" ht="81" customHeight="1">
      <c r="A6" s="1131" t="s">
        <v>504</v>
      </c>
      <c r="B6" s="1132"/>
      <c r="C6" s="1132"/>
      <c r="D6" s="1132"/>
      <c r="E6" s="1132"/>
      <c r="F6" s="1132"/>
      <c r="G6" s="1132"/>
      <c r="H6" s="1132"/>
      <c r="I6" s="1132"/>
      <c r="J6" s="1132"/>
      <c r="K6" s="1132"/>
      <c r="L6" s="1132"/>
      <c r="M6" s="1132"/>
      <c r="N6" s="1132"/>
    </row>
    <row r="7" spans="1:14" ht="13.8">
      <c r="A7" s="665" t="s">
        <v>11</v>
      </c>
    </row>
    <row r="8" spans="1:14" ht="95.25" customHeight="1">
      <c r="A8" s="1131" t="s">
        <v>436</v>
      </c>
      <c r="B8" s="1132"/>
      <c r="C8" s="1132"/>
      <c r="D8" s="1132"/>
      <c r="E8" s="1132"/>
      <c r="F8" s="1132"/>
      <c r="G8" s="1132"/>
      <c r="H8" s="1132"/>
      <c r="I8" s="1132"/>
      <c r="J8" s="1132"/>
      <c r="K8" s="1132"/>
      <c r="L8" s="1132"/>
      <c r="M8" s="1132"/>
      <c r="N8" s="1132"/>
    </row>
    <row r="9" spans="1:14" ht="44.25" customHeight="1">
      <c r="A9" s="1131" t="s">
        <v>12</v>
      </c>
      <c r="B9" s="1132"/>
      <c r="C9" s="1132"/>
      <c r="D9" s="1132"/>
      <c r="E9" s="1132"/>
      <c r="F9" s="1132"/>
      <c r="G9" s="1132"/>
      <c r="H9" s="1132"/>
      <c r="I9" s="1132"/>
      <c r="J9" s="1132"/>
      <c r="K9" s="1132"/>
      <c r="L9" s="1132"/>
      <c r="M9" s="1132"/>
      <c r="N9" s="1132"/>
    </row>
    <row r="10" spans="1:14" ht="20.399999999999999">
      <c r="A10" s="1130" t="s">
        <v>350</v>
      </c>
      <c r="B10" s="1128"/>
      <c r="C10" s="1128"/>
      <c r="D10" s="1128"/>
      <c r="E10" s="1128"/>
      <c r="F10" s="1128"/>
      <c r="G10" s="1128"/>
      <c r="H10" s="1128"/>
      <c r="I10" s="1128"/>
      <c r="J10" s="1128"/>
      <c r="K10" s="1128"/>
      <c r="L10" s="1128"/>
      <c r="M10" s="1128"/>
      <c r="N10" s="1128"/>
    </row>
    <row r="11" spans="1:14" ht="18.75" customHeight="1">
      <c r="A11" s="1129" t="s">
        <v>351</v>
      </c>
      <c r="B11" s="1128"/>
      <c r="C11" s="1128"/>
      <c r="D11" s="1128"/>
      <c r="E11" s="1128"/>
      <c r="F11" s="1128"/>
      <c r="G11" s="1128"/>
      <c r="H11" s="1128"/>
      <c r="I11" s="1128"/>
      <c r="J11" s="1128"/>
      <c r="K11" s="1128"/>
      <c r="L11" s="1128"/>
      <c r="M11" s="1128"/>
      <c r="N11" s="1128"/>
    </row>
    <row r="12" spans="1:14" ht="66" customHeight="1">
      <c r="A12" s="1127" t="s">
        <v>442</v>
      </c>
      <c r="B12" s="1128"/>
      <c r="C12" s="1128"/>
      <c r="D12" s="1128"/>
      <c r="E12" s="1128"/>
      <c r="F12" s="1128"/>
      <c r="G12" s="1128"/>
      <c r="H12" s="1128"/>
      <c r="I12" s="1128"/>
      <c r="J12" s="1128"/>
      <c r="K12" s="1128"/>
      <c r="L12" s="1128"/>
      <c r="M12" s="1128"/>
      <c r="N12" s="1128"/>
    </row>
    <row r="13" spans="1:14" ht="59.25" customHeight="1">
      <c r="A13" s="1127" t="s">
        <v>514</v>
      </c>
      <c r="B13" s="1128"/>
      <c r="C13" s="1128"/>
      <c r="D13" s="1128"/>
      <c r="E13" s="1128"/>
      <c r="F13" s="1128"/>
      <c r="G13" s="1128"/>
      <c r="H13" s="1128"/>
      <c r="I13" s="1128"/>
      <c r="J13" s="1128"/>
      <c r="K13" s="1128"/>
      <c r="L13" s="1128"/>
      <c r="M13" s="1128"/>
      <c r="N13" s="1128"/>
    </row>
    <row r="14" spans="1:14" ht="20.25" customHeight="1">
      <c r="A14" s="1129" t="s">
        <v>352</v>
      </c>
      <c r="B14" s="1128"/>
      <c r="C14" s="1128"/>
      <c r="D14" s="1128"/>
      <c r="E14" s="1128"/>
      <c r="F14" s="1128"/>
      <c r="G14" s="1128"/>
      <c r="H14" s="1128"/>
      <c r="I14" s="1128"/>
      <c r="J14" s="1128"/>
      <c r="K14" s="1128"/>
      <c r="L14" s="1128"/>
      <c r="M14" s="1128"/>
      <c r="N14" s="1128"/>
    </row>
    <row r="15" spans="1:14" ht="69" customHeight="1">
      <c r="A15" s="1127" t="s">
        <v>437</v>
      </c>
      <c r="B15" s="1128"/>
      <c r="C15" s="1128"/>
      <c r="D15" s="1128"/>
      <c r="E15" s="1128"/>
      <c r="F15" s="1128"/>
      <c r="G15" s="1128"/>
      <c r="H15" s="1128"/>
      <c r="I15" s="1128"/>
      <c r="J15" s="1128"/>
      <c r="K15" s="1128"/>
      <c r="L15" s="1128"/>
      <c r="M15" s="1128"/>
      <c r="N15" s="1128"/>
    </row>
    <row r="16" spans="1:14" ht="18" customHeight="1">
      <c r="A16" s="1129" t="s">
        <v>353</v>
      </c>
      <c r="B16" s="1128"/>
      <c r="C16" s="1128"/>
      <c r="D16" s="1128"/>
      <c r="E16" s="1128"/>
      <c r="F16" s="1128"/>
      <c r="G16" s="1128"/>
      <c r="H16" s="1128"/>
      <c r="I16" s="1128"/>
      <c r="J16" s="1128"/>
      <c r="K16" s="1128"/>
      <c r="L16" s="1128"/>
      <c r="M16" s="1128"/>
      <c r="N16" s="1128"/>
    </row>
    <row r="17" spans="1:14" ht="87" customHeight="1">
      <c r="A17" s="1127" t="s">
        <v>438</v>
      </c>
      <c r="B17" s="1128"/>
      <c r="C17" s="1128"/>
      <c r="D17" s="1128"/>
      <c r="E17" s="1128"/>
      <c r="F17" s="1128"/>
      <c r="G17" s="1128"/>
      <c r="H17" s="1128"/>
      <c r="I17" s="1128"/>
      <c r="J17" s="1128"/>
      <c r="K17" s="1128"/>
      <c r="L17" s="1128"/>
      <c r="M17" s="1128"/>
      <c r="N17" s="1128"/>
    </row>
    <row r="18" spans="1:14" ht="52.5" customHeight="1">
      <c r="A18" s="1127" t="s">
        <v>354</v>
      </c>
      <c r="B18" s="1128"/>
      <c r="C18" s="1128"/>
      <c r="D18" s="1128"/>
      <c r="E18" s="1128"/>
      <c r="F18" s="1128"/>
      <c r="G18" s="1128"/>
      <c r="H18" s="1128"/>
      <c r="I18" s="1128"/>
      <c r="J18" s="1128"/>
      <c r="K18" s="1128"/>
      <c r="L18" s="1128"/>
      <c r="M18" s="1128"/>
      <c r="N18" s="1128"/>
    </row>
  </sheetData>
  <mergeCells count="16">
    <mergeCell ref="A9:N9"/>
    <mergeCell ref="A1:N1"/>
    <mergeCell ref="A2:N2"/>
    <mergeCell ref="A3:N3"/>
    <mergeCell ref="A4:N4"/>
    <mergeCell ref="A6:N6"/>
    <mergeCell ref="A8:N8"/>
    <mergeCell ref="A15:N15"/>
    <mergeCell ref="A16:N16"/>
    <mergeCell ref="A17:N17"/>
    <mergeCell ref="A18:N18"/>
    <mergeCell ref="A10:N10"/>
    <mergeCell ref="A11:N11"/>
    <mergeCell ref="A12:N12"/>
    <mergeCell ref="A13:N13"/>
    <mergeCell ref="A14:N1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7DC27-2CCE-493B-8AD8-7FF963981EAE}">
  <sheetPr>
    <pageSetUpPr fitToPage="1"/>
  </sheetPr>
  <dimension ref="A1:U32"/>
  <sheetViews>
    <sheetView showGridLines="0" zoomScaleNormal="100" workbookViewId="0">
      <selection sqref="A1:H2"/>
    </sheetView>
  </sheetViews>
  <sheetFormatPr defaultColWidth="9.28515625" defaultRowHeight="10.199999999999999"/>
  <cols>
    <col min="1" max="1" width="3.7109375" style="1" customWidth="1"/>
    <col min="2" max="2" width="44.7109375" style="1" customWidth="1"/>
    <col min="3" max="3" width="18.7109375" style="1" customWidth="1"/>
    <col min="4" max="11" width="9.7109375" style="19" customWidth="1"/>
    <col min="12" max="12" width="9.7109375" style="1" customWidth="1"/>
    <col min="13" max="13" width="9.7109375" style="36" customWidth="1"/>
    <col min="14" max="14" width="9.28515625" style="1"/>
    <col min="15" max="15" width="2.7109375" style="36" customWidth="1"/>
    <col min="16" max="16" width="9.28515625" style="69"/>
    <col min="17" max="17" width="2.7109375" style="1" customWidth="1"/>
    <col min="18" max="18" width="9.28515625" style="1"/>
    <col min="19" max="19" width="9.140625" style="1" customWidth="1"/>
    <col min="20" max="20" width="2.42578125" style="1" customWidth="1"/>
    <col min="21" max="16384" width="9.28515625" style="1"/>
  </cols>
  <sheetData>
    <row r="1" spans="1:21" ht="24.75" customHeight="1">
      <c r="A1" s="1233" t="s">
        <v>416</v>
      </c>
      <c r="B1" s="1234"/>
      <c r="C1" s="1234"/>
      <c r="D1" s="1234"/>
      <c r="E1" s="1234"/>
      <c r="F1" s="1234"/>
      <c r="G1" s="1234"/>
      <c r="H1" s="1234"/>
      <c r="J1" s="32"/>
      <c r="K1" s="32"/>
      <c r="L1" s="573"/>
      <c r="M1" s="33"/>
      <c r="N1" s="573"/>
      <c r="O1" s="33"/>
      <c r="P1" s="377"/>
      <c r="Q1" s="573"/>
      <c r="R1" s="573"/>
      <c r="S1" s="573"/>
      <c r="T1" s="573"/>
    </row>
    <row r="2" spans="1:21" ht="14.4">
      <c r="A2" s="1234"/>
      <c r="B2" s="1234"/>
      <c r="C2" s="1234"/>
      <c r="D2" s="1234"/>
      <c r="E2" s="1234"/>
      <c r="F2" s="1234"/>
      <c r="G2" s="1234"/>
      <c r="H2" s="1234"/>
      <c r="J2" s="32"/>
      <c r="K2" s="32"/>
      <c r="L2" s="573"/>
      <c r="M2" s="33"/>
      <c r="N2" s="573"/>
      <c r="O2" s="33"/>
      <c r="P2" s="377"/>
      <c r="Q2" s="573"/>
      <c r="R2" s="573"/>
      <c r="S2" s="573"/>
      <c r="T2" s="573"/>
    </row>
    <row r="3" spans="1:21" ht="15" thickBot="1">
      <c r="A3" s="1123" t="s">
        <v>417</v>
      </c>
      <c r="B3" s="34"/>
      <c r="C3" s="34"/>
      <c r="D3" s="35"/>
      <c r="E3" s="35"/>
      <c r="F3" s="35"/>
      <c r="G3" s="35"/>
      <c r="H3" s="35"/>
    </row>
    <row r="4" spans="1:21" ht="13.8" thickBot="1">
      <c r="A4" s="37"/>
      <c r="B4" s="37"/>
      <c r="C4" s="37"/>
      <c r="D4" s="38">
        <v>2008</v>
      </c>
      <c r="E4" s="38">
        <v>2009</v>
      </c>
      <c r="F4" s="38">
        <v>2010</v>
      </c>
      <c r="G4" s="38">
        <v>2011</v>
      </c>
      <c r="H4" s="38">
        <v>2012</v>
      </c>
      <c r="I4" s="38">
        <v>2013</v>
      </c>
      <c r="J4" s="38">
        <v>2014</v>
      </c>
      <c r="K4" s="38">
        <v>2015</v>
      </c>
      <c r="L4" s="38">
        <v>2016</v>
      </c>
      <c r="M4" s="38">
        <v>2017</v>
      </c>
      <c r="N4" s="38">
        <v>2018</v>
      </c>
      <c r="O4" s="38"/>
      <c r="P4" s="378">
        <v>2019</v>
      </c>
      <c r="Q4" s="38"/>
      <c r="R4" s="378">
        <v>2020</v>
      </c>
      <c r="S4" s="378">
        <v>2021</v>
      </c>
      <c r="T4" s="378"/>
    </row>
    <row r="5" spans="1:21" ht="12.75" customHeight="1">
      <c r="A5" s="39"/>
      <c r="B5" s="40"/>
      <c r="C5" s="41"/>
      <c r="D5" s="42"/>
      <c r="E5" s="42"/>
      <c r="F5" s="42"/>
      <c r="G5" s="42"/>
      <c r="H5" s="42"/>
      <c r="I5" s="42"/>
      <c r="J5" s="42"/>
      <c r="K5" s="42"/>
      <c r="L5" s="42"/>
      <c r="M5" s="42"/>
      <c r="O5" s="42"/>
      <c r="R5" s="69"/>
      <c r="S5" s="69"/>
      <c r="T5" s="69"/>
    </row>
    <row r="6" spans="1:21" ht="39" customHeight="1">
      <c r="A6" s="1233" t="s">
        <v>305</v>
      </c>
      <c r="B6" s="1128"/>
      <c r="C6" s="1128"/>
      <c r="D6" s="43">
        <v>871</v>
      </c>
      <c r="E6" s="43">
        <v>856</v>
      </c>
      <c r="F6" s="43">
        <v>949</v>
      </c>
      <c r="G6" s="43">
        <v>890</v>
      </c>
      <c r="H6" s="43">
        <v>806</v>
      </c>
      <c r="I6" s="43">
        <v>825</v>
      </c>
      <c r="J6" s="43">
        <v>850</v>
      </c>
      <c r="K6" s="43">
        <v>867</v>
      </c>
      <c r="L6" s="43">
        <v>754</v>
      </c>
      <c r="M6" s="43">
        <v>784</v>
      </c>
      <c r="N6" s="43">
        <v>850</v>
      </c>
      <c r="O6" s="44"/>
      <c r="P6" s="379">
        <v>809</v>
      </c>
      <c r="Q6" s="900" t="s">
        <v>306</v>
      </c>
      <c r="R6" s="1085">
        <v>679</v>
      </c>
      <c r="S6" s="43">
        <v>556</v>
      </c>
      <c r="T6" s="1008">
        <v>1</v>
      </c>
      <c r="U6" s="81"/>
    </row>
    <row r="7" spans="1:21" ht="13.5" customHeight="1">
      <c r="B7" s="40" t="s">
        <v>307</v>
      </c>
      <c r="C7" s="45"/>
      <c r="D7" s="46"/>
      <c r="E7" s="46"/>
      <c r="F7" s="46"/>
      <c r="G7" s="46"/>
      <c r="H7" s="46"/>
      <c r="M7" s="46"/>
      <c r="O7" s="46"/>
      <c r="Q7" s="58"/>
      <c r="R7" s="1080"/>
      <c r="S7" s="19"/>
      <c r="T7" s="1013"/>
    </row>
    <row r="8" spans="1:21" ht="13.5" customHeight="1">
      <c r="B8" s="47" t="s">
        <v>447</v>
      </c>
      <c r="C8" s="48"/>
      <c r="D8" s="49">
        <v>430</v>
      </c>
      <c r="E8" s="49">
        <v>423</v>
      </c>
      <c r="F8" s="49">
        <v>412</v>
      </c>
      <c r="G8" s="49">
        <v>386</v>
      </c>
      <c r="H8" s="49">
        <v>333</v>
      </c>
      <c r="I8" s="49">
        <v>339</v>
      </c>
      <c r="J8" s="49">
        <v>325</v>
      </c>
      <c r="K8" s="49">
        <v>328</v>
      </c>
      <c r="L8" s="49">
        <v>319</v>
      </c>
      <c r="M8" s="49">
        <v>317</v>
      </c>
      <c r="N8" s="49">
        <v>330</v>
      </c>
      <c r="O8" s="44"/>
      <c r="P8" s="380">
        <v>324</v>
      </c>
      <c r="Q8" s="900" t="s">
        <v>306</v>
      </c>
      <c r="R8" s="1086">
        <v>304</v>
      </c>
      <c r="S8" s="49">
        <v>312</v>
      </c>
      <c r="T8" s="1014">
        <v>1</v>
      </c>
    </row>
    <row r="9" spans="1:21" ht="13.5" customHeight="1">
      <c r="B9" s="47" t="s">
        <v>505</v>
      </c>
      <c r="C9" s="48"/>
      <c r="D9" s="49">
        <v>441</v>
      </c>
      <c r="E9" s="49">
        <v>433</v>
      </c>
      <c r="F9" s="49">
        <v>537</v>
      </c>
      <c r="G9" s="49">
        <v>504</v>
      </c>
      <c r="H9" s="49">
        <v>473</v>
      </c>
      <c r="I9" s="49">
        <v>486</v>
      </c>
      <c r="J9" s="49">
        <v>525</v>
      </c>
      <c r="K9" s="49">
        <v>539</v>
      </c>
      <c r="L9" s="49">
        <v>435</v>
      </c>
      <c r="M9" s="49">
        <v>467</v>
      </c>
      <c r="N9" s="49">
        <v>520</v>
      </c>
      <c r="O9" s="375"/>
      <c r="P9" s="380">
        <v>485</v>
      </c>
      <c r="R9" s="1079">
        <v>375</v>
      </c>
      <c r="S9" s="49">
        <v>244</v>
      </c>
      <c r="T9" s="1014">
        <v>1</v>
      </c>
    </row>
    <row r="10" spans="1:21" ht="12.75" customHeight="1">
      <c r="A10" s="40"/>
      <c r="B10" s="40"/>
      <c r="C10" s="45"/>
      <c r="D10" s="46"/>
      <c r="E10" s="46"/>
      <c r="F10" s="46"/>
      <c r="G10" s="46"/>
      <c r="H10" s="46"/>
      <c r="I10" s="46"/>
      <c r="J10" s="46"/>
      <c r="K10" s="46"/>
      <c r="L10" s="46"/>
      <c r="M10" s="46"/>
      <c r="O10" s="46"/>
      <c r="R10" s="1080"/>
      <c r="S10" s="19"/>
      <c r="T10" s="1013"/>
    </row>
    <row r="11" spans="1:21" ht="12.75" customHeight="1">
      <c r="A11" s="422" t="s">
        <v>308</v>
      </c>
      <c r="B11" s="40"/>
      <c r="C11" s="45"/>
      <c r="D11" s="46"/>
      <c r="E11" s="46"/>
      <c r="F11" s="46"/>
      <c r="G11" s="46"/>
      <c r="H11" s="46"/>
      <c r="I11" s="46"/>
      <c r="J11" s="46"/>
      <c r="K11" s="46"/>
      <c r="L11" s="46"/>
      <c r="M11" s="46"/>
      <c r="O11" s="46"/>
      <c r="R11" s="1080"/>
      <c r="S11" s="19"/>
      <c r="T11" s="1013"/>
    </row>
    <row r="12" spans="1:21" ht="6" customHeight="1">
      <c r="A12" s="422"/>
      <c r="B12" s="40"/>
      <c r="C12" s="45"/>
      <c r="D12" s="46"/>
      <c r="E12" s="46"/>
      <c r="F12" s="46"/>
      <c r="G12" s="46"/>
      <c r="H12" s="46"/>
      <c r="I12" s="46"/>
      <c r="J12" s="46"/>
      <c r="K12" s="46"/>
      <c r="L12" s="46"/>
      <c r="M12" s="46"/>
      <c r="O12" s="46"/>
      <c r="R12" s="1080"/>
      <c r="S12" s="19"/>
      <c r="T12" s="1013"/>
    </row>
    <row r="13" spans="1:21" ht="27.75" customHeight="1">
      <c r="A13" s="1233" t="s">
        <v>309</v>
      </c>
      <c r="B13" s="1128"/>
      <c r="C13" s="1128"/>
      <c r="D13" s="43">
        <v>170</v>
      </c>
      <c r="E13" s="43">
        <v>151</v>
      </c>
      <c r="F13" s="43">
        <v>313</v>
      </c>
      <c r="G13" s="43">
        <v>361</v>
      </c>
      <c r="H13" s="43">
        <v>202</v>
      </c>
      <c r="I13" s="43">
        <v>153</v>
      </c>
      <c r="J13" s="43">
        <v>121</v>
      </c>
      <c r="K13" s="43">
        <v>149</v>
      </c>
      <c r="L13" s="43">
        <v>156</v>
      </c>
      <c r="M13" s="43">
        <v>114</v>
      </c>
      <c r="N13" s="43">
        <v>108</v>
      </c>
      <c r="O13" s="43"/>
      <c r="P13" s="379">
        <v>106</v>
      </c>
      <c r="R13" s="1081">
        <v>47</v>
      </c>
      <c r="S13" s="43">
        <v>3</v>
      </c>
      <c r="T13" s="1008">
        <v>1</v>
      </c>
    </row>
    <row r="14" spans="1:21" ht="13.5" customHeight="1">
      <c r="A14" s="50"/>
      <c r="B14" s="40" t="s">
        <v>307</v>
      </c>
      <c r="C14" s="45"/>
      <c r="D14" s="46"/>
      <c r="E14" s="46"/>
      <c r="F14" s="46"/>
      <c r="G14" s="46"/>
      <c r="H14" s="46"/>
      <c r="I14" s="46"/>
      <c r="J14" s="46"/>
      <c r="K14" s="46"/>
      <c r="L14" s="46"/>
      <c r="M14" s="46"/>
      <c r="O14" s="46"/>
      <c r="R14" s="1082"/>
      <c r="S14" s="19"/>
      <c r="T14" s="1013"/>
    </row>
    <row r="15" spans="1:21" ht="13.5" customHeight="1">
      <c r="A15" s="50"/>
      <c r="B15" s="47" t="s">
        <v>447</v>
      </c>
      <c r="C15" s="48"/>
      <c r="D15" s="49">
        <v>72</v>
      </c>
      <c r="E15" s="49">
        <v>50</v>
      </c>
      <c r="F15" s="49">
        <v>80</v>
      </c>
      <c r="G15" s="49">
        <v>175</v>
      </c>
      <c r="H15" s="49">
        <v>65</v>
      </c>
      <c r="I15" s="49">
        <v>72</v>
      </c>
      <c r="J15" s="49">
        <v>55</v>
      </c>
      <c r="K15" s="49">
        <v>48</v>
      </c>
      <c r="L15" s="49">
        <v>56</v>
      </c>
      <c r="M15" s="49">
        <v>39</v>
      </c>
      <c r="N15" s="49">
        <v>21</v>
      </c>
      <c r="O15" s="49"/>
      <c r="P15" s="380">
        <v>14</v>
      </c>
      <c r="R15" s="1079">
        <v>4</v>
      </c>
      <c r="S15" s="49">
        <v>3</v>
      </c>
      <c r="T15" s="1014">
        <v>1</v>
      </c>
    </row>
    <row r="16" spans="1:21" ht="13.5" customHeight="1">
      <c r="A16" s="50"/>
      <c r="B16" s="47" t="s">
        <v>505</v>
      </c>
      <c r="C16" s="48"/>
      <c r="D16" s="49">
        <v>98</v>
      </c>
      <c r="E16" s="49">
        <v>101</v>
      </c>
      <c r="F16" s="49">
        <v>233</v>
      </c>
      <c r="G16" s="49">
        <v>186</v>
      </c>
      <c r="H16" s="49">
        <v>137</v>
      </c>
      <c r="I16" s="49">
        <v>81</v>
      </c>
      <c r="J16" s="49">
        <v>66</v>
      </c>
      <c r="K16" s="49">
        <v>101</v>
      </c>
      <c r="L16" s="49">
        <v>100</v>
      </c>
      <c r="M16" s="49">
        <v>75</v>
      </c>
      <c r="N16" s="49">
        <v>87</v>
      </c>
      <c r="O16" s="49"/>
      <c r="P16" s="380">
        <v>92</v>
      </c>
      <c r="R16" s="1079">
        <v>43</v>
      </c>
      <c r="S16" s="49" t="s">
        <v>22</v>
      </c>
      <c r="T16" s="1014">
        <v>1</v>
      </c>
    </row>
    <row r="17" spans="1:20" ht="12.75" customHeight="1">
      <c r="A17" s="40"/>
      <c r="B17" s="40"/>
      <c r="C17" s="45"/>
      <c r="D17" s="46"/>
      <c r="E17" s="46"/>
      <c r="F17" s="46"/>
      <c r="G17" s="46"/>
      <c r="H17" s="46"/>
      <c r="I17" s="46"/>
      <c r="J17" s="46"/>
      <c r="K17" s="46"/>
      <c r="L17" s="46"/>
      <c r="M17" s="46"/>
      <c r="O17" s="46"/>
      <c r="R17" s="1080"/>
      <c r="S17" s="19"/>
      <c r="T17" s="1013"/>
    </row>
    <row r="18" spans="1:20" ht="28.5" customHeight="1">
      <c r="A18" s="1233" t="s">
        <v>310</v>
      </c>
      <c r="B18" s="1128"/>
      <c r="C18" s="1128"/>
      <c r="D18" s="43">
        <v>701</v>
      </c>
      <c r="E18" s="43">
        <v>705</v>
      </c>
      <c r="F18" s="43">
        <v>636</v>
      </c>
      <c r="G18" s="43">
        <v>529</v>
      </c>
      <c r="H18" s="43">
        <v>604</v>
      </c>
      <c r="I18" s="43">
        <v>672</v>
      </c>
      <c r="J18" s="43">
        <v>729</v>
      </c>
      <c r="K18" s="43">
        <v>718</v>
      </c>
      <c r="L18" s="43">
        <v>598</v>
      </c>
      <c r="M18" s="43">
        <v>670</v>
      </c>
      <c r="N18" s="43">
        <v>742</v>
      </c>
      <c r="O18" s="44"/>
      <c r="P18" s="379">
        <v>703</v>
      </c>
      <c r="Q18" s="900" t="s">
        <v>306</v>
      </c>
      <c r="R18" s="1085">
        <v>632</v>
      </c>
      <c r="S18" s="43">
        <v>553</v>
      </c>
      <c r="T18" s="1008">
        <v>1</v>
      </c>
    </row>
    <row r="19" spans="1:20" ht="13.5" customHeight="1">
      <c r="A19" s="50"/>
      <c r="B19" s="40" t="s">
        <v>307</v>
      </c>
      <c r="C19" s="45"/>
      <c r="D19" s="46"/>
      <c r="E19" s="46"/>
      <c r="F19" s="46"/>
      <c r="G19" s="46"/>
      <c r="H19" s="46"/>
      <c r="I19" s="46"/>
      <c r="J19" s="46"/>
      <c r="K19" s="46"/>
      <c r="L19" s="46"/>
      <c r="M19" s="46"/>
      <c r="O19" s="46"/>
      <c r="Q19" s="58"/>
      <c r="R19" s="1080"/>
      <c r="S19" s="19"/>
      <c r="T19" s="1013"/>
    </row>
    <row r="20" spans="1:20" ht="13.5" customHeight="1">
      <c r="A20" s="50"/>
      <c r="B20" s="47" t="s">
        <v>447</v>
      </c>
      <c r="C20" s="48"/>
      <c r="D20" s="49">
        <v>358</v>
      </c>
      <c r="E20" s="49">
        <v>373</v>
      </c>
      <c r="F20" s="49">
        <v>332</v>
      </c>
      <c r="G20" s="49">
        <v>211</v>
      </c>
      <c r="H20" s="49">
        <v>268</v>
      </c>
      <c r="I20" s="49">
        <v>267</v>
      </c>
      <c r="J20" s="49">
        <v>270</v>
      </c>
      <c r="K20" s="49">
        <v>280</v>
      </c>
      <c r="L20" s="49">
        <v>263</v>
      </c>
      <c r="M20" s="49">
        <v>278</v>
      </c>
      <c r="N20" s="49">
        <v>309</v>
      </c>
      <c r="O20" s="44"/>
      <c r="P20" s="380">
        <v>310</v>
      </c>
      <c r="Q20" s="900" t="s">
        <v>306</v>
      </c>
      <c r="R20" s="1086">
        <v>300</v>
      </c>
      <c r="S20" s="49">
        <v>309</v>
      </c>
      <c r="T20" s="1014">
        <v>1</v>
      </c>
    </row>
    <row r="21" spans="1:20" ht="16.5" customHeight="1" thickBot="1">
      <c r="A21" s="51"/>
      <c r="B21" s="52" t="s">
        <v>505</v>
      </c>
      <c r="C21" s="53"/>
      <c r="D21" s="54">
        <v>343</v>
      </c>
      <c r="E21" s="54">
        <v>332</v>
      </c>
      <c r="F21" s="54">
        <v>304</v>
      </c>
      <c r="G21" s="54">
        <v>318</v>
      </c>
      <c r="H21" s="54">
        <v>336</v>
      </c>
      <c r="I21" s="54">
        <v>405</v>
      </c>
      <c r="J21" s="54">
        <v>459</v>
      </c>
      <c r="K21" s="54">
        <v>438</v>
      </c>
      <c r="L21" s="54">
        <v>335</v>
      </c>
      <c r="M21" s="54">
        <v>392</v>
      </c>
      <c r="N21" s="54">
        <v>433</v>
      </c>
      <c r="O21" s="376"/>
      <c r="P21" s="381">
        <v>393</v>
      </c>
      <c r="Q21" s="381"/>
      <c r="R21" s="1083">
        <v>332</v>
      </c>
      <c r="S21" s="54">
        <v>244</v>
      </c>
      <c r="T21" s="1038">
        <v>1</v>
      </c>
    </row>
    <row r="22" spans="1:20">
      <c r="A22" s="1" t="s">
        <v>311</v>
      </c>
    </row>
    <row r="23" spans="1:20">
      <c r="A23" s="58" t="s">
        <v>312</v>
      </c>
    </row>
    <row r="24" spans="1:20">
      <c r="A24" s="203" t="s">
        <v>61</v>
      </c>
      <c r="K24" s="55"/>
    </row>
    <row r="25" spans="1:20">
      <c r="A25" s="901" t="s">
        <v>62</v>
      </c>
      <c r="H25" s="56"/>
      <c r="R25" s="81"/>
    </row>
    <row r="26" spans="1:20" ht="29.55" customHeight="1">
      <c r="A26" s="1235" t="s">
        <v>515</v>
      </c>
      <c r="B26" s="1173"/>
      <c r="C26" s="1173"/>
      <c r="D26" s="1173"/>
      <c r="E26" s="1173"/>
      <c r="F26" s="1173"/>
      <c r="G26" s="1173"/>
      <c r="H26" s="1173"/>
      <c r="I26" s="1173"/>
      <c r="J26" s="1173"/>
      <c r="K26" s="1173"/>
      <c r="L26" s="1173"/>
      <c r="M26" s="1173"/>
      <c r="R26" s="81"/>
    </row>
    <row r="27" spans="1:20">
      <c r="D27" s="55"/>
      <c r="E27" s="55"/>
      <c r="F27" s="55"/>
      <c r="G27" s="55"/>
      <c r="H27" s="55"/>
      <c r="I27" s="55"/>
      <c r="J27" s="55"/>
      <c r="K27" s="55"/>
      <c r="L27" s="57"/>
    </row>
    <row r="28" spans="1:20">
      <c r="D28" s="55"/>
      <c r="E28" s="55"/>
      <c r="F28" s="55"/>
      <c r="G28" s="55"/>
      <c r="H28" s="55"/>
      <c r="I28" s="55"/>
      <c r="J28" s="55"/>
      <c r="K28" s="55"/>
    </row>
    <row r="29" spans="1:20">
      <c r="M29" s="1"/>
      <c r="O29" s="1"/>
    </row>
    <row r="30" spans="1:20">
      <c r="M30" s="1"/>
      <c r="O30" s="1"/>
    </row>
    <row r="31" spans="1:20">
      <c r="M31" s="1"/>
      <c r="O31" s="1"/>
    </row>
    <row r="32" spans="1:20">
      <c r="M32" s="1"/>
      <c r="O32" s="1"/>
    </row>
  </sheetData>
  <mergeCells count="5">
    <mergeCell ref="A1:H2"/>
    <mergeCell ref="A6:C6"/>
    <mergeCell ref="A13:C13"/>
    <mergeCell ref="A18:C18"/>
    <mergeCell ref="A26:M26"/>
  </mergeCells>
  <pageMargins left="0.7" right="0.7" top="0.75" bottom="0.75" header="0.3" footer="0.3"/>
  <pageSetup paperSize="9"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69F16-D24C-42C5-8EF3-599555EB3520}">
  <sheetPr>
    <pageSetUpPr fitToPage="1"/>
  </sheetPr>
  <dimension ref="A1:V36"/>
  <sheetViews>
    <sheetView showGridLines="0" zoomScaleNormal="100" workbookViewId="0">
      <selection sqref="A1:J2"/>
    </sheetView>
  </sheetViews>
  <sheetFormatPr defaultColWidth="9.28515625" defaultRowHeight="10.199999999999999"/>
  <cols>
    <col min="1" max="1" width="5" style="1" customWidth="1"/>
    <col min="2" max="2" width="54" style="1" customWidth="1"/>
    <col min="3" max="3" width="13" style="1" customWidth="1"/>
    <col min="4" max="4" width="9.7109375" style="1" customWidth="1"/>
    <col min="5" max="14" width="9.7109375" style="19" customWidth="1"/>
    <col min="15" max="15" width="2.7109375" style="36" customWidth="1"/>
    <col min="16" max="16" width="9.7109375" style="69" customWidth="1"/>
    <col min="17" max="17" width="2.7109375" style="1" customWidth="1"/>
    <col min="18" max="18" width="9.28515625" style="1" customWidth="1"/>
    <col min="19" max="19" width="9.28515625" style="1"/>
    <col min="20" max="20" width="2.42578125" style="1" customWidth="1"/>
    <col min="21" max="16384" width="9.28515625" style="1"/>
  </cols>
  <sheetData>
    <row r="1" spans="1:22" ht="14.4">
      <c r="A1" s="1236" t="s">
        <v>418</v>
      </c>
      <c r="B1" s="1237"/>
      <c r="C1" s="1237"/>
      <c r="D1" s="1237"/>
      <c r="E1" s="1237"/>
      <c r="F1" s="1237"/>
      <c r="G1" s="1237"/>
      <c r="H1" s="1237"/>
      <c r="I1" s="1238"/>
      <c r="J1" s="1238"/>
      <c r="O1" s="33"/>
    </row>
    <row r="2" spans="1:22" ht="14.4">
      <c r="A2" s="1237"/>
      <c r="B2" s="1237"/>
      <c r="C2" s="1237"/>
      <c r="D2" s="1237"/>
      <c r="E2" s="1237"/>
      <c r="F2" s="1237"/>
      <c r="G2" s="1237"/>
      <c r="H2" s="1237"/>
      <c r="I2" s="1238"/>
      <c r="J2" s="1238"/>
      <c r="O2" s="33"/>
    </row>
    <row r="3" spans="1:22" ht="12" thickBot="1">
      <c r="A3" s="67" t="s">
        <v>419</v>
      </c>
    </row>
    <row r="4" spans="1:22" ht="13.8" thickBot="1">
      <c r="A4" s="59"/>
      <c r="B4" s="59"/>
      <c r="C4" s="59"/>
      <c r="D4" s="60">
        <v>2008</v>
      </c>
      <c r="E4" s="60">
        <v>2009</v>
      </c>
      <c r="F4" s="60">
        <v>2010</v>
      </c>
      <c r="G4" s="60">
        <v>2011</v>
      </c>
      <c r="H4" s="60">
        <v>2012</v>
      </c>
      <c r="I4" s="60">
        <v>2013</v>
      </c>
      <c r="J4" s="60">
        <v>2014</v>
      </c>
      <c r="K4" s="60">
        <v>2015</v>
      </c>
      <c r="L4" s="60">
        <v>2016</v>
      </c>
      <c r="M4" s="60">
        <v>2017</v>
      </c>
      <c r="N4" s="60">
        <v>2018</v>
      </c>
      <c r="O4" s="38"/>
      <c r="P4" s="382">
        <v>2019</v>
      </c>
      <c r="Q4" s="382"/>
      <c r="R4" s="382">
        <v>2020</v>
      </c>
      <c r="S4" s="382">
        <v>2021</v>
      </c>
      <c r="T4" s="382"/>
    </row>
    <row r="5" spans="1:22" ht="12.75" customHeight="1">
      <c r="A5" s="39"/>
      <c r="B5" s="40"/>
      <c r="C5" s="41"/>
      <c r="D5" s="61"/>
      <c r="E5" s="61"/>
      <c r="F5" s="61"/>
      <c r="G5" s="61"/>
      <c r="H5" s="46"/>
      <c r="O5" s="42"/>
      <c r="R5" s="69"/>
      <c r="S5" s="69"/>
    </row>
    <row r="6" spans="1:22" ht="39" customHeight="1">
      <c r="A6" s="1233" t="s">
        <v>305</v>
      </c>
      <c r="B6" s="1128"/>
      <c r="C6" s="1128"/>
      <c r="D6" s="43">
        <v>4319.8274770000007</v>
      </c>
      <c r="E6" s="43">
        <v>3826.7825000000003</v>
      </c>
      <c r="F6" s="43">
        <v>5094.2061059999996</v>
      </c>
      <c r="G6" s="43">
        <v>5043.0640000000003</v>
      </c>
      <c r="H6" s="43">
        <v>4945.7723210000004</v>
      </c>
      <c r="I6" s="43">
        <v>5196.3459999999995</v>
      </c>
      <c r="J6" s="43">
        <v>5695.812852</v>
      </c>
      <c r="K6" s="43">
        <v>5815.7354620000006</v>
      </c>
      <c r="L6" s="43">
        <v>5087.7211150000003</v>
      </c>
      <c r="M6" s="43">
        <v>5105.1280320000005</v>
      </c>
      <c r="N6" s="43">
        <v>5577.4548189999996</v>
      </c>
      <c r="O6" s="44"/>
      <c r="P6" s="43">
        <v>5788.6470680000011</v>
      </c>
      <c r="Q6" s="900" t="s">
        <v>306</v>
      </c>
      <c r="R6" s="1085">
        <v>4070.868974</v>
      </c>
      <c r="S6" s="43">
        <v>2232.1430016999998</v>
      </c>
      <c r="T6" s="1010">
        <v>1</v>
      </c>
      <c r="V6" s="12"/>
    </row>
    <row r="7" spans="1:22" ht="13.5" customHeight="1">
      <c r="B7" s="40" t="s">
        <v>307</v>
      </c>
      <c r="C7" s="45"/>
      <c r="D7" s="61"/>
      <c r="E7" s="61"/>
      <c r="F7" s="61"/>
      <c r="G7" s="46"/>
      <c r="H7" s="46"/>
      <c r="I7" s="46"/>
      <c r="N7" s="1"/>
      <c r="O7" s="46"/>
      <c r="P7" s="19"/>
      <c r="Q7" s="58"/>
      <c r="R7" s="1080"/>
      <c r="S7" s="19"/>
      <c r="T7" s="2"/>
    </row>
    <row r="8" spans="1:22" ht="13.5" customHeight="1">
      <c r="B8" s="47" t="s">
        <v>447</v>
      </c>
      <c r="C8" s="48"/>
      <c r="D8" s="49">
        <v>1632.2599</v>
      </c>
      <c r="E8" s="49">
        <v>1332.7825</v>
      </c>
      <c r="F8" s="49">
        <v>1575.625</v>
      </c>
      <c r="G8" s="49">
        <v>1433.0640000000001</v>
      </c>
      <c r="H8" s="49">
        <v>1221.798</v>
      </c>
      <c r="I8" s="49">
        <v>1211.346</v>
      </c>
      <c r="J8" s="49">
        <v>1163.9518519999999</v>
      </c>
      <c r="K8" s="49">
        <v>1138.9659999999999</v>
      </c>
      <c r="L8" s="49">
        <v>1075.0480170000001</v>
      </c>
      <c r="M8" s="49">
        <v>1006.997443</v>
      </c>
      <c r="N8" s="49">
        <v>979.17062999999996</v>
      </c>
      <c r="O8" s="44"/>
      <c r="P8" s="49">
        <v>959.81466500000101</v>
      </c>
      <c r="Q8" s="900" t="s">
        <v>306</v>
      </c>
      <c r="R8" s="1086">
        <v>726.03078200000004</v>
      </c>
      <c r="S8" s="49">
        <v>711.73981600000002</v>
      </c>
      <c r="T8" s="1011">
        <v>1</v>
      </c>
      <c r="U8" s="12"/>
      <c r="V8" s="12"/>
    </row>
    <row r="9" spans="1:22" ht="13.5" customHeight="1">
      <c r="B9" s="47" t="s">
        <v>505</v>
      </c>
      <c r="C9" s="48"/>
      <c r="D9" s="49">
        <v>2687.5675770000003</v>
      </c>
      <c r="E9" s="49">
        <v>2494</v>
      </c>
      <c r="F9" s="49">
        <v>3518.5811060000001</v>
      </c>
      <c r="G9" s="49">
        <v>3610</v>
      </c>
      <c r="H9" s="49">
        <v>3723.9743210000001</v>
      </c>
      <c r="I9" s="49">
        <v>3985</v>
      </c>
      <c r="J9" s="49">
        <v>4531.8609999999999</v>
      </c>
      <c r="K9" s="49">
        <v>4676.7694620000002</v>
      </c>
      <c r="L9" s="49">
        <v>4012.6730980000002</v>
      </c>
      <c r="M9" s="49">
        <v>4098.1305890000003</v>
      </c>
      <c r="N9" s="49">
        <v>4598.284189</v>
      </c>
      <c r="O9" s="375"/>
      <c r="P9" s="49">
        <v>4828.8324030000003</v>
      </c>
      <c r="R9" s="49">
        <v>3344.8381920000002</v>
      </c>
      <c r="S9" s="49">
        <v>1520.4031857</v>
      </c>
      <c r="T9" s="1011">
        <v>1</v>
      </c>
      <c r="V9" s="12"/>
    </row>
    <row r="10" spans="1:22" ht="12.75" customHeight="1">
      <c r="A10" s="40"/>
      <c r="B10" s="40"/>
      <c r="C10" s="45"/>
      <c r="D10" s="61"/>
      <c r="E10" s="61"/>
      <c r="F10" s="61"/>
      <c r="G10" s="46"/>
      <c r="H10" s="46"/>
      <c r="I10" s="46"/>
      <c r="O10" s="46"/>
      <c r="P10" s="19"/>
      <c r="R10" s="19"/>
      <c r="S10" s="19"/>
      <c r="T10" s="2"/>
    </row>
    <row r="11" spans="1:22" ht="12.75" customHeight="1">
      <c r="A11" s="422" t="s">
        <v>308</v>
      </c>
      <c r="B11" s="40"/>
      <c r="C11" s="45"/>
      <c r="D11" s="61"/>
      <c r="E11" s="61"/>
      <c r="F11" s="61"/>
      <c r="G11" s="46"/>
      <c r="H11" s="46"/>
      <c r="I11" s="46"/>
      <c r="O11" s="46"/>
      <c r="P11" s="19"/>
      <c r="R11" s="19"/>
      <c r="S11" s="19"/>
      <c r="T11" s="2"/>
    </row>
    <row r="12" spans="1:22" ht="6" customHeight="1">
      <c r="A12" s="422"/>
      <c r="B12" s="40"/>
      <c r="C12" s="45"/>
      <c r="D12" s="61"/>
      <c r="E12" s="61"/>
      <c r="F12" s="61"/>
      <c r="G12" s="46"/>
      <c r="H12" s="46"/>
      <c r="I12" s="46"/>
      <c r="O12" s="46"/>
      <c r="P12" s="19"/>
      <c r="R12" s="19"/>
      <c r="S12" s="19"/>
      <c r="T12" s="2"/>
    </row>
    <row r="13" spans="1:22" ht="25.5" customHeight="1">
      <c r="A13" s="1233" t="s">
        <v>309</v>
      </c>
      <c r="B13" s="1128"/>
      <c r="C13" s="1128"/>
      <c r="D13" s="43">
        <v>991.33159600000022</v>
      </c>
      <c r="E13" s="43">
        <v>791.35953100000006</v>
      </c>
      <c r="F13" s="43">
        <v>2409.9638199999999</v>
      </c>
      <c r="G13" s="43">
        <v>2132</v>
      </c>
      <c r="H13" s="43">
        <v>1382.366012</v>
      </c>
      <c r="I13" s="43">
        <v>1252.1408999999999</v>
      </c>
      <c r="J13" s="43">
        <v>941.85613699999999</v>
      </c>
      <c r="K13" s="43">
        <v>1527.7976080000001</v>
      </c>
      <c r="L13" s="43">
        <v>1533.299051</v>
      </c>
      <c r="M13" s="43">
        <v>1014.301067</v>
      </c>
      <c r="N13" s="43">
        <v>811.64312999999993</v>
      </c>
      <c r="O13" s="43"/>
      <c r="P13" s="43">
        <v>921.08343600000001</v>
      </c>
      <c r="R13" s="43">
        <v>201.75985899999995</v>
      </c>
      <c r="S13" s="43">
        <v>0.53700000000000003</v>
      </c>
      <c r="T13" s="1010">
        <v>1</v>
      </c>
      <c r="U13" s="12"/>
    </row>
    <row r="14" spans="1:22" ht="13.5" customHeight="1">
      <c r="A14" s="50"/>
      <c r="B14" s="40" t="s">
        <v>307</v>
      </c>
      <c r="C14" s="45"/>
      <c r="D14" s="61"/>
      <c r="E14" s="61"/>
      <c r="F14" s="61"/>
      <c r="G14" s="46"/>
      <c r="H14" s="46"/>
      <c r="I14" s="46"/>
      <c r="O14" s="46"/>
      <c r="P14" s="19"/>
      <c r="R14" s="19"/>
      <c r="S14" s="19"/>
      <c r="T14" s="1012"/>
      <c r="U14" s="12"/>
    </row>
    <row r="15" spans="1:22" ht="13.5" customHeight="1">
      <c r="A15" s="50"/>
      <c r="B15" s="47" t="s">
        <v>447</v>
      </c>
      <c r="C15" s="48"/>
      <c r="D15" s="49">
        <v>573.0412560000002</v>
      </c>
      <c r="E15" s="49">
        <v>348.359531</v>
      </c>
      <c r="F15" s="49">
        <v>762.02099999999996</v>
      </c>
      <c r="G15" s="49">
        <v>777</v>
      </c>
      <c r="H15" s="49">
        <v>547.51900000000001</v>
      </c>
      <c r="I15" s="49">
        <v>549.31399999999996</v>
      </c>
      <c r="J15" s="49">
        <v>511.35493700000001</v>
      </c>
      <c r="K15" s="49">
        <v>507.68860799999999</v>
      </c>
      <c r="L15" s="49">
        <v>467.40489400000001</v>
      </c>
      <c r="M15" s="49">
        <v>381.629594</v>
      </c>
      <c r="N15" s="49">
        <v>100.39304999999999</v>
      </c>
      <c r="O15" s="49"/>
      <c r="P15" s="49">
        <v>96.840855000000005</v>
      </c>
      <c r="R15" s="49">
        <v>4.5457099999999997</v>
      </c>
      <c r="S15" s="49">
        <v>0.53700000000000003</v>
      </c>
      <c r="T15" s="1011">
        <v>1</v>
      </c>
    </row>
    <row r="16" spans="1:22" ht="13.5" customHeight="1">
      <c r="A16" s="50"/>
      <c r="B16" s="47" t="s">
        <v>505</v>
      </c>
      <c r="C16" s="48"/>
      <c r="D16" s="49">
        <v>418.29034000000001</v>
      </c>
      <c r="E16" s="49">
        <v>443</v>
      </c>
      <c r="F16" s="49">
        <v>1647.94282</v>
      </c>
      <c r="G16" s="49">
        <v>1355</v>
      </c>
      <c r="H16" s="49">
        <v>834.84701199999995</v>
      </c>
      <c r="I16" s="49">
        <v>702.82690000000002</v>
      </c>
      <c r="J16" s="49">
        <v>430.50119999999998</v>
      </c>
      <c r="K16" s="49">
        <v>1020.109</v>
      </c>
      <c r="L16" s="49">
        <v>1065.894157</v>
      </c>
      <c r="M16" s="49">
        <v>632.67147299999999</v>
      </c>
      <c r="N16" s="49">
        <v>711.25007999999991</v>
      </c>
      <c r="O16" s="49"/>
      <c r="P16" s="49">
        <v>824.24258099999997</v>
      </c>
      <c r="R16" s="49">
        <v>197.21414899999996</v>
      </c>
      <c r="S16" s="49" t="s">
        <v>22</v>
      </c>
      <c r="T16" s="1011">
        <v>1</v>
      </c>
    </row>
    <row r="17" spans="1:20" ht="12.75" customHeight="1">
      <c r="A17" s="40"/>
      <c r="B17" s="40"/>
      <c r="C17" s="45"/>
      <c r="D17" s="61"/>
      <c r="E17" s="61"/>
      <c r="F17" s="61"/>
      <c r="G17" s="46"/>
      <c r="H17" s="46"/>
      <c r="I17" s="46"/>
      <c r="O17" s="46"/>
      <c r="P17" s="19"/>
      <c r="R17" s="19"/>
      <c r="S17" s="19"/>
      <c r="T17" s="2"/>
    </row>
    <row r="18" spans="1:20" ht="29.25" customHeight="1">
      <c r="A18" s="1233" t="s">
        <v>310</v>
      </c>
      <c r="B18" s="1128"/>
      <c r="C18" s="1128"/>
      <c r="D18" s="43">
        <v>3328.4958809999998</v>
      </c>
      <c r="E18" s="43">
        <v>3035.4229690000002</v>
      </c>
      <c r="F18" s="43">
        <v>2684.2422860000001</v>
      </c>
      <c r="G18" s="43">
        <v>2911.0640000000003</v>
      </c>
      <c r="H18" s="43">
        <v>3563.4063090000004</v>
      </c>
      <c r="I18" s="43">
        <v>3944.2051000000001</v>
      </c>
      <c r="J18" s="43">
        <v>4753.9567150000003</v>
      </c>
      <c r="K18" s="43">
        <v>4287.9378539999998</v>
      </c>
      <c r="L18" s="43">
        <v>3554.4220640000003</v>
      </c>
      <c r="M18" s="43">
        <v>4090.8269650000002</v>
      </c>
      <c r="N18" s="43">
        <v>4765.8116890000001</v>
      </c>
      <c r="O18" s="44"/>
      <c r="P18" s="43">
        <v>4867.5636320000012</v>
      </c>
      <c r="Q18" s="900" t="s">
        <v>306</v>
      </c>
      <c r="R18" s="1085">
        <v>3869.1091150000002</v>
      </c>
      <c r="S18" s="43">
        <v>2231.6060017</v>
      </c>
      <c r="T18" s="1010">
        <v>1</v>
      </c>
    </row>
    <row r="19" spans="1:20" ht="13.5" customHeight="1">
      <c r="A19" s="50"/>
      <c r="B19" s="40" t="s">
        <v>307</v>
      </c>
      <c r="C19" s="45"/>
      <c r="D19" s="61"/>
      <c r="E19" s="61"/>
      <c r="F19" s="61"/>
      <c r="G19" s="46"/>
      <c r="H19" s="46"/>
      <c r="I19" s="46"/>
      <c r="O19" s="46"/>
      <c r="P19" s="19"/>
      <c r="Q19" s="58"/>
      <c r="R19" s="1080"/>
      <c r="S19" s="19"/>
      <c r="T19" s="2"/>
    </row>
    <row r="20" spans="1:20" ht="13.5" customHeight="1">
      <c r="A20" s="50"/>
      <c r="B20" s="47" t="s">
        <v>447</v>
      </c>
      <c r="C20" s="48"/>
      <c r="D20" s="49">
        <v>1059.2186439999998</v>
      </c>
      <c r="E20" s="49">
        <v>984.42296899999997</v>
      </c>
      <c r="F20" s="49">
        <v>813.60400000000004</v>
      </c>
      <c r="G20" s="49">
        <v>656.06400000000008</v>
      </c>
      <c r="H20" s="49">
        <v>674.279</v>
      </c>
      <c r="I20" s="49">
        <v>662.03200000000004</v>
      </c>
      <c r="J20" s="49">
        <v>652.59691499999985</v>
      </c>
      <c r="K20" s="49">
        <v>631.27739199999996</v>
      </c>
      <c r="L20" s="49">
        <v>607.64312300000006</v>
      </c>
      <c r="M20" s="49">
        <v>625.36784899999998</v>
      </c>
      <c r="N20" s="49">
        <v>878.77757999999994</v>
      </c>
      <c r="O20" s="44"/>
      <c r="P20" s="49">
        <v>862.97381000000098</v>
      </c>
      <c r="Q20" s="900" t="s">
        <v>306</v>
      </c>
      <c r="R20" s="1086">
        <v>721.48507200000006</v>
      </c>
      <c r="S20" s="49">
        <v>711.20281599999998</v>
      </c>
      <c r="T20" s="1011">
        <v>1</v>
      </c>
    </row>
    <row r="21" spans="1:20" ht="13.5" customHeight="1" thickBot="1">
      <c r="A21" s="51"/>
      <c r="B21" s="52" t="s">
        <v>505</v>
      </c>
      <c r="C21" s="53"/>
      <c r="D21" s="54">
        <v>2269.2772370000002</v>
      </c>
      <c r="E21" s="54">
        <v>2051</v>
      </c>
      <c r="F21" s="54">
        <v>1870.6382860000001</v>
      </c>
      <c r="G21" s="54">
        <v>2255</v>
      </c>
      <c r="H21" s="54">
        <v>2889.1273090000004</v>
      </c>
      <c r="I21" s="54">
        <v>3282.1731</v>
      </c>
      <c r="J21" s="54">
        <v>4101.3598000000002</v>
      </c>
      <c r="K21" s="54">
        <v>3656.6604620000003</v>
      </c>
      <c r="L21" s="54">
        <v>2946.7789410000005</v>
      </c>
      <c r="M21" s="54">
        <v>3465.4591160000004</v>
      </c>
      <c r="N21" s="54">
        <v>3887.0341090000002</v>
      </c>
      <c r="O21" s="376"/>
      <c r="P21" s="54">
        <v>4004.5898220000004</v>
      </c>
      <c r="Q21" s="381"/>
      <c r="R21" s="54">
        <v>3147.6240429999998</v>
      </c>
      <c r="S21" s="54">
        <v>1520.4031857</v>
      </c>
      <c r="T21" s="1009">
        <v>1</v>
      </c>
    </row>
    <row r="22" spans="1:20" ht="13.2">
      <c r="A22" s="1" t="s">
        <v>311</v>
      </c>
      <c r="B22" s="62"/>
      <c r="C22" s="62"/>
      <c r="D22" s="62"/>
      <c r="E22" s="63"/>
      <c r="F22" s="63"/>
      <c r="G22" s="63"/>
      <c r="H22" s="63"/>
      <c r="J22" s="64"/>
    </row>
    <row r="23" spans="1:20" ht="13.2">
      <c r="A23" s="58" t="s">
        <v>312</v>
      </c>
      <c r="B23" s="62"/>
      <c r="C23" s="62"/>
      <c r="D23" s="62"/>
      <c r="E23" s="65"/>
      <c r="F23" s="63"/>
      <c r="G23" s="65"/>
      <c r="H23" s="65"/>
      <c r="J23" s="64"/>
    </row>
    <row r="24" spans="1:20">
      <c r="A24" s="203" t="s">
        <v>61</v>
      </c>
      <c r="E24" s="1"/>
      <c r="F24" s="1"/>
      <c r="G24" s="1"/>
      <c r="H24" s="1"/>
      <c r="I24" s="1"/>
      <c r="J24" s="1"/>
      <c r="K24" s="1"/>
      <c r="L24" s="1"/>
      <c r="M24" s="1"/>
      <c r="N24" s="1"/>
      <c r="O24" s="1"/>
      <c r="P24" s="1"/>
      <c r="Q24" s="69"/>
      <c r="R24" s="57"/>
      <c r="S24" s="69"/>
    </row>
    <row r="25" spans="1:20">
      <c r="A25" s="901" t="s">
        <v>62</v>
      </c>
      <c r="E25" s="1"/>
      <c r="F25" s="1"/>
      <c r="G25" s="1"/>
      <c r="H25" s="1"/>
      <c r="I25" s="1"/>
      <c r="J25" s="1"/>
      <c r="K25" s="1"/>
      <c r="L25" s="1"/>
      <c r="M25" s="1"/>
      <c r="N25" s="1"/>
      <c r="O25" s="1"/>
      <c r="P25" s="1"/>
      <c r="Q25" s="69"/>
      <c r="R25" s="69"/>
      <c r="S25" s="69"/>
    </row>
    <row r="26" spans="1:20" ht="24" customHeight="1">
      <c r="A26" s="1235" t="s">
        <v>515</v>
      </c>
      <c r="B26" s="1173"/>
      <c r="C26" s="1173"/>
      <c r="D26" s="1173"/>
      <c r="E26" s="1173"/>
      <c r="F26" s="1173"/>
      <c r="G26" s="1173"/>
      <c r="H26" s="1173"/>
      <c r="I26" s="1173"/>
      <c r="J26" s="1173"/>
      <c r="K26" s="1173"/>
      <c r="L26" s="1173"/>
      <c r="M26" s="1173"/>
      <c r="N26" s="1"/>
    </row>
    <row r="27" spans="1:20">
      <c r="D27" s="19"/>
      <c r="H27" s="56"/>
      <c r="L27" s="1"/>
      <c r="M27" s="36"/>
      <c r="N27" s="1"/>
    </row>
    <row r="28" spans="1:20" ht="13.2">
      <c r="E28" s="61"/>
      <c r="F28" s="61"/>
      <c r="G28" s="61"/>
      <c r="H28" s="61"/>
      <c r="I28" s="61"/>
      <c r="J28" s="61"/>
      <c r="K28" s="61"/>
    </row>
    <row r="29" spans="1:20" ht="13.2">
      <c r="D29" s="68"/>
      <c r="E29" s="43"/>
      <c r="F29" s="43"/>
      <c r="G29" s="43"/>
      <c r="H29" s="43"/>
    </row>
    <row r="30" spans="1:20">
      <c r="O30" s="1"/>
    </row>
    <row r="31" spans="1:20" ht="13.2">
      <c r="D31" s="68"/>
      <c r="E31" s="43"/>
      <c r="F31" s="43"/>
      <c r="G31" s="43"/>
      <c r="H31" s="43"/>
      <c r="O31" s="1"/>
    </row>
    <row r="32" spans="1:20">
      <c r="O32" s="1"/>
    </row>
    <row r="33" spans="3:15">
      <c r="O33" s="1"/>
    </row>
    <row r="34" spans="3:15" ht="13.2">
      <c r="D34" s="68"/>
      <c r="E34" s="43"/>
      <c r="F34" s="43"/>
      <c r="G34" s="43"/>
      <c r="H34" s="43"/>
    </row>
    <row r="36" spans="3:15">
      <c r="C36"/>
    </row>
  </sheetData>
  <mergeCells count="5">
    <mergeCell ref="A1:J2"/>
    <mergeCell ref="A6:C6"/>
    <mergeCell ref="A13:C13"/>
    <mergeCell ref="A18:C18"/>
    <mergeCell ref="A26:M26"/>
  </mergeCells>
  <pageMargins left="0.7" right="0.7" top="0.75" bottom="0.75" header="0.3" footer="0.3"/>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2EDCF-7DD1-4A56-9DBE-24B9FF1C52CD}">
  <dimension ref="A1:E27"/>
  <sheetViews>
    <sheetView showGridLines="0" zoomScaleNormal="100" zoomScaleSheetLayoutView="100" workbookViewId="0">
      <selection sqref="A1:C1"/>
    </sheetView>
  </sheetViews>
  <sheetFormatPr defaultRowHeight="13.2"/>
  <cols>
    <col min="1" max="1" width="4.42578125" style="551" customWidth="1"/>
    <col min="2" max="2" width="49.7109375" style="551" bestFit="1" customWidth="1"/>
    <col min="3" max="3" width="50" style="551" customWidth="1"/>
    <col min="4" max="5" width="4.42578125" style="551" customWidth="1"/>
    <col min="6" max="257" width="9.28515625" style="551"/>
    <col min="258" max="258" width="4.140625" style="551" customWidth="1"/>
    <col min="259" max="260" width="30.28515625" style="551" customWidth="1"/>
    <col min="261" max="513" width="9.28515625" style="551"/>
    <col min="514" max="514" width="4.140625" style="551" customWidth="1"/>
    <col min="515" max="516" width="30.28515625" style="551" customWidth="1"/>
    <col min="517" max="769" width="9.28515625" style="551"/>
    <col min="770" max="770" width="4.140625" style="551" customWidth="1"/>
    <col min="771" max="772" width="30.28515625" style="551" customWidth="1"/>
    <col min="773" max="1025" width="9.28515625" style="551"/>
    <col min="1026" max="1026" width="4.140625" style="551" customWidth="1"/>
    <col min="1027" max="1028" width="30.28515625" style="551" customWidth="1"/>
    <col min="1029" max="1281" width="9.28515625" style="551"/>
    <col min="1282" max="1282" width="4.140625" style="551" customWidth="1"/>
    <col min="1283" max="1284" width="30.28515625" style="551" customWidth="1"/>
    <col min="1285" max="1537" width="9.28515625" style="551"/>
    <col min="1538" max="1538" width="4.140625" style="551" customWidth="1"/>
    <col min="1539" max="1540" width="30.28515625" style="551" customWidth="1"/>
    <col min="1541" max="1793" width="9.28515625" style="551"/>
    <col min="1794" max="1794" width="4.140625" style="551" customWidth="1"/>
    <col min="1795" max="1796" width="30.28515625" style="551" customWidth="1"/>
    <col min="1797" max="2049" width="9.28515625" style="551"/>
    <col min="2050" max="2050" width="4.140625" style="551" customWidth="1"/>
    <col min="2051" max="2052" width="30.28515625" style="551" customWidth="1"/>
    <col min="2053" max="2305" width="9.28515625" style="551"/>
    <col min="2306" max="2306" width="4.140625" style="551" customWidth="1"/>
    <col min="2307" max="2308" width="30.28515625" style="551" customWidth="1"/>
    <col min="2309" max="2561" width="9.28515625" style="551"/>
    <col min="2562" max="2562" width="4.140625" style="551" customWidth="1"/>
    <col min="2563" max="2564" width="30.28515625" style="551" customWidth="1"/>
    <col min="2565" max="2817" width="9.28515625" style="551"/>
    <col min="2818" max="2818" width="4.140625" style="551" customWidth="1"/>
    <col min="2819" max="2820" width="30.28515625" style="551" customWidth="1"/>
    <col min="2821" max="3073" width="9.28515625" style="551"/>
    <col min="3074" max="3074" width="4.140625" style="551" customWidth="1"/>
    <col min="3075" max="3076" width="30.28515625" style="551" customWidth="1"/>
    <col min="3077" max="3329" width="9.28515625" style="551"/>
    <col min="3330" max="3330" width="4.140625" style="551" customWidth="1"/>
    <col min="3331" max="3332" width="30.28515625" style="551" customWidth="1"/>
    <col min="3333" max="3585" width="9.28515625" style="551"/>
    <col min="3586" max="3586" width="4.140625" style="551" customWidth="1"/>
    <col min="3587" max="3588" width="30.28515625" style="551" customWidth="1"/>
    <col min="3589" max="3841" width="9.28515625" style="551"/>
    <col min="3842" max="3842" width="4.140625" style="551" customWidth="1"/>
    <col min="3843" max="3844" width="30.28515625" style="551" customWidth="1"/>
    <col min="3845" max="4097" width="9.28515625" style="551"/>
    <col min="4098" max="4098" width="4.140625" style="551" customWidth="1"/>
    <col min="4099" max="4100" width="30.28515625" style="551" customWidth="1"/>
    <col min="4101" max="4353" width="9.28515625" style="551"/>
    <col min="4354" max="4354" width="4.140625" style="551" customWidth="1"/>
    <col min="4355" max="4356" width="30.28515625" style="551" customWidth="1"/>
    <col min="4357" max="4609" width="9.28515625" style="551"/>
    <col min="4610" max="4610" width="4.140625" style="551" customWidth="1"/>
    <col min="4611" max="4612" width="30.28515625" style="551" customWidth="1"/>
    <col min="4613" max="4865" width="9.28515625" style="551"/>
    <col min="4866" max="4866" width="4.140625" style="551" customWidth="1"/>
    <col min="4867" max="4868" width="30.28515625" style="551" customWidth="1"/>
    <col min="4869" max="5121" width="9.28515625" style="551"/>
    <col min="5122" max="5122" width="4.140625" style="551" customWidth="1"/>
    <col min="5123" max="5124" width="30.28515625" style="551" customWidth="1"/>
    <col min="5125" max="5377" width="9.28515625" style="551"/>
    <col min="5378" max="5378" width="4.140625" style="551" customWidth="1"/>
    <col min="5379" max="5380" width="30.28515625" style="551" customWidth="1"/>
    <col min="5381" max="5633" width="9.28515625" style="551"/>
    <col min="5634" max="5634" width="4.140625" style="551" customWidth="1"/>
    <col min="5635" max="5636" width="30.28515625" style="551" customWidth="1"/>
    <col min="5637" max="5889" width="9.28515625" style="551"/>
    <col min="5890" max="5890" width="4.140625" style="551" customWidth="1"/>
    <col min="5891" max="5892" width="30.28515625" style="551" customWidth="1"/>
    <col min="5893" max="6145" width="9.28515625" style="551"/>
    <col min="6146" max="6146" width="4.140625" style="551" customWidth="1"/>
    <col min="6147" max="6148" width="30.28515625" style="551" customWidth="1"/>
    <col min="6149" max="6401" width="9.28515625" style="551"/>
    <col min="6402" max="6402" width="4.140625" style="551" customWidth="1"/>
    <col min="6403" max="6404" width="30.28515625" style="551" customWidth="1"/>
    <col min="6405" max="6657" width="9.28515625" style="551"/>
    <col min="6658" max="6658" width="4.140625" style="551" customWidth="1"/>
    <col min="6659" max="6660" width="30.28515625" style="551" customWidth="1"/>
    <col min="6661" max="6913" width="9.28515625" style="551"/>
    <col min="6914" max="6914" width="4.140625" style="551" customWidth="1"/>
    <col min="6915" max="6916" width="30.28515625" style="551" customWidth="1"/>
    <col min="6917" max="7169" width="9.28515625" style="551"/>
    <col min="7170" max="7170" width="4.140625" style="551" customWidth="1"/>
    <col min="7171" max="7172" width="30.28515625" style="551" customWidth="1"/>
    <col min="7173" max="7425" width="9.28515625" style="551"/>
    <col min="7426" max="7426" width="4.140625" style="551" customWidth="1"/>
    <col min="7427" max="7428" width="30.28515625" style="551" customWidth="1"/>
    <col min="7429" max="7681" width="9.28515625" style="551"/>
    <col min="7682" max="7682" width="4.140625" style="551" customWidth="1"/>
    <col min="7683" max="7684" width="30.28515625" style="551" customWidth="1"/>
    <col min="7685" max="7937" width="9.28515625" style="551"/>
    <col min="7938" max="7938" width="4.140625" style="551" customWidth="1"/>
    <col min="7939" max="7940" width="30.28515625" style="551" customWidth="1"/>
    <col min="7941" max="8193" width="9.28515625" style="551"/>
    <col min="8194" max="8194" width="4.140625" style="551" customWidth="1"/>
    <col min="8195" max="8196" width="30.28515625" style="551" customWidth="1"/>
    <col min="8197" max="8449" width="9.28515625" style="551"/>
    <col min="8450" max="8450" width="4.140625" style="551" customWidth="1"/>
    <col min="8451" max="8452" width="30.28515625" style="551" customWidth="1"/>
    <col min="8453" max="8705" width="9.28515625" style="551"/>
    <col min="8706" max="8706" width="4.140625" style="551" customWidth="1"/>
    <col min="8707" max="8708" width="30.28515625" style="551" customWidth="1"/>
    <col min="8709" max="8961" width="9.28515625" style="551"/>
    <col min="8962" max="8962" width="4.140625" style="551" customWidth="1"/>
    <col min="8963" max="8964" width="30.28515625" style="551" customWidth="1"/>
    <col min="8965" max="9217" width="9.28515625" style="551"/>
    <col min="9218" max="9218" width="4.140625" style="551" customWidth="1"/>
    <col min="9219" max="9220" width="30.28515625" style="551" customWidth="1"/>
    <col min="9221" max="9473" width="9.28515625" style="551"/>
    <col min="9474" max="9474" width="4.140625" style="551" customWidth="1"/>
    <col min="9475" max="9476" width="30.28515625" style="551" customWidth="1"/>
    <col min="9477" max="9729" width="9.28515625" style="551"/>
    <col min="9730" max="9730" width="4.140625" style="551" customWidth="1"/>
    <col min="9731" max="9732" width="30.28515625" style="551" customWidth="1"/>
    <col min="9733" max="9985" width="9.28515625" style="551"/>
    <col min="9986" max="9986" width="4.140625" style="551" customWidth="1"/>
    <col min="9987" max="9988" width="30.28515625" style="551" customWidth="1"/>
    <col min="9989" max="10241" width="9.28515625" style="551"/>
    <col min="10242" max="10242" width="4.140625" style="551" customWidth="1"/>
    <col min="10243" max="10244" width="30.28515625" style="551" customWidth="1"/>
    <col min="10245" max="10497" width="9.28515625" style="551"/>
    <col min="10498" max="10498" width="4.140625" style="551" customWidth="1"/>
    <col min="10499" max="10500" width="30.28515625" style="551" customWidth="1"/>
    <col min="10501" max="10753" width="9.28515625" style="551"/>
    <col min="10754" max="10754" width="4.140625" style="551" customWidth="1"/>
    <col min="10755" max="10756" width="30.28515625" style="551" customWidth="1"/>
    <col min="10757" max="11009" width="9.28515625" style="551"/>
    <col min="11010" max="11010" width="4.140625" style="551" customWidth="1"/>
    <col min="11011" max="11012" width="30.28515625" style="551" customWidth="1"/>
    <col min="11013" max="11265" width="9.28515625" style="551"/>
    <col min="11266" max="11266" width="4.140625" style="551" customWidth="1"/>
    <col min="11267" max="11268" width="30.28515625" style="551" customWidth="1"/>
    <col min="11269" max="11521" width="9.28515625" style="551"/>
    <col min="11522" max="11522" width="4.140625" style="551" customWidth="1"/>
    <col min="11523" max="11524" width="30.28515625" style="551" customWidth="1"/>
    <col min="11525" max="11777" width="9.28515625" style="551"/>
    <col min="11778" max="11778" width="4.140625" style="551" customWidth="1"/>
    <col min="11779" max="11780" width="30.28515625" style="551" customWidth="1"/>
    <col min="11781" max="12033" width="9.28515625" style="551"/>
    <col min="12034" max="12034" width="4.140625" style="551" customWidth="1"/>
    <col min="12035" max="12036" width="30.28515625" style="551" customWidth="1"/>
    <col min="12037" max="12289" width="9.28515625" style="551"/>
    <col min="12290" max="12290" width="4.140625" style="551" customWidth="1"/>
    <col min="12291" max="12292" width="30.28515625" style="551" customWidth="1"/>
    <col min="12293" max="12545" width="9.28515625" style="551"/>
    <col min="12546" max="12546" width="4.140625" style="551" customWidth="1"/>
    <col min="12547" max="12548" width="30.28515625" style="551" customWidth="1"/>
    <col min="12549" max="12801" width="9.28515625" style="551"/>
    <col min="12802" max="12802" width="4.140625" style="551" customWidth="1"/>
    <col min="12803" max="12804" width="30.28515625" style="551" customWidth="1"/>
    <col min="12805" max="13057" width="9.28515625" style="551"/>
    <col min="13058" max="13058" width="4.140625" style="551" customWidth="1"/>
    <col min="13059" max="13060" width="30.28515625" style="551" customWidth="1"/>
    <col min="13061" max="13313" width="9.28515625" style="551"/>
    <col min="13314" max="13314" width="4.140625" style="551" customWidth="1"/>
    <col min="13315" max="13316" width="30.28515625" style="551" customWidth="1"/>
    <col min="13317" max="13569" width="9.28515625" style="551"/>
    <col min="13570" max="13570" width="4.140625" style="551" customWidth="1"/>
    <col min="13571" max="13572" width="30.28515625" style="551" customWidth="1"/>
    <col min="13573" max="13825" width="9.28515625" style="551"/>
    <col min="13826" max="13826" width="4.140625" style="551" customWidth="1"/>
    <col min="13827" max="13828" width="30.28515625" style="551" customWidth="1"/>
    <col min="13829" max="14081" width="9.28515625" style="551"/>
    <col min="14082" max="14082" width="4.140625" style="551" customWidth="1"/>
    <col min="14083" max="14084" width="30.28515625" style="551" customWidth="1"/>
    <col min="14085" max="14337" width="9.28515625" style="551"/>
    <col min="14338" max="14338" width="4.140625" style="551" customWidth="1"/>
    <col min="14339" max="14340" width="30.28515625" style="551" customWidth="1"/>
    <col min="14341" max="14593" width="9.28515625" style="551"/>
    <col min="14594" max="14594" width="4.140625" style="551" customWidth="1"/>
    <col min="14595" max="14596" width="30.28515625" style="551" customWidth="1"/>
    <col min="14597" max="14849" width="9.28515625" style="551"/>
    <col min="14850" max="14850" width="4.140625" style="551" customWidth="1"/>
    <col min="14851" max="14852" width="30.28515625" style="551" customWidth="1"/>
    <col min="14853" max="15105" width="9.28515625" style="551"/>
    <col min="15106" max="15106" width="4.140625" style="551" customWidth="1"/>
    <col min="15107" max="15108" width="30.28515625" style="551" customWidth="1"/>
    <col min="15109" max="15361" width="9.28515625" style="551"/>
    <col min="15362" max="15362" width="4.140625" style="551" customWidth="1"/>
    <col min="15363" max="15364" width="30.28515625" style="551" customWidth="1"/>
    <col min="15365" max="15617" width="9.28515625" style="551"/>
    <col min="15618" max="15618" width="4.140625" style="551" customWidth="1"/>
    <col min="15619" max="15620" width="30.28515625" style="551" customWidth="1"/>
    <col min="15621" max="15873" width="9.28515625" style="551"/>
    <col min="15874" max="15874" width="4.140625" style="551" customWidth="1"/>
    <col min="15875" max="15876" width="30.28515625" style="551" customWidth="1"/>
    <col min="15877" max="16129" width="9.28515625" style="551"/>
    <col min="16130" max="16130" width="4.140625" style="551" customWidth="1"/>
    <col min="16131" max="16132" width="30.28515625" style="551" customWidth="1"/>
    <col min="16133" max="16384" width="9.28515625" style="551"/>
  </cols>
  <sheetData>
    <row r="1" spans="1:5" s="550" customFormat="1" ht="28.5" customHeight="1">
      <c r="A1" s="1136" t="s">
        <v>13</v>
      </c>
      <c r="B1" s="1136"/>
      <c r="C1" s="1136"/>
      <c r="E1" s="549"/>
    </row>
    <row r="2" spans="1:5" s="550" customFormat="1" ht="9" customHeight="1">
      <c r="B2" s="552"/>
      <c r="C2" s="549"/>
      <c r="D2" s="549"/>
      <c r="E2" s="549"/>
    </row>
    <row r="3" spans="1:5" s="550" customFormat="1" ht="12.75" customHeight="1">
      <c r="A3" s="566" t="s">
        <v>14</v>
      </c>
      <c r="C3" s="568" t="s">
        <v>15</v>
      </c>
      <c r="D3" s="549"/>
      <c r="E3" s="549"/>
    </row>
    <row r="4" spans="1:5" ht="12.75" customHeight="1">
      <c r="A4" s="553"/>
      <c r="B4" s="553"/>
      <c r="C4" s="553"/>
      <c r="D4" s="553"/>
      <c r="E4" s="553"/>
    </row>
    <row r="5" spans="1:5" ht="12.75" customHeight="1">
      <c r="A5" s="567" t="s">
        <v>16</v>
      </c>
      <c r="B5" s="567" t="s">
        <v>17</v>
      </c>
      <c r="C5" s="567" t="s">
        <v>18</v>
      </c>
      <c r="D5" s="553"/>
      <c r="E5" s="553"/>
    </row>
    <row r="6" spans="1:5" ht="12.75" customHeight="1">
      <c r="A6" s="567" t="s">
        <v>19</v>
      </c>
      <c r="B6" s="567" t="s">
        <v>20</v>
      </c>
      <c r="C6" s="567" t="s">
        <v>21</v>
      </c>
      <c r="D6" s="553"/>
      <c r="E6" s="553"/>
    </row>
    <row r="7" spans="1:5" ht="12.75" customHeight="1">
      <c r="A7" s="569" t="s">
        <v>22</v>
      </c>
      <c r="B7" s="567" t="s">
        <v>23</v>
      </c>
      <c r="C7" s="567" t="s">
        <v>24</v>
      </c>
      <c r="D7" s="553"/>
      <c r="E7" s="553"/>
    </row>
    <row r="8" spans="1:5" ht="12.75" customHeight="1">
      <c r="A8" s="571">
        <v>0</v>
      </c>
      <c r="B8" s="567" t="s">
        <v>25</v>
      </c>
      <c r="C8" s="567" t="s">
        <v>26</v>
      </c>
      <c r="D8" s="553"/>
      <c r="E8" s="553"/>
    </row>
    <row r="9" spans="1:5" ht="12.75" customHeight="1">
      <c r="A9" s="567" t="s">
        <v>27</v>
      </c>
      <c r="B9" s="567" t="s">
        <v>28</v>
      </c>
      <c r="C9" s="567" t="s">
        <v>29</v>
      </c>
      <c r="D9" s="553"/>
      <c r="E9" s="553"/>
    </row>
    <row r="10" spans="1:5" ht="12.75" customHeight="1">
      <c r="A10" s="567" t="s">
        <v>30</v>
      </c>
      <c r="B10" s="567" t="s">
        <v>31</v>
      </c>
      <c r="C10" s="567" t="s">
        <v>32</v>
      </c>
      <c r="D10" s="553"/>
      <c r="E10" s="553"/>
    </row>
    <row r="11" spans="1:5" ht="25.5" customHeight="1">
      <c r="A11" s="570" t="s">
        <v>33</v>
      </c>
      <c r="B11" s="567" t="s">
        <v>34</v>
      </c>
      <c r="C11" s="567" t="s">
        <v>35</v>
      </c>
      <c r="D11" s="553"/>
      <c r="E11" s="553"/>
    </row>
    <row r="12" spans="1:5" ht="12.75" customHeight="1">
      <c r="A12" s="553"/>
      <c r="B12" s="553"/>
      <c r="C12" s="553"/>
      <c r="D12" s="553"/>
      <c r="E12" s="553"/>
    </row>
    <row r="13" spans="1:5" ht="12.75" customHeight="1">
      <c r="A13" s="553"/>
      <c r="B13" s="553"/>
      <c r="C13" s="553"/>
      <c r="D13" s="553"/>
      <c r="E13" s="553"/>
    </row>
    <row r="14" spans="1:5" ht="12.75" customHeight="1">
      <c r="A14" s="553"/>
      <c r="B14" s="553"/>
      <c r="C14" s="553"/>
      <c r="D14" s="553"/>
      <c r="E14" s="553"/>
    </row>
    <row r="15" spans="1:5" ht="12.75" customHeight="1">
      <c r="A15" s="553"/>
      <c r="B15" s="553"/>
      <c r="C15" s="553"/>
      <c r="D15" s="553"/>
      <c r="E15" s="553"/>
    </row>
    <row r="16" spans="1:5" ht="12.75" customHeight="1">
      <c r="A16" s="553"/>
      <c r="B16" s="553"/>
      <c r="C16" s="553"/>
      <c r="D16" s="553"/>
      <c r="E16" s="553"/>
    </row>
    <row r="17" spans="1:5" ht="12.75" customHeight="1">
      <c r="A17" s="553"/>
      <c r="B17" s="553"/>
      <c r="C17" s="553"/>
      <c r="D17" s="553"/>
      <c r="E17" s="553"/>
    </row>
    <row r="18" spans="1:5" ht="12.75" customHeight="1">
      <c r="A18" s="553"/>
      <c r="B18" s="553"/>
      <c r="C18" s="553"/>
      <c r="D18" s="553"/>
      <c r="E18" s="553"/>
    </row>
    <row r="19" spans="1:5" ht="12.75" customHeight="1">
      <c r="A19" s="553"/>
      <c r="B19" s="553"/>
      <c r="C19" s="553"/>
      <c r="D19" s="553"/>
      <c r="E19" s="553"/>
    </row>
    <row r="20" spans="1:5" ht="12.75" customHeight="1">
      <c r="A20" s="553"/>
      <c r="B20" s="553"/>
      <c r="C20" s="553"/>
      <c r="D20" s="553"/>
      <c r="E20" s="553"/>
    </row>
    <row r="21" spans="1:5">
      <c r="A21" s="553"/>
      <c r="B21" s="553"/>
      <c r="C21" s="553"/>
      <c r="D21" s="553"/>
      <c r="E21" s="553"/>
    </row>
    <row r="22" spans="1:5">
      <c r="A22" s="553"/>
      <c r="B22" s="553"/>
      <c r="C22" s="553"/>
      <c r="D22" s="553"/>
      <c r="E22" s="553"/>
    </row>
    <row r="23" spans="1:5">
      <c r="A23" s="553"/>
      <c r="B23" s="553"/>
      <c r="C23" s="553"/>
      <c r="D23" s="553"/>
      <c r="E23" s="553"/>
    </row>
    <row r="24" spans="1:5">
      <c r="A24" s="553"/>
      <c r="B24" s="553"/>
      <c r="C24" s="553"/>
      <c r="D24" s="553"/>
      <c r="E24" s="553"/>
    </row>
    <row r="25" spans="1:5">
      <c r="A25" s="553"/>
      <c r="B25" s="553"/>
      <c r="C25" s="553"/>
      <c r="D25" s="553"/>
      <c r="E25" s="553"/>
    </row>
    <row r="26" spans="1:5">
      <c r="A26" s="553"/>
      <c r="B26" s="553"/>
      <c r="C26" s="553"/>
      <c r="D26" s="553"/>
      <c r="E26" s="553"/>
    </row>
    <row r="27" spans="1:5">
      <c r="A27" s="553"/>
      <c r="B27" s="553"/>
      <c r="C27" s="553"/>
      <c r="D27" s="553"/>
      <c r="E27" s="553"/>
    </row>
  </sheetData>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A33AC-7CC8-4EE2-9779-97E3316908F3}">
  <dimension ref="A1:U16"/>
  <sheetViews>
    <sheetView showGridLines="0" workbookViewId="0">
      <selection sqref="A1:N1"/>
    </sheetView>
  </sheetViews>
  <sheetFormatPr defaultColWidth="9.28515625" defaultRowHeight="10.199999999999999"/>
  <cols>
    <col min="1" max="1" width="12.7109375" style="417" bestFit="1" customWidth="1"/>
    <col min="2" max="16384" width="9.28515625" style="417"/>
  </cols>
  <sheetData>
    <row r="1" spans="1:21" ht="28.5" customHeight="1">
      <c r="A1" s="1126" t="s">
        <v>329</v>
      </c>
      <c r="B1" s="1126"/>
      <c r="C1" s="1126"/>
      <c r="D1" s="1126"/>
      <c r="E1" s="1126"/>
      <c r="F1" s="1126"/>
      <c r="G1" s="1126"/>
      <c r="H1" s="1126"/>
      <c r="I1" s="1126"/>
      <c r="J1" s="1126"/>
      <c r="K1" s="1126"/>
      <c r="L1" s="1126"/>
      <c r="M1" s="1126"/>
      <c r="N1" s="1126"/>
    </row>
    <row r="2" spans="1:21" ht="21">
      <c r="A2" s="728"/>
    </row>
    <row r="3" spans="1:21" ht="31.5" customHeight="1">
      <c r="A3" s="1138" t="s">
        <v>511</v>
      </c>
      <c r="B3" s="1132"/>
      <c r="C3" s="1132"/>
      <c r="D3" s="1132"/>
      <c r="E3" s="1132"/>
      <c r="F3" s="1132"/>
      <c r="G3" s="1132"/>
      <c r="H3" s="1132"/>
      <c r="I3" s="1132"/>
      <c r="J3" s="1132"/>
      <c r="K3" s="1132"/>
      <c r="L3" s="1132"/>
      <c r="M3" s="1132"/>
      <c r="N3" s="1132"/>
    </row>
    <row r="4" spans="1:21" ht="12">
      <c r="A4" s="729"/>
    </row>
    <row r="5" spans="1:21" ht="30" customHeight="1">
      <c r="A5" s="1138" t="s">
        <v>512</v>
      </c>
      <c r="B5" s="1132"/>
      <c r="C5" s="1132"/>
      <c r="D5" s="1132"/>
      <c r="E5" s="1132"/>
      <c r="F5" s="1132"/>
      <c r="G5" s="1132"/>
      <c r="H5" s="1132"/>
      <c r="I5" s="1132"/>
      <c r="J5" s="1132"/>
      <c r="K5" s="1132"/>
      <c r="L5" s="1132"/>
      <c r="M5" s="1132"/>
      <c r="N5" s="1132"/>
    </row>
    <row r="6" spans="1:21" ht="12">
      <c r="A6" s="729"/>
    </row>
    <row r="7" spans="1:21" ht="26.25" customHeight="1">
      <c r="A7" s="1138" t="s">
        <v>330</v>
      </c>
      <c r="B7" s="1132"/>
      <c r="C7" s="1132"/>
      <c r="D7" s="1132"/>
      <c r="E7" s="1132"/>
      <c r="F7" s="1132"/>
      <c r="G7" s="1132"/>
      <c r="H7" s="1132"/>
      <c r="I7" s="1132"/>
      <c r="J7" s="1132"/>
      <c r="K7" s="1132"/>
      <c r="L7" s="1132"/>
      <c r="M7" s="1132"/>
      <c r="N7" s="1132"/>
    </row>
    <row r="8" spans="1:21" ht="12">
      <c r="A8" s="729"/>
    </row>
    <row r="9" spans="1:21" ht="27" customHeight="1">
      <c r="A9" s="1139" t="s">
        <v>331</v>
      </c>
      <c r="B9" s="1132"/>
      <c r="C9" s="1132"/>
      <c r="D9" s="1132"/>
      <c r="E9" s="1132"/>
      <c r="F9" s="1132"/>
      <c r="G9" s="1132"/>
      <c r="H9" s="1132"/>
      <c r="I9" s="1132"/>
      <c r="J9" s="1132"/>
      <c r="K9" s="1132"/>
      <c r="L9" s="1132"/>
      <c r="M9" s="1132"/>
      <c r="N9" s="1132"/>
      <c r="O9" s="203"/>
      <c r="P9" s="203"/>
      <c r="Q9" s="203"/>
      <c r="R9" s="203"/>
      <c r="S9" s="203"/>
      <c r="T9" s="203"/>
      <c r="U9" s="203"/>
    </row>
    <row r="11" spans="1:21" s="731" customFormat="1" ht="53.25" customHeight="1">
      <c r="A11" s="1138" t="s">
        <v>524</v>
      </c>
      <c r="B11" s="1138"/>
      <c r="C11" s="1138"/>
      <c r="D11" s="1138"/>
      <c r="E11" s="1138"/>
      <c r="F11" s="1138"/>
      <c r="G11" s="1138"/>
      <c r="H11" s="1138"/>
      <c r="I11" s="1138"/>
      <c r="J11" s="1138"/>
      <c r="K11" s="1138"/>
      <c r="L11" s="1138"/>
      <c r="M11" s="1138"/>
      <c r="N11" s="1138"/>
    </row>
    <row r="12" spans="1:21" s="731" customFormat="1" ht="24" customHeight="1">
      <c r="A12" s="730"/>
      <c r="B12" s="666"/>
      <c r="C12" s="666"/>
      <c r="D12" s="666"/>
      <c r="E12" s="666"/>
      <c r="F12" s="666"/>
      <c r="G12" s="666"/>
      <c r="H12" s="666"/>
      <c r="I12" s="666"/>
      <c r="J12" s="666"/>
      <c r="K12" s="666"/>
      <c r="L12" s="666"/>
      <c r="M12" s="666"/>
      <c r="N12" s="666"/>
    </row>
    <row r="13" spans="1:21" s="731" customFormat="1" ht="29.25" customHeight="1">
      <c r="A13" s="1137" t="s">
        <v>525</v>
      </c>
      <c r="B13" s="1137"/>
      <c r="C13" s="1137"/>
      <c r="D13" s="1137"/>
      <c r="E13" s="1137"/>
      <c r="F13" s="1137"/>
      <c r="G13" s="1137"/>
      <c r="H13" s="1137"/>
      <c r="I13" s="1137"/>
      <c r="J13" s="1137"/>
      <c r="K13" s="1137"/>
      <c r="L13" s="1137"/>
      <c r="M13" s="1137"/>
      <c r="N13" s="1137"/>
    </row>
    <row r="14" spans="1:21" s="731" customFormat="1" ht="15.75" customHeight="1">
      <c r="A14" s="1103"/>
      <c r="B14" s="666"/>
      <c r="C14" s="666"/>
      <c r="D14" s="666"/>
      <c r="E14" s="666"/>
      <c r="F14" s="666"/>
      <c r="G14" s="666"/>
      <c r="H14" s="666"/>
      <c r="I14" s="666"/>
      <c r="J14" s="666"/>
      <c r="K14" s="666"/>
      <c r="L14" s="666"/>
      <c r="M14" s="666"/>
      <c r="N14" s="666"/>
    </row>
    <row r="15" spans="1:21" s="731" customFormat="1" ht="27" customHeight="1">
      <c r="A15" s="1137" t="s">
        <v>526</v>
      </c>
      <c r="B15" s="1137"/>
      <c r="C15" s="1137"/>
      <c r="D15" s="1137"/>
      <c r="E15" s="1137"/>
      <c r="F15" s="1137"/>
      <c r="G15" s="1137"/>
      <c r="H15" s="1137"/>
      <c r="I15" s="1137"/>
      <c r="J15" s="1137"/>
      <c r="K15" s="1137"/>
      <c r="L15" s="1137"/>
      <c r="M15" s="1137"/>
      <c r="N15" s="1137"/>
    </row>
    <row r="16" spans="1:21" s="731" customFormat="1" ht="299.25" customHeight="1">
      <c r="A16" s="730"/>
      <c r="B16" s="666"/>
      <c r="C16" s="666"/>
      <c r="D16" s="666"/>
      <c r="E16" s="666"/>
      <c r="F16" s="666"/>
      <c r="G16" s="666"/>
      <c r="H16" s="666"/>
      <c r="I16" s="666"/>
      <c r="J16" s="666"/>
      <c r="K16" s="666"/>
      <c r="L16" s="666"/>
      <c r="M16" s="666"/>
      <c r="N16" s="666"/>
    </row>
  </sheetData>
  <mergeCells count="8">
    <mergeCell ref="A13:N13"/>
    <mergeCell ref="A15:N15"/>
    <mergeCell ref="A11:N11"/>
    <mergeCell ref="A1:N1"/>
    <mergeCell ref="A3:N3"/>
    <mergeCell ref="A5:N5"/>
    <mergeCell ref="A7:N7"/>
    <mergeCell ref="A9:N9"/>
  </mergeCells>
  <pageMargins left="0.7" right="0.34" top="0.75" bottom="0.75" header="0.3" footer="0.3"/>
  <pageSetup paperSize="9" scale="68" orientation="portrait"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AAB6-4253-4E4E-8834-CC03A9C7357F}">
  <sheetPr>
    <pageSetUpPr fitToPage="1"/>
  </sheetPr>
  <dimension ref="A1:S62"/>
  <sheetViews>
    <sheetView showGridLines="0" zoomScaleNormal="100" workbookViewId="0"/>
  </sheetViews>
  <sheetFormatPr defaultColWidth="9.28515625" defaultRowHeight="10.199999999999999"/>
  <cols>
    <col min="1" max="1" width="46.42578125" style="1" customWidth="1"/>
    <col min="2" max="2" width="11.28515625" style="1" customWidth="1"/>
    <col min="3" max="3" width="2.7109375" style="1" customWidth="1"/>
    <col min="4" max="4" width="12.7109375" style="1" customWidth="1"/>
    <col min="5" max="5" width="2.7109375" style="1" customWidth="1"/>
    <col min="6" max="6" width="11.28515625" style="1" customWidth="1"/>
    <col min="7" max="7" width="2.7109375" style="1" customWidth="1"/>
    <col min="8" max="8" width="12.7109375" style="1" customWidth="1"/>
    <col min="9" max="9" width="2.7109375" style="1" customWidth="1"/>
    <col min="10" max="10" width="11.28515625" style="1" customWidth="1"/>
    <col min="11" max="11" width="2.7109375" style="1" customWidth="1"/>
    <col min="12" max="12" width="12.7109375" style="1" customWidth="1"/>
    <col min="13" max="13" width="2.7109375" style="1" customWidth="1"/>
    <col min="14" max="14" width="9.28515625" style="1"/>
    <col min="16" max="16" width="9.28515625" style="1"/>
    <col min="17" max="19" width="9.28515625" style="69"/>
    <col min="20" max="16384" width="9.28515625" style="1"/>
  </cols>
  <sheetData>
    <row r="1" spans="1:16" ht="13.2">
      <c r="A1" s="3" t="s">
        <v>356</v>
      </c>
    </row>
    <row r="2" spans="1:16" ht="11.4">
      <c r="A2" s="67" t="s">
        <v>357</v>
      </c>
      <c r="K2" s="1" t="s">
        <v>355</v>
      </c>
      <c r="O2" s="1016"/>
    </row>
    <row r="3" spans="1:16" ht="13.2">
      <c r="A3" s="70" t="s">
        <v>36</v>
      </c>
      <c r="B3" s="1140" t="s">
        <v>37</v>
      </c>
      <c r="C3" s="1141"/>
      <c r="D3" s="1141"/>
      <c r="E3" s="71"/>
      <c r="F3" s="1141" t="s">
        <v>38</v>
      </c>
      <c r="G3" s="1141"/>
      <c r="H3" s="1141"/>
      <c r="I3" s="841"/>
      <c r="J3" s="1140" t="s">
        <v>39</v>
      </c>
      <c r="K3" s="1141"/>
      <c r="L3" s="1141"/>
      <c r="M3" s="72"/>
    </row>
    <row r="4" spans="1:16" ht="13.2">
      <c r="A4" s="447"/>
      <c r="B4" s="1142" t="s">
        <v>40</v>
      </c>
      <c r="C4" s="1143"/>
      <c r="D4" s="1143"/>
      <c r="E4" s="451"/>
      <c r="F4" s="1143" t="s">
        <v>41</v>
      </c>
      <c r="G4" s="1143"/>
      <c r="H4" s="1143"/>
      <c r="I4" s="73"/>
      <c r="J4" s="1142" t="s">
        <v>42</v>
      </c>
      <c r="K4" s="1143"/>
      <c r="L4" s="1143"/>
      <c r="M4" s="427"/>
    </row>
    <row r="5" spans="1:16" ht="19.5" customHeight="1">
      <c r="A5" s="452" t="s">
        <v>43</v>
      </c>
      <c r="B5" s="447" t="s">
        <v>44</v>
      </c>
      <c r="C5" s="2"/>
      <c r="D5" s="2" t="s">
        <v>45</v>
      </c>
      <c r="E5" s="453"/>
      <c r="F5" s="447" t="s">
        <v>44</v>
      </c>
      <c r="G5" s="2"/>
      <c r="H5" s="2" t="s">
        <v>45</v>
      </c>
      <c r="I5" s="453"/>
      <c r="J5" s="447" t="s">
        <v>44</v>
      </c>
      <c r="K5" s="2"/>
      <c r="L5" s="2" t="s">
        <v>45</v>
      </c>
      <c r="M5" s="427"/>
    </row>
    <row r="6" spans="1:16" ht="49.5" customHeight="1">
      <c r="A6" s="75"/>
      <c r="B6" s="76" t="s">
        <v>46</v>
      </c>
      <c r="C6" s="77"/>
      <c r="D6" s="77" t="s">
        <v>47</v>
      </c>
      <c r="E6" s="454"/>
      <c r="F6" s="76" t="s">
        <v>46</v>
      </c>
      <c r="G6" s="77"/>
      <c r="H6" s="77" t="s">
        <v>47</v>
      </c>
      <c r="I6" s="454"/>
      <c r="J6" s="76" t="s">
        <v>46</v>
      </c>
      <c r="K6" s="77"/>
      <c r="L6" s="77" t="s">
        <v>47</v>
      </c>
      <c r="M6" s="455"/>
    </row>
    <row r="7" spans="1:16" ht="13.2">
      <c r="A7" s="70" t="s">
        <v>48</v>
      </c>
      <c r="B7" s="445">
        <v>31</v>
      </c>
      <c r="C7" s="809"/>
      <c r="D7" s="90">
        <v>1.7620000000000005</v>
      </c>
      <c r="E7" s="426"/>
      <c r="F7" s="1056">
        <v>123</v>
      </c>
      <c r="G7" s="809" t="s">
        <v>306</v>
      </c>
      <c r="H7" s="744">
        <v>1507.8390000000002</v>
      </c>
      <c r="I7" s="426"/>
      <c r="J7" s="1056">
        <v>154</v>
      </c>
      <c r="K7" s="44" t="s">
        <v>306</v>
      </c>
      <c r="L7" s="78">
        <v>1509</v>
      </c>
      <c r="M7" s="426" t="s">
        <v>306</v>
      </c>
      <c r="N7" s="625"/>
    </row>
    <row r="8" spans="1:16" ht="13.2">
      <c r="A8" s="447" t="s">
        <v>49</v>
      </c>
      <c r="B8" s="445">
        <v>282</v>
      </c>
      <c r="C8" s="810"/>
      <c r="D8" s="90">
        <v>12.428999999999991</v>
      </c>
      <c r="E8" s="426"/>
      <c r="F8" s="1056">
        <v>194</v>
      </c>
      <c r="G8" s="810" t="s">
        <v>306</v>
      </c>
      <c r="H8" s="90">
        <v>905.86999999999989</v>
      </c>
      <c r="I8" s="426"/>
      <c r="J8" s="445">
        <v>476</v>
      </c>
      <c r="K8" s="44" t="s">
        <v>306</v>
      </c>
      <c r="L8" s="78">
        <v>918.29899999999998</v>
      </c>
      <c r="M8" s="426"/>
      <c r="P8" s="5"/>
    </row>
    <row r="9" spans="1:16" ht="13.2">
      <c r="A9" s="446" t="s">
        <v>50</v>
      </c>
      <c r="B9" s="441">
        <v>313</v>
      </c>
      <c r="C9" s="44"/>
      <c r="D9" s="83">
        <v>14</v>
      </c>
      <c r="E9" s="426"/>
      <c r="F9" s="441">
        <v>317</v>
      </c>
      <c r="G9" s="44"/>
      <c r="H9" s="83">
        <v>2414</v>
      </c>
      <c r="I9" s="426"/>
      <c r="J9" s="441">
        <v>630</v>
      </c>
      <c r="K9" s="44"/>
      <c r="L9" s="83">
        <v>2428</v>
      </c>
      <c r="M9" s="426"/>
      <c r="P9" s="5"/>
    </row>
    <row r="10" spans="1:16" ht="13.2">
      <c r="A10" s="447"/>
      <c r="B10" s="441"/>
      <c r="C10" s="44"/>
      <c r="D10" s="83"/>
      <c r="E10" s="426"/>
      <c r="F10" s="441"/>
      <c r="G10" s="44"/>
      <c r="H10" s="83"/>
      <c r="I10" s="426"/>
      <c r="J10" s="441"/>
      <c r="K10" s="44"/>
      <c r="L10" s="83"/>
      <c r="M10" s="426"/>
    </row>
    <row r="11" spans="1:16" ht="13.2">
      <c r="A11" s="447" t="s">
        <v>51</v>
      </c>
      <c r="B11" s="445">
        <v>58</v>
      </c>
      <c r="C11" s="44"/>
      <c r="D11" s="78">
        <v>3.2150000000000003</v>
      </c>
      <c r="E11" s="426"/>
      <c r="F11" s="445">
        <v>139</v>
      </c>
      <c r="G11" s="44"/>
      <c r="H11" s="78">
        <v>101.04140297656382</v>
      </c>
      <c r="I11" s="426"/>
      <c r="J11" s="445">
        <v>197</v>
      </c>
      <c r="K11" s="44"/>
      <c r="L11" s="78">
        <v>104.25640297656382</v>
      </c>
      <c r="M11" s="426"/>
      <c r="O11" s="1016"/>
    </row>
    <row r="12" spans="1:16" ht="13.2">
      <c r="A12" s="447" t="s">
        <v>52</v>
      </c>
      <c r="B12" s="445">
        <v>121</v>
      </c>
      <c r="C12" s="44"/>
      <c r="D12" s="78">
        <v>5.4339999999999975</v>
      </c>
      <c r="E12" s="426"/>
      <c r="F12" s="445">
        <v>115</v>
      </c>
      <c r="G12" s="44"/>
      <c r="H12" s="78">
        <v>47.222999999999992</v>
      </c>
      <c r="I12" s="426"/>
      <c r="J12" s="445">
        <v>236</v>
      </c>
      <c r="K12" s="44"/>
      <c r="L12" s="78">
        <v>52.656999999999996</v>
      </c>
      <c r="M12" s="426"/>
    </row>
    <row r="13" spans="1:16" ht="13.2">
      <c r="A13" s="452" t="s">
        <v>53</v>
      </c>
      <c r="B13" s="441"/>
      <c r="C13" s="44"/>
      <c r="D13" s="83"/>
      <c r="E13" s="426"/>
      <c r="F13" s="441"/>
      <c r="G13" s="44"/>
      <c r="H13" s="83"/>
      <c r="I13" s="426"/>
      <c r="J13" s="441"/>
      <c r="K13" s="44"/>
      <c r="L13" s="83"/>
      <c r="M13" s="426"/>
    </row>
    <row r="14" spans="1:16" ht="13.2">
      <c r="A14" s="446" t="s">
        <v>54</v>
      </c>
      <c r="B14" s="441">
        <v>179</v>
      </c>
      <c r="C14" s="44"/>
      <c r="D14" s="83">
        <v>9</v>
      </c>
      <c r="E14" s="426"/>
      <c r="F14" s="441">
        <v>254</v>
      </c>
      <c r="G14" s="44"/>
      <c r="H14" s="83">
        <v>148</v>
      </c>
      <c r="I14" s="426"/>
      <c r="J14" s="441">
        <v>433</v>
      </c>
      <c r="K14" s="44"/>
      <c r="L14" s="83">
        <v>157</v>
      </c>
      <c r="M14" s="426"/>
    </row>
    <row r="15" spans="1:16" ht="13.2">
      <c r="A15" s="447"/>
      <c r="B15" s="557"/>
      <c r="C15" s="555"/>
      <c r="D15" s="558"/>
      <c r="E15" s="556"/>
      <c r="F15" s="559"/>
      <c r="G15" s="555"/>
      <c r="H15" s="558"/>
      <c r="I15" s="555"/>
      <c r="J15" s="560"/>
      <c r="K15" s="555"/>
      <c r="L15" s="558"/>
      <c r="M15" s="426"/>
    </row>
    <row r="16" spans="1:16" ht="13.2">
      <c r="A16" s="446" t="s">
        <v>55</v>
      </c>
      <c r="B16" s="441">
        <v>492</v>
      </c>
      <c r="C16" s="44"/>
      <c r="D16" s="83">
        <v>23</v>
      </c>
      <c r="E16" s="426"/>
      <c r="F16" s="441">
        <v>571</v>
      </c>
      <c r="G16" s="44"/>
      <c r="H16" s="83">
        <v>2562</v>
      </c>
      <c r="I16" s="426"/>
      <c r="J16" s="441">
        <v>1063</v>
      </c>
      <c r="K16" s="44"/>
      <c r="L16" s="83">
        <v>2585</v>
      </c>
      <c r="M16" s="426"/>
    </row>
    <row r="17" spans="1:17" ht="13.2">
      <c r="A17" s="75"/>
      <c r="B17" s="85"/>
      <c r="C17" s="86"/>
      <c r="D17" s="87"/>
      <c r="E17" s="457"/>
      <c r="F17" s="88"/>
      <c r="G17" s="86"/>
      <c r="H17" s="87"/>
      <c r="I17" s="86"/>
      <c r="J17" s="89"/>
      <c r="K17" s="86"/>
      <c r="L17" s="87"/>
      <c r="M17" s="457"/>
    </row>
    <row r="18" spans="1:17" ht="13.2">
      <c r="A18" s="1" t="s">
        <v>56</v>
      </c>
      <c r="B18" s="90"/>
      <c r="C18" s="44"/>
      <c r="D18" s="79"/>
      <c r="E18" s="44"/>
      <c r="F18" s="79"/>
      <c r="G18" s="44"/>
      <c r="H18" s="79"/>
      <c r="I18" s="44"/>
      <c r="J18" s="79"/>
      <c r="K18" s="44"/>
      <c r="L18" s="79"/>
      <c r="M18" s="44"/>
      <c r="Q18" s="394"/>
    </row>
    <row r="19" spans="1:17" ht="13.2">
      <c r="A19" s="1" t="s">
        <v>57</v>
      </c>
      <c r="B19" s="90"/>
      <c r="C19" s="44"/>
      <c r="D19" s="79"/>
      <c r="E19" s="44"/>
      <c r="F19" s="79"/>
      <c r="G19" s="44"/>
      <c r="H19" s="79"/>
      <c r="I19" s="44"/>
      <c r="J19" s="79"/>
      <c r="K19" s="44"/>
      <c r="L19" s="79"/>
      <c r="M19" s="44"/>
    </row>
    <row r="20" spans="1:17" ht="13.2">
      <c r="A20" s="58" t="s">
        <v>58</v>
      </c>
      <c r="B20" s="90"/>
      <c r="C20" s="44"/>
      <c r="D20" s="79"/>
      <c r="E20" s="44"/>
      <c r="F20" s="79"/>
      <c r="G20" s="44"/>
      <c r="H20" s="79"/>
      <c r="I20" s="44"/>
      <c r="J20" s="79"/>
      <c r="K20" s="44"/>
      <c r="L20" s="79"/>
      <c r="M20" s="44"/>
    </row>
    <row r="21" spans="1:17" ht="13.2">
      <c r="A21" s="58" t="s">
        <v>59</v>
      </c>
      <c r="B21" s="90"/>
      <c r="C21" s="44"/>
      <c r="D21" s="79"/>
      <c r="E21" s="44"/>
      <c r="F21" s="79"/>
      <c r="G21" s="44"/>
      <c r="H21" s="79"/>
      <c r="I21" s="44"/>
      <c r="J21" s="79"/>
      <c r="K21" s="44"/>
      <c r="L21" s="79"/>
      <c r="M21" s="44"/>
    </row>
    <row r="24" spans="1:17">
      <c r="H24" s="91"/>
    </row>
    <row r="26" spans="1:17" ht="13.2">
      <c r="A26" s="3" t="s">
        <v>366</v>
      </c>
    </row>
    <row r="27" spans="1:17" ht="11.4">
      <c r="A27" s="67" t="s">
        <v>367</v>
      </c>
    </row>
    <row r="28" spans="1:17" ht="13.2">
      <c r="A28" s="70" t="s">
        <v>36</v>
      </c>
      <c r="B28" s="1140" t="s">
        <v>37</v>
      </c>
      <c r="C28" s="1141"/>
      <c r="D28" s="1141"/>
      <c r="E28" s="71"/>
      <c r="F28" s="1141" t="s">
        <v>38</v>
      </c>
      <c r="G28" s="1141"/>
      <c r="H28" s="1141"/>
      <c r="I28" s="841"/>
      <c r="J28" s="1140" t="s">
        <v>39</v>
      </c>
      <c r="K28" s="1141"/>
      <c r="L28" s="1141"/>
      <c r="M28" s="72"/>
      <c r="O28" s="395"/>
    </row>
    <row r="29" spans="1:17" ht="13.2">
      <c r="A29" s="447"/>
      <c r="B29" s="1142" t="s">
        <v>40</v>
      </c>
      <c r="C29" s="1143"/>
      <c r="D29" s="1143"/>
      <c r="E29" s="451"/>
      <c r="F29" s="1143" t="s">
        <v>41</v>
      </c>
      <c r="G29" s="1143"/>
      <c r="H29" s="1143"/>
      <c r="I29" s="73"/>
      <c r="J29" s="1142" t="s">
        <v>42</v>
      </c>
      <c r="K29" s="1143"/>
      <c r="L29" s="1143"/>
      <c r="M29" s="427"/>
    </row>
    <row r="30" spans="1:17" ht="19.5" customHeight="1">
      <c r="A30" s="452" t="s">
        <v>43</v>
      </c>
      <c r="B30" s="447" t="s">
        <v>44</v>
      </c>
      <c r="C30" s="2"/>
      <c r="D30" s="2" t="s">
        <v>45</v>
      </c>
      <c r="E30" s="453"/>
      <c r="F30" s="447" t="s">
        <v>44</v>
      </c>
      <c r="G30" s="2"/>
      <c r="H30" s="2" t="s">
        <v>45</v>
      </c>
      <c r="I30" s="453"/>
      <c r="J30" s="447" t="s">
        <v>44</v>
      </c>
      <c r="K30" s="2"/>
      <c r="L30" s="2" t="s">
        <v>45</v>
      </c>
      <c r="M30" s="427"/>
    </row>
    <row r="31" spans="1:17" ht="49.5" customHeight="1">
      <c r="A31" s="75"/>
      <c r="B31" s="76" t="s">
        <v>46</v>
      </c>
      <c r="C31" s="77"/>
      <c r="D31" s="77" t="s">
        <v>47</v>
      </c>
      <c r="E31" s="454"/>
      <c r="F31" s="76" t="s">
        <v>46</v>
      </c>
      <c r="G31" s="77"/>
      <c r="H31" s="624" t="s">
        <v>47</v>
      </c>
      <c r="I31" s="454"/>
      <c r="J31" s="76" t="s">
        <v>46</v>
      </c>
      <c r="K31" s="77"/>
      <c r="L31" s="77" t="s">
        <v>47</v>
      </c>
      <c r="M31" s="455"/>
    </row>
    <row r="32" spans="1:17" ht="13.2">
      <c r="A32" s="70" t="s">
        <v>48</v>
      </c>
      <c r="B32" s="445">
        <v>33</v>
      </c>
      <c r="C32" s="809"/>
      <c r="D32" s="90">
        <v>4.4800000000000013</v>
      </c>
      <c r="E32" s="426"/>
      <c r="F32" s="445">
        <v>129</v>
      </c>
      <c r="G32" s="809"/>
      <c r="H32" s="744">
        <v>1471.0509999999999</v>
      </c>
      <c r="I32" s="426"/>
      <c r="J32" s="445">
        <v>162</v>
      </c>
      <c r="K32" s="44"/>
      <c r="L32" s="78">
        <v>1475.5309999999999</v>
      </c>
      <c r="M32" s="426"/>
    </row>
    <row r="33" spans="1:19" ht="14.25" customHeight="1">
      <c r="A33" s="447" t="s">
        <v>49</v>
      </c>
      <c r="B33" s="445">
        <v>292</v>
      </c>
      <c r="C33" s="810"/>
      <c r="D33" s="90">
        <v>12.686</v>
      </c>
      <c r="E33" s="426"/>
      <c r="F33" s="445">
        <v>188</v>
      </c>
      <c r="G33" s="810"/>
      <c r="H33" s="90">
        <v>935.49599999999998</v>
      </c>
      <c r="I33" s="426"/>
      <c r="J33" s="445">
        <v>480</v>
      </c>
      <c r="K33" s="44"/>
      <c r="L33" s="78">
        <v>948.1819999999999</v>
      </c>
      <c r="M33" s="426"/>
      <c r="O33" s="395"/>
    </row>
    <row r="34" spans="1:19" ht="13.2">
      <c r="A34" s="446" t="s">
        <v>50</v>
      </c>
      <c r="B34" s="441">
        <v>325</v>
      </c>
      <c r="C34" s="44"/>
      <c r="D34" s="83">
        <v>17.166</v>
      </c>
      <c r="E34" s="426"/>
      <c r="F34" s="441">
        <v>317</v>
      </c>
      <c r="G34" s="44"/>
      <c r="H34" s="83">
        <v>2406.547</v>
      </c>
      <c r="I34" s="426"/>
      <c r="J34" s="441">
        <v>642</v>
      </c>
      <c r="K34" s="44"/>
      <c r="L34" s="83">
        <v>2423.7129999999997</v>
      </c>
      <c r="M34" s="426"/>
      <c r="N34" s="12"/>
    </row>
    <row r="35" spans="1:19" ht="13.2">
      <c r="A35" s="447"/>
      <c r="B35" s="441"/>
      <c r="C35" s="44"/>
      <c r="D35" s="83"/>
      <c r="E35" s="426"/>
      <c r="F35" s="441"/>
      <c r="G35" s="44"/>
      <c r="H35" s="83"/>
      <c r="I35" s="426"/>
      <c r="J35" s="441"/>
      <c r="K35" s="44"/>
      <c r="L35" s="83"/>
      <c r="M35" s="426"/>
    </row>
    <row r="36" spans="1:19" ht="13.2">
      <c r="A36" s="447" t="s">
        <v>51</v>
      </c>
      <c r="B36" s="445">
        <v>54</v>
      </c>
      <c r="C36" s="44"/>
      <c r="D36" s="78">
        <v>2.8559999999999999</v>
      </c>
      <c r="E36" s="426"/>
      <c r="F36" s="445">
        <v>125</v>
      </c>
      <c r="G36" s="44"/>
      <c r="H36" s="78">
        <v>89.963999999999999</v>
      </c>
      <c r="I36" s="426"/>
      <c r="J36" s="445">
        <v>179</v>
      </c>
      <c r="K36" s="44"/>
      <c r="L36" s="78">
        <v>92.82</v>
      </c>
      <c r="M36" s="426"/>
    </row>
    <row r="37" spans="1:19" ht="13.2">
      <c r="A37" s="447" t="s">
        <v>52</v>
      </c>
      <c r="B37" s="445">
        <v>125</v>
      </c>
      <c r="C37" s="44"/>
      <c r="D37" s="78">
        <v>5.6239999999999997</v>
      </c>
      <c r="E37" s="426"/>
      <c r="F37" s="445">
        <v>132</v>
      </c>
      <c r="G37" s="44"/>
      <c r="H37" s="78">
        <v>47.882999999999996</v>
      </c>
      <c r="I37" s="426"/>
      <c r="J37" s="445">
        <v>257</v>
      </c>
      <c r="K37" s="44"/>
      <c r="L37" s="78">
        <v>53.506999999999998</v>
      </c>
      <c r="M37" s="426"/>
    </row>
    <row r="38" spans="1:19" ht="13.2">
      <c r="A38" s="452" t="s">
        <v>53</v>
      </c>
      <c r="B38" s="441"/>
      <c r="C38" s="44"/>
      <c r="D38" s="83"/>
      <c r="E38" s="426"/>
      <c r="F38" s="441"/>
      <c r="G38" s="44"/>
      <c r="H38" s="83"/>
      <c r="I38" s="426"/>
      <c r="J38" s="441"/>
      <c r="K38" s="44"/>
      <c r="L38" s="83"/>
      <c r="M38" s="426"/>
    </row>
    <row r="39" spans="1:19" ht="13.2">
      <c r="A39" s="446" t="s">
        <v>54</v>
      </c>
      <c r="B39" s="441">
        <v>179</v>
      </c>
      <c r="C39" s="44"/>
      <c r="D39" s="83">
        <v>8.48</v>
      </c>
      <c r="E39" s="426"/>
      <c r="F39" s="441">
        <v>257</v>
      </c>
      <c r="G39" s="44"/>
      <c r="H39" s="83">
        <v>137.84699999999998</v>
      </c>
      <c r="I39" s="426"/>
      <c r="J39" s="441">
        <v>436</v>
      </c>
      <c r="K39" s="44"/>
      <c r="L39" s="83">
        <v>146.327</v>
      </c>
      <c r="M39" s="426"/>
    </row>
    <row r="40" spans="1:19" ht="13.2">
      <c r="A40" s="446"/>
      <c r="B40" s="441"/>
      <c r="C40" s="44"/>
      <c r="D40" s="83"/>
      <c r="E40" s="426"/>
      <c r="F40" s="441"/>
      <c r="G40" s="44"/>
      <c r="H40" s="83"/>
      <c r="I40" s="426"/>
      <c r="J40" s="441"/>
      <c r="K40" s="44"/>
      <c r="L40" s="83"/>
      <c r="M40" s="426"/>
    </row>
    <row r="41" spans="1:19" ht="13.2">
      <c r="A41" s="458" t="s">
        <v>377</v>
      </c>
      <c r="B41" s="441">
        <v>504</v>
      </c>
      <c r="C41" s="44"/>
      <c r="D41" s="83">
        <v>25.646000000000001</v>
      </c>
      <c r="E41" s="426"/>
      <c r="F41" s="441">
        <v>574</v>
      </c>
      <c r="G41" s="44"/>
      <c r="H41" s="575">
        <v>2544.3940000000002</v>
      </c>
      <c r="I41" s="426"/>
      <c r="J41" s="441">
        <v>1078</v>
      </c>
      <c r="K41" s="44"/>
      <c r="L41" s="83">
        <v>2570.04</v>
      </c>
      <c r="M41" s="426"/>
    </row>
    <row r="42" spans="1:19" ht="13.2">
      <c r="A42" s="458" t="s">
        <v>60</v>
      </c>
      <c r="B42" s="441">
        <v>518</v>
      </c>
      <c r="C42" s="44"/>
      <c r="D42" s="83">
        <v>23.490999999999993</v>
      </c>
      <c r="E42" s="426"/>
      <c r="F42" s="441">
        <v>553</v>
      </c>
      <c r="G42" s="44"/>
      <c r="H42" s="575">
        <v>2579.9080000000004</v>
      </c>
      <c r="I42" s="426"/>
      <c r="J42" s="441">
        <v>1071</v>
      </c>
      <c r="K42" s="44"/>
      <c r="L42" s="83">
        <v>2603.3990000000003</v>
      </c>
      <c r="M42" s="426"/>
    </row>
    <row r="43" spans="1:19" ht="13.2">
      <c r="A43" s="536" t="s">
        <v>358</v>
      </c>
      <c r="B43" s="441">
        <v>739</v>
      </c>
      <c r="C43" s="44"/>
      <c r="D43" s="83">
        <v>29.654</v>
      </c>
      <c r="E43" s="426"/>
      <c r="F43" s="441">
        <v>577</v>
      </c>
      <c r="G43" s="44"/>
      <c r="H43" s="83">
        <v>2754.1200000000003</v>
      </c>
      <c r="I43" s="426"/>
      <c r="J43" s="441">
        <v>1317</v>
      </c>
      <c r="K43" s="44"/>
      <c r="L43" s="83">
        <v>2784.0499999999997</v>
      </c>
      <c r="M43" s="426"/>
    </row>
    <row r="44" spans="1:19" ht="13.2">
      <c r="A44" s="888" t="s">
        <v>359</v>
      </c>
      <c r="B44" s="441">
        <v>953</v>
      </c>
      <c r="C44" s="44"/>
      <c r="D44" s="83">
        <v>37.524000000000001</v>
      </c>
      <c r="E44" s="426"/>
      <c r="F44" s="84">
        <v>562</v>
      </c>
      <c r="G44" s="44"/>
      <c r="H44" s="83">
        <v>2803.165</v>
      </c>
      <c r="I44" s="44"/>
      <c r="J44" s="442">
        <v>1515</v>
      </c>
      <c r="K44" s="44"/>
      <c r="L44" s="83">
        <v>2840.7419999999997</v>
      </c>
      <c r="M44" s="426"/>
    </row>
    <row r="45" spans="1:19" ht="13.2">
      <c r="A45" s="888" t="s">
        <v>360</v>
      </c>
      <c r="B45" s="441">
        <v>960</v>
      </c>
      <c r="C45" s="44"/>
      <c r="D45" s="83">
        <v>37.331000000000003</v>
      </c>
      <c r="E45" s="426"/>
      <c r="F45" s="84">
        <v>564</v>
      </c>
      <c r="G45" s="44"/>
      <c r="H45" s="83">
        <v>2903.2889999999998</v>
      </c>
      <c r="I45" s="44"/>
      <c r="J45" s="442">
        <v>1524</v>
      </c>
      <c r="K45" s="44"/>
      <c r="L45" s="83">
        <v>2940.62</v>
      </c>
      <c r="M45" s="426"/>
    </row>
    <row r="46" spans="1:19" ht="13.2">
      <c r="A46" s="888" t="s">
        <v>361</v>
      </c>
      <c r="B46" s="441">
        <v>959</v>
      </c>
      <c r="C46" s="44"/>
      <c r="D46" s="83">
        <v>37.74</v>
      </c>
      <c r="E46" s="426"/>
      <c r="F46" s="84">
        <v>564</v>
      </c>
      <c r="G46" s="44"/>
      <c r="H46" s="83">
        <v>3253.8199999999997</v>
      </c>
      <c r="I46" s="44"/>
      <c r="J46" s="442">
        <v>1523</v>
      </c>
      <c r="K46" s="44"/>
      <c r="L46" s="83">
        <v>3291.5599999999995</v>
      </c>
      <c r="M46" s="426"/>
    </row>
    <row r="47" spans="1:19" s="5" customFormat="1" ht="13.2">
      <c r="A47" s="888" t="s">
        <v>362</v>
      </c>
      <c r="B47" s="441">
        <v>981</v>
      </c>
      <c r="C47" s="44"/>
      <c r="D47" s="83">
        <v>38.649000000000001</v>
      </c>
      <c r="E47" s="426"/>
      <c r="F47" s="84">
        <v>562</v>
      </c>
      <c r="G47" s="44"/>
      <c r="H47" s="83">
        <v>3331.78</v>
      </c>
      <c r="I47" s="44"/>
      <c r="J47" s="442">
        <v>1543</v>
      </c>
      <c r="K47" s="44"/>
      <c r="L47" s="83">
        <v>3370.4290000000001</v>
      </c>
      <c r="M47" s="426"/>
      <c r="O47" s="1016"/>
      <c r="Q47" s="92"/>
      <c r="R47" s="92"/>
      <c r="S47" s="92"/>
    </row>
    <row r="48" spans="1:19" s="5" customFormat="1" ht="13.2">
      <c r="A48" s="888" t="s">
        <v>363</v>
      </c>
      <c r="B48" s="442">
        <v>994</v>
      </c>
      <c r="C48" s="44"/>
      <c r="D48" s="83">
        <v>39.254000000000005</v>
      </c>
      <c r="E48" s="426"/>
      <c r="F48" s="84">
        <v>572</v>
      </c>
      <c r="G48" s="44"/>
      <c r="H48" s="83">
        <v>3416.1119999999996</v>
      </c>
      <c r="I48" s="44"/>
      <c r="J48" s="442">
        <v>1566</v>
      </c>
      <c r="K48" s="44"/>
      <c r="L48" s="83">
        <v>3455.3659999999995</v>
      </c>
      <c r="M48" s="426"/>
      <c r="O48" s="1016"/>
      <c r="Q48" s="92"/>
      <c r="R48" s="92"/>
      <c r="S48" s="92"/>
    </row>
    <row r="49" spans="1:19" s="5" customFormat="1" ht="13.2">
      <c r="A49" s="888" t="s">
        <v>364</v>
      </c>
      <c r="B49" s="442">
        <v>1015</v>
      </c>
      <c r="C49" s="44"/>
      <c r="D49" s="83">
        <v>39.999000000000002</v>
      </c>
      <c r="E49" s="426"/>
      <c r="F49" s="84">
        <v>554</v>
      </c>
      <c r="G49" s="44"/>
      <c r="H49" s="83">
        <v>3480.6979999999999</v>
      </c>
      <c r="I49" s="44"/>
      <c r="J49" s="442">
        <v>1569</v>
      </c>
      <c r="K49" s="44"/>
      <c r="L49" s="83">
        <v>3520.6969999999997</v>
      </c>
      <c r="M49" s="426"/>
      <c r="O49" s="1016"/>
      <c r="Q49" s="92"/>
      <c r="R49" s="92"/>
      <c r="S49" s="92"/>
    </row>
    <row r="50" spans="1:19" s="5" customFormat="1" ht="13.2">
      <c r="A50" s="888" t="s">
        <v>365</v>
      </c>
      <c r="B50" s="442">
        <v>1006</v>
      </c>
      <c r="C50" s="44"/>
      <c r="D50" s="83">
        <v>40.088000000000001</v>
      </c>
      <c r="E50" s="426"/>
      <c r="F50" s="84">
        <v>617</v>
      </c>
      <c r="G50" s="44"/>
      <c r="H50" s="83">
        <v>3985.4749999999999</v>
      </c>
      <c r="I50" s="44"/>
      <c r="J50" s="442">
        <v>1623</v>
      </c>
      <c r="K50" s="44"/>
      <c r="L50" s="83">
        <v>4025.5630000000001</v>
      </c>
      <c r="M50" s="426"/>
      <c r="O50" s="1016"/>
      <c r="Q50" s="92"/>
      <c r="R50" s="92"/>
      <c r="S50" s="92"/>
    </row>
    <row r="51" spans="1:19" ht="13.2">
      <c r="A51" s="93"/>
      <c r="B51" s="89"/>
      <c r="C51" s="94"/>
      <c r="D51" s="87"/>
      <c r="E51" s="459"/>
      <c r="F51" s="88"/>
      <c r="G51" s="94"/>
      <c r="H51" s="87"/>
      <c r="I51" s="94"/>
      <c r="J51" s="89"/>
      <c r="K51" s="94"/>
      <c r="L51" s="87"/>
      <c r="M51" s="459"/>
    </row>
    <row r="52" spans="1:19">
      <c r="A52" s="45"/>
    </row>
    <row r="53" spans="1:19">
      <c r="A53" s="157"/>
    </row>
    <row r="54" spans="1:19">
      <c r="B54" s="4"/>
      <c r="C54" s="4"/>
      <c r="D54" s="4"/>
      <c r="E54" s="4"/>
      <c r="F54" s="4"/>
      <c r="G54" s="4"/>
      <c r="H54" s="4"/>
      <c r="I54" s="4"/>
      <c r="J54" s="4"/>
      <c r="K54" s="4"/>
      <c r="L54" s="4"/>
      <c r="M54" s="4"/>
      <c r="N54" s="4"/>
    </row>
    <row r="55" spans="1:19">
      <c r="B55" s="4"/>
      <c r="C55" s="4"/>
      <c r="D55" s="4"/>
      <c r="E55" s="4"/>
      <c r="F55" s="4"/>
      <c r="G55" s="4"/>
      <c r="H55" s="4"/>
      <c r="I55" s="4"/>
      <c r="J55" s="4"/>
      <c r="K55" s="4"/>
      <c r="L55" s="4"/>
      <c r="M55" s="4"/>
      <c r="N55" s="4"/>
    </row>
    <row r="56" spans="1:19">
      <c r="B56" s="4"/>
      <c r="C56" s="4"/>
      <c r="D56" s="4"/>
      <c r="E56" s="4"/>
      <c r="F56" s="4"/>
      <c r="G56" s="4"/>
      <c r="H56" s="4"/>
      <c r="I56" s="4"/>
      <c r="J56" s="4"/>
      <c r="K56" s="4"/>
      <c r="L56" s="4"/>
      <c r="M56" s="4"/>
      <c r="N56" s="4"/>
    </row>
    <row r="57" spans="1:19">
      <c r="B57" s="4"/>
      <c r="C57" s="4"/>
      <c r="D57" s="4"/>
      <c r="E57" s="4"/>
      <c r="F57" s="4"/>
      <c r="G57" s="4"/>
      <c r="H57" s="4"/>
      <c r="I57" s="4"/>
      <c r="J57" s="4"/>
      <c r="K57" s="4"/>
      <c r="L57" s="4"/>
      <c r="M57" s="4"/>
      <c r="N57" s="4"/>
    </row>
    <row r="58" spans="1:19">
      <c r="B58" s="4"/>
      <c r="C58" s="4"/>
      <c r="D58" s="4"/>
      <c r="E58" s="4"/>
      <c r="F58" s="4"/>
      <c r="G58" s="4"/>
      <c r="H58" s="4"/>
      <c r="I58" s="4"/>
      <c r="J58" s="4"/>
      <c r="K58" s="4"/>
      <c r="L58" s="4"/>
      <c r="M58" s="4"/>
      <c r="N58" s="4"/>
    </row>
    <row r="59" spans="1:19">
      <c r="B59" s="4"/>
      <c r="D59" s="4"/>
      <c r="F59" s="4"/>
      <c r="H59" s="81"/>
      <c r="J59" s="81"/>
      <c r="L59" s="81"/>
    </row>
    <row r="60" spans="1:19">
      <c r="B60" s="4"/>
    </row>
    <row r="61" spans="1:19">
      <c r="B61" s="4"/>
    </row>
    <row r="62" spans="1:19">
      <c r="B62" s="4"/>
    </row>
  </sheetData>
  <mergeCells count="12">
    <mergeCell ref="B28:D28"/>
    <mergeCell ref="F28:H28"/>
    <mergeCell ref="J28:L28"/>
    <mergeCell ref="B29:D29"/>
    <mergeCell ref="F29:H29"/>
    <mergeCell ref="J29:L29"/>
    <mergeCell ref="B3:D3"/>
    <mergeCell ref="F3:H3"/>
    <mergeCell ref="J3:L3"/>
    <mergeCell ref="B4:D4"/>
    <mergeCell ref="F4:H4"/>
    <mergeCell ref="J4:L4"/>
  </mergeCells>
  <pageMargins left="0.70866141732283472" right="0.70866141732283472" top="0.52" bottom="0.74803149606299213" header="0.31496062992125984" footer="0.31496062992125984"/>
  <pageSetup paperSize="9" scale="80" orientation="portrait" r:id="rId1"/>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0D93B-655D-4759-86D3-3C38D41BC6C8}">
  <sheetPr>
    <pageSetUpPr fitToPage="1"/>
  </sheetPr>
  <dimension ref="A1:X63"/>
  <sheetViews>
    <sheetView zoomScaleNormal="100" workbookViewId="0"/>
  </sheetViews>
  <sheetFormatPr defaultColWidth="9.28515625" defaultRowHeight="10.199999999999999"/>
  <cols>
    <col min="1" max="1" width="71.140625" style="1" customWidth="1"/>
    <col min="2" max="2" width="11.7109375" style="1" customWidth="1"/>
    <col min="3" max="3" width="2.7109375" style="1" customWidth="1"/>
    <col min="4" max="4" width="12.42578125" style="1" customWidth="1"/>
    <col min="5" max="5" width="2.7109375" style="1" customWidth="1"/>
    <col min="6" max="6" width="14.7109375" style="1" customWidth="1"/>
    <col min="7" max="7" width="2.7109375" style="1" customWidth="1"/>
    <col min="8" max="8" width="11.7109375" style="1" customWidth="1"/>
    <col min="9" max="9" width="2.7109375" style="1" customWidth="1"/>
    <col min="10" max="10" width="12.42578125" style="1" customWidth="1"/>
    <col min="11" max="11" width="2.7109375" style="1" customWidth="1"/>
    <col min="12" max="12" width="14.7109375" style="1" customWidth="1"/>
    <col min="13" max="13" width="2.7109375" style="1" customWidth="1"/>
    <col min="14" max="14" width="11.7109375" style="1" customWidth="1"/>
    <col min="15" max="15" width="2.7109375" style="1" customWidth="1"/>
    <col min="16" max="16" width="12.42578125" style="1" customWidth="1"/>
    <col min="17" max="17" width="2.7109375" style="1" customWidth="1"/>
    <col min="18" max="18" width="14.7109375" style="1" customWidth="1"/>
    <col min="19" max="19" width="2.7109375" style="1" customWidth="1"/>
    <col min="20" max="20" width="9.28515625" style="1"/>
    <col min="21" max="21" width="10.7109375" style="1" bestFit="1" customWidth="1"/>
    <col min="22" max="22" width="9.7109375" style="1" bestFit="1" customWidth="1"/>
    <col min="23" max="23" width="11.28515625" style="1" bestFit="1" customWidth="1"/>
    <col min="24" max="24" width="10.140625" style="1" bestFit="1" customWidth="1"/>
    <col min="25" max="16384" width="9.28515625" style="1"/>
  </cols>
  <sheetData>
    <row r="1" spans="1:24" ht="25.5" customHeight="1">
      <c r="A1" s="3" t="s">
        <v>371</v>
      </c>
      <c r="B1" s="3"/>
      <c r="C1" s="3"/>
      <c r="D1" s="3"/>
      <c r="E1" s="3"/>
      <c r="F1" s="3"/>
    </row>
    <row r="2" spans="1:24" ht="16.5" customHeight="1">
      <c r="A2" s="67" t="s">
        <v>372</v>
      </c>
    </row>
    <row r="3" spans="1:24" s="97" customFormat="1" ht="18" customHeight="1">
      <c r="A3" s="95" t="s">
        <v>36</v>
      </c>
      <c r="B3" s="1144" t="s">
        <v>37</v>
      </c>
      <c r="C3" s="1144"/>
      <c r="D3" s="1144"/>
      <c r="E3" s="1144"/>
      <c r="F3" s="1144"/>
      <c r="G3" s="733"/>
      <c r="H3" s="1144" t="s">
        <v>38</v>
      </c>
      <c r="I3" s="1144"/>
      <c r="J3" s="1144"/>
      <c r="K3" s="1144"/>
      <c r="L3" s="1144"/>
      <c r="M3" s="733"/>
      <c r="N3" s="1144" t="s">
        <v>39</v>
      </c>
      <c r="O3" s="1144"/>
      <c r="P3" s="1144"/>
      <c r="Q3" s="1144"/>
      <c r="R3" s="1144"/>
      <c r="S3" s="96"/>
      <c r="U3" s="1"/>
    </row>
    <row r="4" spans="1:24" s="97" customFormat="1" ht="18" customHeight="1">
      <c r="A4" s="740"/>
      <c r="B4" s="1145" t="s">
        <v>40</v>
      </c>
      <c r="C4" s="1145"/>
      <c r="D4" s="1145"/>
      <c r="E4" s="1145"/>
      <c r="F4" s="1145"/>
      <c r="G4" s="734"/>
      <c r="H4" s="1145" t="s">
        <v>41</v>
      </c>
      <c r="I4" s="1145"/>
      <c r="J4" s="1145"/>
      <c r="K4" s="1145"/>
      <c r="L4" s="1145"/>
      <c r="M4" s="734"/>
      <c r="N4" s="1145" t="s">
        <v>42</v>
      </c>
      <c r="O4" s="1145"/>
      <c r="P4" s="1145"/>
      <c r="Q4" s="1145"/>
      <c r="R4" s="1145"/>
      <c r="S4" s="461"/>
    </row>
    <row r="5" spans="1:24" ht="18" customHeight="1">
      <c r="A5" s="741" t="s">
        <v>43</v>
      </c>
      <c r="B5" s="740" t="s">
        <v>44</v>
      </c>
      <c r="C5" s="98"/>
      <c r="D5" s="98" t="s">
        <v>45</v>
      </c>
      <c r="E5" s="98"/>
      <c r="F5" s="98" t="s">
        <v>63</v>
      </c>
      <c r="G5" s="98"/>
      <c r="H5" s="740" t="s">
        <v>44</v>
      </c>
      <c r="I5" s="98"/>
      <c r="J5" s="98" t="s">
        <v>45</v>
      </c>
      <c r="K5" s="98"/>
      <c r="L5" s="98" t="s">
        <v>63</v>
      </c>
      <c r="M5" s="98"/>
      <c r="N5" s="740" t="s">
        <v>44</v>
      </c>
      <c r="O5" s="98"/>
      <c r="P5" s="98" t="s">
        <v>45</v>
      </c>
      <c r="Q5" s="98"/>
      <c r="R5" s="98" t="s">
        <v>63</v>
      </c>
      <c r="S5" s="427"/>
      <c r="V5" s="69"/>
      <c r="W5" s="69"/>
      <c r="X5" s="69"/>
    </row>
    <row r="6" spans="1:24" s="102" customFormat="1" ht="49.5" customHeight="1">
      <c r="A6" s="99"/>
      <c r="B6" s="100" t="s">
        <v>46</v>
      </c>
      <c r="C6" s="742"/>
      <c r="D6" s="742" t="s">
        <v>47</v>
      </c>
      <c r="E6" s="742"/>
      <c r="F6" s="577" t="s">
        <v>64</v>
      </c>
      <c r="G6" s="742"/>
      <c r="H6" s="100" t="s">
        <v>46</v>
      </c>
      <c r="I6" s="742"/>
      <c r="J6" s="742" t="s">
        <v>47</v>
      </c>
      <c r="K6" s="742"/>
      <c r="L6" s="742" t="s">
        <v>64</v>
      </c>
      <c r="M6" s="742"/>
      <c r="N6" s="100" t="s">
        <v>46</v>
      </c>
      <c r="O6" s="742"/>
      <c r="P6" s="742" t="s">
        <v>47</v>
      </c>
      <c r="Q6" s="742"/>
      <c r="R6" s="742" t="s">
        <v>64</v>
      </c>
      <c r="S6" s="463"/>
      <c r="U6" s="103"/>
      <c r="V6" s="69"/>
      <c r="W6" s="69"/>
      <c r="X6" s="69"/>
    </row>
    <row r="7" spans="1:24" ht="13.2">
      <c r="A7" s="70" t="s">
        <v>65</v>
      </c>
      <c r="B7" s="80">
        <v>8</v>
      </c>
      <c r="C7" s="104"/>
      <c r="D7" s="105">
        <v>0.443</v>
      </c>
      <c r="E7" s="743"/>
      <c r="F7" s="744">
        <v>0.699835926</v>
      </c>
      <c r="G7" s="107"/>
      <c r="H7" s="2">
        <v>47</v>
      </c>
      <c r="I7" s="111"/>
      <c r="J7" s="144">
        <v>386.5329999999999</v>
      </c>
      <c r="K7" s="106"/>
      <c r="L7" s="744">
        <v>555.56500000000017</v>
      </c>
      <c r="M7" s="107"/>
      <c r="N7" s="745">
        <f>B7+H7</f>
        <v>55</v>
      </c>
      <c r="O7" s="108"/>
      <c r="P7" s="78">
        <f>D7+J7</f>
        <v>386.97599999999989</v>
      </c>
      <c r="Q7" s="106"/>
      <c r="R7" s="744">
        <f>F7+L7</f>
        <v>556.26483592600016</v>
      </c>
      <c r="S7" s="82"/>
      <c r="T7" s="554"/>
      <c r="U7" s="81"/>
      <c r="V7" s="91"/>
      <c r="W7" s="81"/>
      <c r="X7" s="69"/>
    </row>
    <row r="8" spans="1:24" ht="13.2">
      <c r="A8" s="746" t="s">
        <v>66</v>
      </c>
      <c r="B8" s="747" t="s">
        <v>22</v>
      </c>
      <c r="C8" s="109"/>
      <c r="D8" s="110" t="s">
        <v>22</v>
      </c>
      <c r="E8" s="748"/>
      <c r="F8" s="110" t="s">
        <v>22</v>
      </c>
      <c r="G8" s="449"/>
      <c r="H8" s="2">
        <v>2</v>
      </c>
      <c r="I8" s="111"/>
      <c r="J8" s="144">
        <v>8.0969999999999995</v>
      </c>
      <c r="K8" s="111"/>
      <c r="L8" s="90">
        <v>8.1829999999999998</v>
      </c>
      <c r="M8" s="449"/>
      <c r="N8" s="745">
        <v>2</v>
      </c>
      <c r="O8" s="108"/>
      <c r="P8" s="78">
        <f>J8</f>
        <v>8.0969999999999995</v>
      </c>
      <c r="Q8" s="112"/>
      <c r="R8" s="90">
        <f>L8</f>
        <v>8.1829999999999998</v>
      </c>
      <c r="S8" s="464"/>
      <c r="T8" s="91"/>
      <c r="U8" s="81"/>
      <c r="V8" s="91"/>
      <c r="W8" s="81"/>
      <c r="X8" s="69"/>
    </row>
    <row r="9" spans="1:24" ht="13.2">
      <c r="A9" s="746" t="s">
        <v>67</v>
      </c>
      <c r="B9" s="747">
        <v>1</v>
      </c>
      <c r="C9" s="109"/>
      <c r="D9" s="110">
        <v>1.7999999999999999E-2</v>
      </c>
      <c r="E9" s="748"/>
      <c r="F9" s="90">
        <v>1.2841200000000001E-2</v>
      </c>
      <c r="G9" s="449"/>
      <c r="H9" s="2">
        <v>32</v>
      </c>
      <c r="I9" s="111"/>
      <c r="J9" s="144">
        <v>1049.008</v>
      </c>
      <c r="K9" s="111"/>
      <c r="L9" s="90">
        <v>450.83356759999998</v>
      </c>
      <c r="M9" s="449"/>
      <c r="N9" s="745">
        <f t="shared" ref="N9:N13" si="0">B9+H9</f>
        <v>33</v>
      </c>
      <c r="O9" s="108"/>
      <c r="P9" s="78">
        <f t="shared" ref="P9:P12" si="1">D9+J9</f>
        <v>1049.0260000000001</v>
      </c>
      <c r="Q9" s="112"/>
      <c r="R9" s="90">
        <f t="shared" ref="R9:R13" si="2">F9+L9</f>
        <v>450.84640880000001</v>
      </c>
      <c r="S9" s="464"/>
      <c r="T9" s="91"/>
      <c r="U9" s="81"/>
      <c r="V9" s="91"/>
      <c r="W9" s="81"/>
      <c r="X9" s="69"/>
    </row>
    <row r="10" spans="1:24" ht="13.2">
      <c r="A10" s="746" t="s">
        <v>68</v>
      </c>
      <c r="B10" s="747">
        <v>16</v>
      </c>
      <c r="C10" s="109"/>
      <c r="D10" s="110">
        <v>1.028</v>
      </c>
      <c r="E10" s="748"/>
      <c r="F10" s="110">
        <v>1.5412975999999998</v>
      </c>
      <c r="G10" s="449"/>
      <c r="H10" s="2">
        <v>39</v>
      </c>
      <c r="I10" s="1059" t="s">
        <v>306</v>
      </c>
      <c r="J10" s="144">
        <v>64</v>
      </c>
      <c r="K10" s="1059" t="s">
        <v>306</v>
      </c>
      <c r="L10" s="90">
        <v>95</v>
      </c>
      <c r="M10" s="1064" t="s">
        <v>306</v>
      </c>
      <c r="N10" s="745">
        <f t="shared" si="0"/>
        <v>55</v>
      </c>
      <c r="O10" s="108"/>
      <c r="P10" s="78">
        <f t="shared" si="1"/>
        <v>65.028000000000006</v>
      </c>
      <c r="Q10" s="112"/>
      <c r="R10" s="90">
        <f t="shared" si="2"/>
        <v>96.541297599999993</v>
      </c>
      <c r="S10" s="464"/>
      <c r="T10" s="91"/>
      <c r="U10" s="81"/>
      <c r="V10" s="91"/>
      <c r="W10" s="81"/>
      <c r="X10" s="69"/>
    </row>
    <row r="11" spans="1:24" ht="13.2">
      <c r="A11" s="746" t="s">
        <v>69</v>
      </c>
      <c r="B11" s="747">
        <v>1</v>
      </c>
      <c r="C11" s="109"/>
      <c r="D11" s="110">
        <v>1.9E-2</v>
      </c>
      <c r="E11" s="748"/>
      <c r="F11" s="110">
        <v>1.9949999999999999E-2</v>
      </c>
      <c r="G11" s="449"/>
      <c r="H11" s="747" t="s">
        <v>22</v>
      </c>
      <c r="I11" s="111"/>
      <c r="J11" s="109" t="s">
        <v>22</v>
      </c>
      <c r="K11" s="111"/>
      <c r="L11" s="90" t="s">
        <v>22</v>
      </c>
      <c r="M11" s="449"/>
      <c r="N11" s="747">
        <v>1</v>
      </c>
      <c r="O11" s="108"/>
      <c r="P11" s="110">
        <f>D11</f>
        <v>1.9E-2</v>
      </c>
      <c r="Q11" s="112"/>
      <c r="R11" s="90">
        <f>F11</f>
        <v>1.9949999999999999E-2</v>
      </c>
      <c r="S11" s="464"/>
      <c r="T11" s="91"/>
      <c r="U11" s="81"/>
      <c r="V11" s="91"/>
      <c r="W11" s="81"/>
      <c r="X11" s="69"/>
    </row>
    <row r="12" spans="1:24" ht="13.2">
      <c r="A12" s="746" t="s">
        <v>314</v>
      </c>
      <c r="B12" s="738">
        <v>5</v>
      </c>
      <c r="C12" s="109"/>
      <c r="D12" s="110">
        <v>0.254</v>
      </c>
      <c r="E12" s="749"/>
      <c r="F12" s="90">
        <v>0.37416719999999998</v>
      </c>
      <c r="G12" s="425"/>
      <c r="H12" s="750">
        <v>3</v>
      </c>
      <c r="I12" s="111"/>
      <c r="J12" s="144">
        <v>0.502</v>
      </c>
      <c r="K12" s="111"/>
      <c r="L12" s="90">
        <v>0.71961920000000001</v>
      </c>
      <c r="M12" s="449"/>
      <c r="N12" s="745">
        <f t="shared" si="0"/>
        <v>8</v>
      </c>
      <c r="O12" s="108"/>
      <c r="P12" s="78">
        <f t="shared" si="1"/>
        <v>0.75600000000000001</v>
      </c>
      <c r="Q12" s="112"/>
      <c r="R12" s="90">
        <f t="shared" si="2"/>
        <v>1.0937863999999999</v>
      </c>
      <c r="S12" s="464"/>
      <c r="T12" s="91"/>
      <c r="U12" s="81"/>
      <c r="V12" s="91"/>
      <c r="W12" s="81"/>
      <c r="X12" s="69"/>
    </row>
    <row r="13" spans="1:24" ht="13.2">
      <c r="A13" s="751" t="s">
        <v>70</v>
      </c>
      <c r="B13" s="752">
        <f>B7+B9+B10+B11+B12</f>
        <v>31</v>
      </c>
      <c r="C13" s="109"/>
      <c r="D13" s="753">
        <f>D7+D9+D10+D11+D12</f>
        <v>1.762</v>
      </c>
      <c r="E13" s="754"/>
      <c r="F13" s="755">
        <f>F7+F9+F10+F11+F12</f>
        <v>2.6480919260000002</v>
      </c>
      <c r="G13" s="465"/>
      <c r="H13" s="1057">
        <v>123</v>
      </c>
      <c r="I13" s="111"/>
      <c r="J13" s="83">
        <v>1507.7369999999999</v>
      </c>
      <c r="K13" s="114"/>
      <c r="L13" s="755">
        <v>1110.2072752000006</v>
      </c>
      <c r="M13" s="465"/>
      <c r="N13" s="1058">
        <f t="shared" si="0"/>
        <v>154</v>
      </c>
      <c r="O13" s="115"/>
      <c r="P13" s="83">
        <f>D13+J13</f>
        <v>1509.4989999999998</v>
      </c>
      <c r="Q13" s="114"/>
      <c r="R13" s="755">
        <f t="shared" si="2"/>
        <v>1112.8553671260006</v>
      </c>
      <c r="S13" s="456"/>
      <c r="W13" s="69"/>
      <c r="X13" s="69"/>
    </row>
    <row r="14" spans="1:24" ht="13.2">
      <c r="A14" s="746"/>
      <c r="B14" s="738"/>
      <c r="C14" s="109"/>
      <c r="D14" s="110"/>
      <c r="E14" s="749"/>
      <c r="F14" s="90"/>
      <c r="G14" s="425"/>
      <c r="H14" s="738"/>
      <c r="I14" s="111"/>
      <c r="J14" s="78"/>
      <c r="K14" s="112"/>
      <c r="L14" s="90"/>
      <c r="M14" s="425"/>
      <c r="N14" s="745"/>
      <c r="O14" s="108"/>
      <c r="P14" s="78"/>
      <c r="Q14" s="112"/>
      <c r="R14" s="90"/>
      <c r="S14" s="464"/>
      <c r="W14" s="69"/>
      <c r="X14" s="69"/>
    </row>
    <row r="15" spans="1:24" ht="13.2">
      <c r="A15" s="746" t="s">
        <v>71</v>
      </c>
      <c r="B15" s="738">
        <v>2</v>
      </c>
      <c r="C15" s="109"/>
      <c r="D15" s="110">
        <v>0.13700000000000001</v>
      </c>
      <c r="E15" s="749"/>
      <c r="F15" s="90" t="s">
        <v>104</v>
      </c>
      <c r="G15" s="449"/>
      <c r="H15" s="738">
        <v>59</v>
      </c>
      <c r="I15" s="111"/>
      <c r="J15" s="144">
        <v>12.645</v>
      </c>
      <c r="K15" s="112"/>
      <c r="L15" s="90" t="s">
        <v>104</v>
      </c>
      <c r="M15" s="425"/>
      <c r="N15" s="745">
        <f>B15+H15</f>
        <v>61</v>
      </c>
      <c r="O15" s="108"/>
      <c r="P15" s="78">
        <f>D15+J15</f>
        <v>12.782</v>
      </c>
      <c r="Q15" s="112"/>
      <c r="R15" s="90" t="s">
        <v>104</v>
      </c>
      <c r="S15" s="464"/>
      <c r="T15" s="91"/>
      <c r="U15" s="81"/>
      <c r="V15" s="91"/>
      <c r="W15" s="81"/>
      <c r="X15" s="69"/>
    </row>
    <row r="16" spans="1:24" ht="13.2">
      <c r="A16" s="746" t="s">
        <v>72</v>
      </c>
      <c r="B16" s="747" t="s">
        <v>22</v>
      </c>
      <c r="C16" s="109"/>
      <c r="D16" s="110" t="s">
        <v>22</v>
      </c>
      <c r="E16" s="749"/>
      <c r="F16" s="110" t="s">
        <v>104</v>
      </c>
      <c r="G16" s="449"/>
      <c r="H16" s="2">
        <v>35</v>
      </c>
      <c r="I16" s="1059" t="s">
        <v>306</v>
      </c>
      <c r="J16" s="144">
        <v>833.68899999999985</v>
      </c>
      <c r="K16" s="112"/>
      <c r="L16" s="110" t="s">
        <v>104</v>
      </c>
      <c r="M16" s="425"/>
      <c r="N16" s="745">
        <v>36</v>
      </c>
      <c r="O16" s="108"/>
      <c r="P16" s="78">
        <f>J16</f>
        <v>833.68899999999985</v>
      </c>
      <c r="Q16" s="112"/>
      <c r="R16" s="110" t="s">
        <v>104</v>
      </c>
      <c r="S16" s="464"/>
      <c r="T16" s="91"/>
      <c r="U16" s="81"/>
      <c r="V16" s="91"/>
      <c r="W16" s="81"/>
      <c r="X16" s="69"/>
    </row>
    <row r="17" spans="1:24" ht="13.2">
      <c r="A17" s="757" t="s">
        <v>318</v>
      </c>
      <c r="B17" s="747" t="s">
        <v>22</v>
      </c>
      <c r="C17" s="109"/>
      <c r="D17" s="110" t="s">
        <v>22</v>
      </c>
      <c r="E17" s="748"/>
      <c r="F17" s="110" t="s">
        <v>104</v>
      </c>
      <c r="G17" s="449"/>
      <c r="H17" s="738">
        <v>1</v>
      </c>
      <c r="I17" s="111"/>
      <c r="J17" s="144">
        <v>34.923999999999999</v>
      </c>
      <c r="K17" s="112"/>
      <c r="L17" s="110" t="s">
        <v>104</v>
      </c>
      <c r="M17" s="425"/>
      <c r="N17" s="745">
        <v>1</v>
      </c>
      <c r="O17" s="108"/>
      <c r="P17" s="78">
        <f>J17</f>
        <v>34.923999999999999</v>
      </c>
      <c r="Q17" s="112"/>
      <c r="R17" s="110" t="s">
        <v>104</v>
      </c>
      <c r="S17" s="464"/>
      <c r="T17" s="78"/>
      <c r="U17" s="81"/>
      <c r="V17" s="81"/>
      <c r="W17" s="81"/>
      <c r="X17" s="69"/>
    </row>
    <row r="18" spans="1:24" ht="13.2">
      <c r="A18" s="746" t="s">
        <v>73</v>
      </c>
      <c r="B18" s="738">
        <v>280</v>
      </c>
      <c r="C18" s="109"/>
      <c r="D18" s="110">
        <v>12.291999999999993</v>
      </c>
      <c r="E18" s="749"/>
      <c r="F18" s="90" t="s">
        <v>104</v>
      </c>
      <c r="G18" s="425"/>
      <c r="H18" s="738">
        <v>99</v>
      </c>
      <c r="I18" s="111"/>
      <c r="J18" s="144">
        <v>26.105</v>
      </c>
      <c r="K18" s="112"/>
      <c r="L18" s="90" t="s">
        <v>104</v>
      </c>
      <c r="M18" s="425"/>
      <c r="N18" s="745">
        <f t="shared" ref="N18:N19" si="3">B18+H18</f>
        <v>379</v>
      </c>
      <c r="O18" s="108"/>
      <c r="P18" s="78">
        <f t="shared" ref="P18:P19" si="4">D18+J18</f>
        <v>38.396999999999991</v>
      </c>
      <c r="Q18" s="112"/>
      <c r="R18" s="90" t="s">
        <v>104</v>
      </c>
      <c r="S18" s="464"/>
      <c r="T18" s="91"/>
      <c r="U18" s="81"/>
      <c r="V18" s="81"/>
      <c r="W18" s="81"/>
      <c r="X18" s="69"/>
    </row>
    <row r="19" spans="1:24" ht="13.2">
      <c r="A19" s="751" t="s">
        <v>74</v>
      </c>
      <c r="B19" s="752">
        <f>B15+B18</f>
        <v>282</v>
      </c>
      <c r="C19" s="84"/>
      <c r="D19" s="83">
        <f>D15+D18</f>
        <v>12.428999999999993</v>
      </c>
      <c r="E19" s="754"/>
      <c r="F19" s="755" t="s">
        <v>104</v>
      </c>
      <c r="G19" s="465"/>
      <c r="H19" s="1057">
        <v>194</v>
      </c>
      <c r="I19" s="84"/>
      <c r="J19" s="83">
        <v>905.97200000000009</v>
      </c>
      <c r="K19" s="114"/>
      <c r="L19" s="755" t="s">
        <v>104</v>
      </c>
      <c r="M19" s="465"/>
      <c r="N19" s="756">
        <f t="shared" si="3"/>
        <v>476</v>
      </c>
      <c r="O19" s="115"/>
      <c r="P19" s="83">
        <f t="shared" si="4"/>
        <v>918.40100000000007</v>
      </c>
      <c r="Q19" s="114"/>
      <c r="R19" s="755" t="s">
        <v>104</v>
      </c>
      <c r="S19" s="456"/>
      <c r="T19" s="12"/>
      <c r="V19" s="116"/>
      <c r="W19" s="69"/>
      <c r="X19" s="69"/>
    </row>
    <row r="20" spans="1:24" ht="13.2">
      <c r="A20" s="758"/>
      <c r="B20" s="738"/>
      <c r="C20" s="79"/>
      <c r="D20" s="78"/>
      <c r="E20" s="749"/>
      <c r="F20" s="90"/>
      <c r="G20" s="425"/>
      <c r="H20" s="738"/>
      <c r="I20" s="79"/>
      <c r="J20" s="78"/>
      <c r="K20" s="112"/>
      <c r="L20" s="90"/>
      <c r="M20" s="425"/>
      <c r="N20" s="745"/>
      <c r="O20" s="108"/>
      <c r="P20" s="78"/>
      <c r="Q20" s="112"/>
      <c r="R20" s="90"/>
      <c r="S20" s="464"/>
      <c r="V20" s="116"/>
      <c r="W20" s="69"/>
      <c r="X20" s="69"/>
    </row>
    <row r="21" spans="1:24" ht="13.2">
      <c r="A21" s="751" t="s">
        <v>75</v>
      </c>
      <c r="B21" s="752">
        <v>313</v>
      </c>
      <c r="C21" s="84"/>
      <c r="D21" s="83">
        <v>14.190999999999987</v>
      </c>
      <c r="E21" s="754"/>
      <c r="F21" s="755" t="s">
        <v>104</v>
      </c>
      <c r="G21" s="465"/>
      <c r="H21" s="759">
        <v>317</v>
      </c>
      <c r="I21" s="84"/>
      <c r="J21" s="83">
        <v>2413.7089999999998</v>
      </c>
      <c r="K21" s="114"/>
      <c r="L21" s="755" t="s">
        <v>104</v>
      </c>
      <c r="M21" s="465"/>
      <c r="N21" s="756">
        <v>630</v>
      </c>
      <c r="O21" s="115"/>
      <c r="P21" s="83">
        <v>2427.9</v>
      </c>
      <c r="Q21" s="114"/>
      <c r="R21" s="755" t="s">
        <v>104</v>
      </c>
      <c r="S21" s="456"/>
      <c r="V21" s="116"/>
    </row>
    <row r="22" spans="1:24" ht="13.2">
      <c r="A22" s="117"/>
      <c r="B22" s="118"/>
      <c r="C22" s="760"/>
      <c r="D22" s="119"/>
      <c r="E22" s="761"/>
      <c r="F22" s="762"/>
      <c r="G22" s="763"/>
      <c r="H22" s="118"/>
      <c r="I22" s="760"/>
      <c r="J22" s="119"/>
      <c r="K22" s="120"/>
      <c r="L22" s="119"/>
      <c r="M22" s="763"/>
      <c r="N22" s="118"/>
      <c r="O22" s="760"/>
      <c r="P22" s="119"/>
      <c r="Q22" s="120"/>
      <c r="R22" s="119"/>
      <c r="S22" s="121"/>
      <c r="W22" s="122"/>
      <c r="X22" s="81"/>
    </row>
    <row r="23" spans="1:24" ht="13.2">
      <c r="A23" s="1" t="s">
        <v>56</v>
      </c>
      <c r="B23" s="123"/>
      <c r="C23" s="123"/>
      <c r="D23" s="123"/>
      <c r="E23" s="123"/>
      <c r="F23" s="123"/>
      <c r="G23" s="123"/>
      <c r="H23" s="123"/>
      <c r="I23" s="123"/>
      <c r="J23" s="123"/>
      <c r="K23" s="123"/>
      <c r="L23" s="123"/>
      <c r="M23" s="123"/>
      <c r="N23" s="123"/>
      <c r="O23" s="123"/>
      <c r="P23" s="123"/>
      <c r="Q23" s="123"/>
      <c r="R23" s="123"/>
      <c r="V23" s="124"/>
      <c r="W23" s="113"/>
    </row>
    <row r="24" spans="1:24" ht="13.2">
      <c r="A24" s="1" t="s">
        <v>57</v>
      </c>
      <c r="B24" s="123"/>
      <c r="C24" s="123"/>
      <c r="D24" s="123"/>
      <c r="E24" s="123"/>
      <c r="F24" s="123"/>
      <c r="G24" s="123"/>
      <c r="H24" s="123"/>
      <c r="I24" s="123"/>
      <c r="J24" s="123"/>
      <c r="K24" s="123"/>
      <c r="L24" s="125"/>
      <c r="M24" s="123"/>
      <c r="N24" s="123"/>
      <c r="O24" s="123"/>
      <c r="P24" s="123"/>
      <c r="Q24" s="123"/>
      <c r="R24" s="123"/>
      <c r="V24" s="122"/>
      <c r="W24" s="122"/>
      <c r="X24" s="81"/>
    </row>
    <row r="25" spans="1:24" ht="13.2">
      <c r="A25" s="58" t="s">
        <v>58</v>
      </c>
      <c r="B25" s="123"/>
      <c r="C25" s="123"/>
      <c r="D25" s="123"/>
      <c r="E25" s="123"/>
      <c r="F25" s="123"/>
      <c r="G25" s="123"/>
      <c r="H25" s="123"/>
      <c r="I25" s="123"/>
      <c r="J25" s="123"/>
      <c r="K25" s="123"/>
      <c r="L25" s="123"/>
      <c r="M25" s="123"/>
      <c r="N25" s="123"/>
      <c r="O25" s="123"/>
      <c r="P25" s="123"/>
      <c r="Q25" s="123"/>
      <c r="R25" s="123"/>
      <c r="V25" s="81"/>
      <c r="X25" s="81"/>
    </row>
    <row r="26" spans="1:24" ht="13.2">
      <c r="A26" s="58" t="s">
        <v>59</v>
      </c>
      <c r="B26" s="123"/>
      <c r="C26" s="123"/>
      <c r="D26" s="123"/>
      <c r="E26" s="123"/>
      <c r="F26" s="123"/>
      <c r="G26" s="123"/>
      <c r="H26" s="123"/>
      <c r="I26" s="123"/>
      <c r="J26" s="123"/>
      <c r="K26" s="123"/>
      <c r="L26" s="123"/>
      <c r="M26" s="123"/>
      <c r="N26" s="123"/>
      <c r="O26" s="123"/>
      <c r="P26" s="123"/>
      <c r="Q26" s="123"/>
      <c r="R26" s="123"/>
      <c r="V26" s="81"/>
      <c r="W26" s="122"/>
      <c r="X26" s="122"/>
    </row>
    <row r="27" spans="1:24">
      <c r="N27" s="126"/>
      <c r="U27" s="81"/>
      <c r="V27" s="81"/>
      <c r="W27" s="81"/>
      <c r="X27" s="81"/>
    </row>
    <row r="28" spans="1:24">
      <c r="H28" s="27"/>
      <c r="I28" s="27"/>
      <c r="J28" s="127"/>
      <c r="K28" s="27"/>
      <c r="L28" s="127"/>
      <c r="M28" s="26"/>
      <c r="U28" s="81"/>
      <c r="W28" s="81"/>
    </row>
    <row r="29" spans="1:24">
      <c r="H29" s="26"/>
      <c r="I29" s="26"/>
      <c r="J29" s="12"/>
      <c r="K29" s="26"/>
      <c r="L29" s="26"/>
      <c r="M29" s="26"/>
      <c r="P29" s="81"/>
      <c r="U29" s="81"/>
      <c r="V29" s="81"/>
      <c r="W29" s="81"/>
      <c r="X29" s="81"/>
    </row>
    <row r="30" spans="1:24" ht="22.5" customHeight="1">
      <c r="A30" s="3" t="s">
        <v>369</v>
      </c>
      <c r="H30" s="81"/>
      <c r="I30" s="81"/>
      <c r="J30" s="26"/>
      <c r="K30" s="27"/>
      <c r="L30" s="113"/>
      <c r="V30" s="81"/>
      <c r="W30" s="81"/>
      <c r="X30" s="81"/>
    </row>
    <row r="31" spans="1:24" ht="18.75" customHeight="1">
      <c r="A31" s="67" t="s">
        <v>370</v>
      </c>
      <c r="V31" s="81"/>
      <c r="W31" s="122"/>
      <c r="X31" s="122"/>
    </row>
    <row r="32" spans="1:24" ht="17.25" customHeight="1">
      <c r="A32" s="95" t="s">
        <v>36</v>
      </c>
      <c r="B32" s="1144" t="s">
        <v>37</v>
      </c>
      <c r="C32" s="1144"/>
      <c r="D32" s="1144"/>
      <c r="E32" s="1144"/>
      <c r="F32" s="1144"/>
      <c r="G32" s="733"/>
      <c r="H32" s="1144" t="s">
        <v>38</v>
      </c>
      <c r="I32" s="1144"/>
      <c r="J32" s="1144"/>
      <c r="K32" s="1144"/>
      <c r="L32" s="1144"/>
      <c r="M32" s="733"/>
      <c r="N32" s="1144" t="s">
        <v>39</v>
      </c>
      <c r="O32" s="1144"/>
      <c r="P32" s="1144"/>
      <c r="Q32" s="1144"/>
      <c r="R32" s="1144"/>
      <c r="S32" s="72"/>
      <c r="V32" s="124"/>
      <c r="W32" s="81"/>
    </row>
    <row r="33" spans="1:23" ht="17.25" customHeight="1">
      <c r="A33" s="740"/>
      <c r="B33" s="1145" t="s">
        <v>40</v>
      </c>
      <c r="C33" s="1145"/>
      <c r="D33" s="1145"/>
      <c r="E33" s="1145"/>
      <c r="F33" s="1145"/>
      <c r="G33" s="734"/>
      <c r="H33" s="1145" t="s">
        <v>41</v>
      </c>
      <c r="I33" s="1145"/>
      <c r="J33" s="1145"/>
      <c r="K33" s="1145"/>
      <c r="L33" s="1145"/>
      <c r="M33" s="734"/>
      <c r="N33" s="1145" t="s">
        <v>42</v>
      </c>
      <c r="O33" s="1145"/>
      <c r="P33" s="1145"/>
      <c r="Q33" s="1145"/>
      <c r="R33" s="1145"/>
      <c r="S33" s="427"/>
      <c r="V33" s="81"/>
      <c r="W33" s="81"/>
    </row>
    <row r="34" spans="1:23" ht="18.75" customHeight="1">
      <c r="A34" s="741" t="s">
        <v>43</v>
      </c>
      <c r="B34" s="740" t="s">
        <v>44</v>
      </c>
      <c r="C34" s="98"/>
      <c r="D34" s="98" t="s">
        <v>45</v>
      </c>
      <c r="E34" s="98"/>
      <c r="F34" s="98" t="s">
        <v>63</v>
      </c>
      <c r="G34" s="98"/>
      <c r="H34" s="740" t="s">
        <v>44</v>
      </c>
      <c r="I34" s="98"/>
      <c r="J34" s="98" t="s">
        <v>45</v>
      </c>
      <c r="K34" s="98"/>
      <c r="L34" s="98" t="s">
        <v>63</v>
      </c>
      <c r="M34" s="98"/>
      <c r="N34" s="740" t="s">
        <v>44</v>
      </c>
      <c r="O34" s="98"/>
      <c r="P34" s="98" t="s">
        <v>45</v>
      </c>
      <c r="Q34" s="98"/>
      <c r="R34" s="98" t="s">
        <v>63</v>
      </c>
      <c r="S34" s="427"/>
    </row>
    <row r="35" spans="1:23" ht="49.5" customHeight="1">
      <c r="A35" s="99"/>
      <c r="B35" s="100" t="s">
        <v>46</v>
      </c>
      <c r="C35" s="742"/>
      <c r="D35" s="742" t="s">
        <v>47</v>
      </c>
      <c r="E35" s="742"/>
      <c r="F35" s="742" t="s">
        <v>64</v>
      </c>
      <c r="G35" s="742"/>
      <c r="H35" s="100" t="s">
        <v>46</v>
      </c>
      <c r="I35" s="742"/>
      <c r="J35" s="742" t="s">
        <v>47</v>
      </c>
      <c r="K35" s="742"/>
      <c r="L35" s="742" t="s">
        <v>64</v>
      </c>
      <c r="M35" s="742"/>
      <c r="N35" s="100" t="s">
        <v>46</v>
      </c>
      <c r="O35" s="742"/>
      <c r="P35" s="742" t="s">
        <v>47</v>
      </c>
      <c r="Q35" s="742"/>
      <c r="R35" s="742" t="s">
        <v>64</v>
      </c>
      <c r="S35" s="121"/>
      <c r="U35" s="128"/>
      <c r="V35" s="81"/>
    </row>
    <row r="36" spans="1:23" ht="13.2">
      <c r="A36" s="70" t="s">
        <v>65</v>
      </c>
      <c r="B36" s="80">
        <v>8</v>
      </c>
      <c r="C36" s="104"/>
      <c r="D36" s="105">
        <v>0.443</v>
      </c>
      <c r="E36" s="743"/>
      <c r="F36" s="744">
        <v>0.699835926</v>
      </c>
      <c r="G36" s="1070" t="s">
        <v>306</v>
      </c>
      <c r="H36" s="2">
        <v>49</v>
      </c>
      <c r="I36" s="111"/>
      <c r="J36" s="144">
        <v>383.01900000000006</v>
      </c>
      <c r="K36" s="106"/>
      <c r="L36" s="744">
        <v>554.55099999999993</v>
      </c>
      <c r="M36" s="1070" t="s">
        <v>306</v>
      </c>
      <c r="N36" s="745">
        <v>57</v>
      </c>
      <c r="O36" s="108"/>
      <c r="P36" s="78">
        <v>383.46200000000005</v>
      </c>
      <c r="Q36" s="106"/>
      <c r="R36" s="744">
        <v>555.25083592599992</v>
      </c>
      <c r="S36" s="1070" t="s">
        <v>306</v>
      </c>
    </row>
    <row r="37" spans="1:23" ht="13.2">
      <c r="A37" s="746" t="s">
        <v>66</v>
      </c>
      <c r="B37" s="747" t="s">
        <v>22</v>
      </c>
      <c r="C37" s="109"/>
      <c r="D37" s="110" t="s">
        <v>22</v>
      </c>
      <c r="E37" s="748"/>
      <c r="F37" s="110" t="s">
        <v>22</v>
      </c>
      <c r="G37" s="1071"/>
      <c r="H37" s="2">
        <v>8</v>
      </c>
      <c r="I37" s="111"/>
      <c r="J37" s="144">
        <v>28.811</v>
      </c>
      <c r="K37" s="111"/>
      <c r="L37" s="90">
        <v>37.213999999999999</v>
      </c>
      <c r="M37" s="1071" t="s">
        <v>306</v>
      </c>
      <c r="N37" s="745">
        <v>8</v>
      </c>
      <c r="O37" s="108"/>
      <c r="P37" s="78">
        <v>28.811</v>
      </c>
      <c r="Q37" s="112"/>
      <c r="R37" s="90">
        <v>37.213999999999999</v>
      </c>
      <c r="S37" s="1071" t="s">
        <v>306</v>
      </c>
      <c r="U37" s="103"/>
    </row>
    <row r="38" spans="1:23" ht="13.2">
      <c r="A38" s="746" t="s">
        <v>67</v>
      </c>
      <c r="B38" s="747">
        <v>1</v>
      </c>
      <c r="C38" s="109"/>
      <c r="D38" s="110">
        <v>1.7999999999999999E-2</v>
      </c>
      <c r="E38" s="748"/>
      <c r="F38" s="90">
        <v>1.2841200000000001E-2</v>
      </c>
      <c r="G38" s="1071" t="s">
        <v>306</v>
      </c>
      <c r="H38" s="2">
        <v>33</v>
      </c>
      <c r="I38" s="111"/>
      <c r="J38" s="144">
        <v>1003.087</v>
      </c>
      <c r="K38" s="111"/>
      <c r="L38" s="90">
        <v>422.66456760000017</v>
      </c>
      <c r="M38" s="1071" t="s">
        <v>306</v>
      </c>
      <c r="N38" s="745">
        <v>34</v>
      </c>
      <c r="O38" s="108"/>
      <c r="P38" s="78">
        <v>1003.105</v>
      </c>
      <c r="Q38" s="112"/>
      <c r="R38" s="90">
        <v>422.67740880000014</v>
      </c>
      <c r="S38" s="1071" t="s">
        <v>306</v>
      </c>
      <c r="U38" s="103"/>
    </row>
    <row r="39" spans="1:23" ht="13.2">
      <c r="A39" s="746" t="s">
        <v>68</v>
      </c>
      <c r="B39" s="747" t="s">
        <v>22</v>
      </c>
      <c r="C39" s="109"/>
      <c r="D39" s="110" t="s">
        <v>22</v>
      </c>
      <c r="E39" s="748"/>
      <c r="F39" s="110" t="s">
        <v>22</v>
      </c>
      <c r="G39" s="1071"/>
      <c r="H39" s="2">
        <v>24</v>
      </c>
      <c r="I39" s="111"/>
      <c r="J39" s="144">
        <v>46.879000000000005</v>
      </c>
      <c r="K39" s="111"/>
      <c r="L39" s="90">
        <v>73.945843600000003</v>
      </c>
      <c r="M39" s="1071" t="s">
        <v>306</v>
      </c>
      <c r="N39" s="745">
        <v>24</v>
      </c>
      <c r="O39" s="108"/>
      <c r="P39" s="78">
        <v>46.879000000000005</v>
      </c>
      <c r="Q39" s="112"/>
      <c r="R39" s="90">
        <v>73.945843600000003</v>
      </c>
      <c r="S39" s="1071" t="s">
        <v>306</v>
      </c>
      <c r="U39" s="81"/>
      <c r="V39" s="81"/>
    </row>
    <row r="40" spans="1:23" ht="13.2">
      <c r="A40" s="746" t="s">
        <v>69</v>
      </c>
      <c r="B40" s="747" t="s">
        <v>22</v>
      </c>
      <c r="C40" s="109"/>
      <c r="D40" s="110" t="s">
        <v>22</v>
      </c>
      <c r="E40" s="748"/>
      <c r="F40" s="110" t="s">
        <v>22</v>
      </c>
      <c r="G40" s="1071"/>
      <c r="H40" s="747" t="s">
        <v>22</v>
      </c>
      <c r="I40" s="111"/>
      <c r="J40" s="109" t="s">
        <v>22</v>
      </c>
      <c r="K40" s="111"/>
      <c r="L40" s="90" t="s">
        <v>22</v>
      </c>
      <c r="M40" s="1071"/>
      <c r="N40" s="747" t="s">
        <v>22</v>
      </c>
      <c r="O40" s="108"/>
      <c r="P40" s="110" t="s">
        <v>22</v>
      </c>
      <c r="Q40" s="112"/>
      <c r="R40" s="90" t="s">
        <v>22</v>
      </c>
      <c r="S40" s="1071"/>
      <c r="U40" s="81"/>
      <c r="W40" s="81"/>
    </row>
    <row r="41" spans="1:23" ht="13.2">
      <c r="A41" s="746" t="s">
        <v>314</v>
      </c>
      <c r="B41" s="738">
        <v>24</v>
      </c>
      <c r="C41" s="109"/>
      <c r="D41" s="110">
        <v>4.019000000000001</v>
      </c>
      <c r="E41" s="749"/>
      <c r="F41" s="90">
        <v>5.7294148000000007</v>
      </c>
      <c r="G41" s="1071" t="s">
        <v>306</v>
      </c>
      <c r="H41" s="750">
        <v>15</v>
      </c>
      <c r="I41" s="111"/>
      <c r="J41" s="144">
        <v>9.2550000000000008</v>
      </c>
      <c r="K41" s="111"/>
      <c r="L41" s="90">
        <v>4.9759672999999998</v>
      </c>
      <c r="M41" s="1071" t="s">
        <v>306</v>
      </c>
      <c r="N41" s="745">
        <v>39</v>
      </c>
      <c r="O41" s="108"/>
      <c r="P41" s="78">
        <v>13.274000000000001</v>
      </c>
      <c r="Q41" s="112"/>
      <c r="R41" s="90">
        <v>10.7053821</v>
      </c>
      <c r="S41" s="1071" t="s">
        <v>306</v>
      </c>
      <c r="U41" s="81"/>
      <c r="V41" s="81"/>
    </row>
    <row r="42" spans="1:23" ht="13.2">
      <c r="A42" s="751" t="s">
        <v>70</v>
      </c>
      <c r="B42" s="752">
        <v>33</v>
      </c>
      <c r="C42" s="109"/>
      <c r="D42" s="753">
        <v>4.4800000000000013</v>
      </c>
      <c r="E42" s="754"/>
      <c r="F42" s="755">
        <v>6.4420919260000007</v>
      </c>
      <c r="G42" s="1071" t="s">
        <v>306</v>
      </c>
      <c r="H42" s="752">
        <v>129</v>
      </c>
      <c r="I42" s="111"/>
      <c r="J42" s="83">
        <v>1471.0509999999999</v>
      </c>
      <c r="K42" s="114"/>
      <c r="L42" s="755">
        <v>1093.3513785000007</v>
      </c>
      <c r="M42" s="1071" t="s">
        <v>306</v>
      </c>
      <c r="N42" s="756">
        <v>162</v>
      </c>
      <c r="O42" s="115"/>
      <c r="P42" s="83">
        <v>1475.5309999999999</v>
      </c>
      <c r="Q42" s="114"/>
      <c r="R42" s="755">
        <v>1099.7934704260001</v>
      </c>
      <c r="S42" s="1071" t="s">
        <v>306</v>
      </c>
      <c r="V42" s="130"/>
    </row>
    <row r="43" spans="1:23" ht="13.2">
      <c r="A43" s="746"/>
      <c r="B43" s="738"/>
      <c r="C43" s="109"/>
      <c r="D43" s="110"/>
      <c r="E43" s="749"/>
      <c r="F43" s="90"/>
      <c r="G43" s="425"/>
      <c r="H43" s="738"/>
      <c r="I43" s="111"/>
      <c r="J43" s="78"/>
      <c r="K43" s="112"/>
      <c r="L43" s="90"/>
      <c r="M43" s="425"/>
      <c r="N43" s="745"/>
      <c r="O43" s="108"/>
      <c r="P43" s="78"/>
      <c r="Q43" s="112"/>
      <c r="R43" s="90"/>
      <c r="S43" s="464"/>
      <c r="V43" s="130"/>
    </row>
    <row r="44" spans="1:23" ht="13.2">
      <c r="A44" s="746" t="s">
        <v>71</v>
      </c>
      <c r="B44" s="738">
        <v>8</v>
      </c>
      <c r="C44" s="109"/>
      <c r="D44" s="110">
        <v>0.59199999999999997</v>
      </c>
      <c r="E44" s="749"/>
      <c r="F44" s="90" t="s">
        <v>104</v>
      </c>
      <c r="G44" s="449"/>
      <c r="H44" s="738">
        <v>70</v>
      </c>
      <c r="I44" s="111"/>
      <c r="J44" s="144">
        <v>18.024999999999999</v>
      </c>
      <c r="K44" s="112"/>
      <c r="L44" s="90" t="s">
        <v>104</v>
      </c>
      <c r="M44" s="425"/>
      <c r="N44" s="745">
        <v>78</v>
      </c>
      <c r="O44" s="108"/>
      <c r="P44" s="78">
        <v>18.616999999999997</v>
      </c>
      <c r="Q44" s="112"/>
      <c r="R44" s="90" t="s">
        <v>104</v>
      </c>
      <c r="S44" s="464"/>
      <c r="V44" s="130"/>
    </row>
    <row r="45" spans="1:23" ht="13.2">
      <c r="A45" s="746" t="s">
        <v>72</v>
      </c>
      <c r="B45" s="738">
        <v>1</v>
      </c>
      <c r="C45" s="109"/>
      <c r="D45" s="110">
        <v>5.8999999999999997E-2</v>
      </c>
      <c r="E45" s="749"/>
      <c r="F45" s="90" t="s">
        <v>104</v>
      </c>
      <c r="G45" s="449"/>
      <c r="H45" s="2">
        <v>37</v>
      </c>
      <c r="I45" s="111"/>
      <c r="J45" s="144">
        <v>832.81100000000004</v>
      </c>
      <c r="K45" s="112"/>
      <c r="L45" s="90" t="s">
        <v>104</v>
      </c>
      <c r="M45" s="425"/>
      <c r="N45" s="745">
        <v>38</v>
      </c>
      <c r="O45" s="108"/>
      <c r="P45" s="78">
        <v>832.87</v>
      </c>
      <c r="Q45" s="112"/>
      <c r="R45" s="90" t="s">
        <v>104</v>
      </c>
      <c r="S45" s="464"/>
      <c r="V45" s="130"/>
    </row>
    <row r="46" spans="1:23" ht="13.2">
      <c r="A46" s="757" t="s">
        <v>318</v>
      </c>
      <c r="B46" s="747" t="s">
        <v>22</v>
      </c>
      <c r="C46" s="109"/>
      <c r="D46" s="110" t="s">
        <v>22</v>
      </c>
      <c r="E46" s="748"/>
      <c r="F46" s="90" t="s">
        <v>104</v>
      </c>
      <c r="G46" s="449"/>
      <c r="H46" s="738">
        <v>1</v>
      </c>
      <c r="I46" s="111"/>
      <c r="J46" s="144">
        <v>34.923999999999999</v>
      </c>
      <c r="K46" s="112"/>
      <c r="L46" s="90" t="s">
        <v>104</v>
      </c>
      <c r="M46" s="425"/>
      <c r="N46" s="745">
        <v>1</v>
      </c>
      <c r="O46" s="108"/>
      <c r="P46" s="78">
        <v>34.923999999999999</v>
      </c>
      <c r="Q46" s="112"/>
      <c r="R46" s="90" t="s">
        <v>104</v>
      </c>
      <c r="S46" s="464"/>
      <c r="V46" s="130"/>
    </row>
    <row r="47" spans="1:23" ht="13.2">
      <c r="A47" s="746" t="s">
        <v>73</v>
      </c>
      <c r="B47" s="738">
        <v>283</v>
      </c>
      <c r="C47" s="109"/>
      <c r="D47" s="110">
        <v>12.035</v>
      </c>
      <c r="E47" s="749"/>
      <c r="F47" s="90" t="s">
        <v>104</v>
      </c>
      <c r="G47" s="425"/>
      <c r="H47" s="738">
        <v>80</v>
      </c>
      <c r="I47" s="111"/>
      <c r="J47" s="144">
        <v>49.736000000000004</v>
      </c>
      <c r="K47" s="112"/>
      <c r="L47" s="90" t="s">
        <v>104</v>
      </c>
      <c r="M47" s="425"/>
      <c r="N47" s="745">
        <v>363</v>
      </c>
      <c r="O47" s="108"/>
      <c r="P47" s="78">
        <v>61.771000000000001</v>
      </c>
      <c r="Q47" s="112"/>
      <c r="R47" s="90" t="s">
        <v>104</v>
      </c>
      <c r="S47" s="464"/>
      <c r="V47" s="130"/>
    </row>
    <row r="48" spans="1:23" ht="13.2">
      <c r="A48" s="751" t="s">
        <v>74</v>
      </c>
      <c r="B48" s="752">
        <v>292</v>
      </c>
      <c r="C48" s="84"/>
      <c r="D48" s="83">
        <v>12.686</v>
      </c>
      <c r="E48" s="754"/>
      <c r="F48" s="755" t="s">
        <v>104</v>
      </c>
      <c r="G48" s="465"/>
      <c r="H48" s="752">
        <v>188</v>
      </c>
      <c r="I48" s="84"/>
      <c r="J48" s="83">
        <v>935.49599999999998</v>
      </c>
      <c r="K48" s="114"/>
      <c r="L48" s="755" t="s">
        <v>104</v>
      </c>
      <c r="M48" s="465"/>
      <c r="N48" s="756">
        <v>480</v>
      </c>
      <c r="O48" s="115"/>
      <c r="P48" s="83">
        <v>948.1819999999999</v>
      </c>
      <c r="Q48" s="114"/>
      <c r="R48" s="755" t="s">
        <v>104</v>
      </c>
      <c r="S48" s="456"/>
      <c r="V48" s="130"/>
    </row>
    <row r="49" spans="1:19" ht="13.2">
      <c r="A49" s="758"/>
      <c r="B49" s="752"/>
      <c r="C49" s="44"/>
      <c r="D49" s="83"/>
      <c r="E49" s="44"/>
      <c r="F49" s="83"/>
      <c r="G49" s="426"/>
      <c r="H49" s="752"/>
      <c r="I49" s="44"/>
      <c r="J49" s="83"/>
      <c r="K49" s="44"/>
      <c r="L49" s="83"/>
      <c r="M49" s="44"/>
      <c r="N49" s="752"/>
      <c r="O49" s="44"/>
      <c r="P49" s="83"/>
      <c r="Q49" s="44"/>
      <c r="R49" s="83"/>
      <c r="S49" s="426"/>
    </row>
    <row r="50" spans="1:19" ht="13.2">
      <c r="A50" s="751" t="s">
        <v>332</v>
      </c>
      <c r="B50" s="752">
        <v>325</v>
      </c>
      <c r="C50" s="84"/>
      <c r="D50" s="83">
        <v>17.166</v>
      </c>
      <c r="E50" s="754"/>
      <c r="F50" s="755" t="s">
        <v>104</v>
      </c>
      <c r="G50" s="465"/>
      <c r="H50" s="759">
        <v>317</v>
      </c>
      <c r="I50" s="84"/>
      <c r="J50" s="83">
        <v>2406.547</v>
      </c>
      <c r="K50" s="114"/>
      <c r="L50" s="755" t="s">
        <v>104</v>
      </c>
      <c r="M50" s="465"/>
      <c r="N50" s="756">
        <v>642</v>
      </c>
      <c r="O50" s="115"/>
      <c r="P50" s="83">
        <v>2423.7129999999997</v>
      </c>
      <c r="Q50" s="114"/>
      <c r="R50" s="755" t="s">
        <v>104</v>
      </c>
      <c r="S50" s="456"/>
    </row>
    <row r="51" spans="1:19" ht="13.2">
      <c r="A51" s="751" t="s">
        <v>76</v>
      </c>
      <c r="B51" s="752">
        <v>331</v>
      </c>
      <c r="C51" s="44" t="s">
        <v>306</v>
      </c>
      <c r="D51" s="83">
        <v>14.96999999999999</v>
      </c>
      <c r="E51" s="79"/>
      <c r="F51" s="83">
        <v>7.036999999999999</v>
      </c>
      <c r="G51" s="425"/>
      <c r="H51" s="752">
        <v>317</v>
      </c>
      <c r="I51" s="44" t="s">
        <v>306</v>
      </c>
      <c r="J51" s="83">
        <v>2456.4580000000005</v>
      </c>
      <c r="K51" s="44" t="s">
        <v>306</v>
      </c>
      <c r="L51" s="83">
        <v>1335.6660000000002</v>
      </c>
      <c r="M51" s="426" t="s">
        <v>306</v>
      </c>
      <c r="N51" s="752">
        <v>648</v>
      </c>
      <c r="O51" s="764" t="s">
        <v>306</v>
      </c>
      <c r="P51" s="83">
        <v>2471.4280000000003</v>
      </c>
      <c r="Q51" s="44" t="s">
        <v>306</v>
      </c>
      <c r="R51" s="83">
        <v>1342.703</v>
      </c>
      <c r="S51" s="426" t="s">
        <v>306</v>
      </c>
    </row>
    <row r="52" spans="1:19" ht="13.2">
      <c r="A52" s="751" t="s">
        <v>368</v>
      </c>
      <c r="B52" s="765">
        <v>443</v>
      </c>
      <c r="C52" s="561" t="s">
        <v>78</v>
      </c>
      <c r="D52" s="562">
        <v>18</v>
      </c>
      <c r="E52" s="561" t="s">
        <v>78</v>
      </c>
      <c r="F52" s="562">
        <v>4</v>
      </c>
      <c r="G52" s="563" t="s">
        <v>78</v>
      </c>
      <c r="H52" s="562">
        <v>318</v>
      </c>
      <c r="I52" s="561" t="s">
        <v>78</v>
      </c>
      <c r="J52" s="564">
        <v>2596</v>
      </c>
      <c r="K52" s="561"/>
      <c r="L52" s="564">
        <v>1357</v>
      </c>
      <c r="M52" s="563"/>
      <c r="N52" s="565">
        <v>761</v>
      </c>
      <c r="O52" s="561"/>
      <c r="P52" s="564">
        <v>2613</v>
      </c>
      <c r="Q52" s="561"/>
      <c r="R52" s="564">
        <v>1360</v>
      </c>
      <c r="S52" s="426"/>
    </row>
    <row r="53" spans="1:19" ht="13.2">
      <c r="A53" s="751" t="s">
        <v>79</v>
      </c>
      <c r="B53" s="752">
        <v>539</v>
      </c>
      <c r="C53" s="84"/>
      <c r="D53" s="83">
        <v>21.356000000000002</v>
      </c>
      <c r="E53" s="114"/>
      <c r="F53" s="83">
        <v>3.9989999999999997</v>
      </c>
      <c r="G53" s="465"/>
      <c r="H53" s="752">
        <v>305</v>
      </c>
      <c r="I53" s="84"/>
      <c r="J53" s="83">
        <v>2645.1680000000001</v>
      </c>
      <c r="K53" s="129"/>
      <c r="L53" s="83">
        <v>1333.499</v>
      </c>
      <c r="M53" s="440"/>
      <c r="N53" s="752">
        <v>844</v>
      </c>
      <c r="O53" s="84"/>
      <c r="P53" s="83">
        <v>2666.5239999999999</v>
      </c>
      <c r="Q53" s="129"/>
      <c r="R53" s="83">
        <v>1337.287</v>
      </c>
      <c r="S53" s="440"/>
    </row>
    <row r="54" spans="1:19" ht="13.2">
      <c r="A54" s="751" t="s">
        <v>80</v>
      </c>
      <c r="B54" s="752">
        <v>544</v>
      </c>
      <c r="C54" s="84"/>
      <c r="D54" s="83">
        <v>21.448</v>
      </c>
      <c r="E54" s="114"/>
      <c r="F54" s="83">
        <v>4.008</v>
      </c>
      <c r="G54" s="465"/>
      <c r="H54" s="752">
        <v>310</v>
      </c>
      <c r="I54" s="84"/>
      <c r="J54" s="83">
        <v>2754.1910000000003</v>
      </c>
      <c r="K54" s="114"/>
      <c r="L54" s="83">
        <v>1441.8059999999998</v>
      </c>
      <c r="M54" s="465"/>
      <c r="N54" s="752">
        <v>854</v>
      </c>
      <c r="O54" s="84"/>
      <c r="P54" s="83">
        <v>2775.6390000000001</v>
      </c>
      <c r="Q54" s="114"/>
      <c r="R54" s="83">
        <v>1445.8139999999999</v>
      </c>
      <c r="S54" s="465"/>
    </row>
    <row r="55" spans="1:19" ht="12.75" customHeight="1">
      <c r="A55" s="751" t="s">
        <v>81</v>
      </c>
      <c r="B55" s="752">
        <v>546</v>
      </c>
      <c r="C55" s="84"/>
      <c r="D55" s="83">
        <v>21.797000000000001</v>
      </c>
      <c r="E55" s="114"/>
      <c r="F55" s="83">
        <v>2.3140000000000001</v>
      </c>
      <c r="G55" s="465"/>
      <c r="H55" s="752">
        <v>319</v>
      </c>
      <c r="I55" s="84"/>
      <c r="J55" s="83">
        <v>3107.0459999999998</v>
      </c>
      <c r="K55" s="114"/>
      <c r="L55" s="83">
        <v>1676.3240000000001</v>
      </c>
      <c r="M55" s="465"/>
      <c r="N55" s="752">
        <v>865</v>
      </c>
      <c r="O55" s="84"/>
      <c r="P55" s="83">
        <v>3128.8429999999998</v>
      </c>
      <c r="Q55" s="114"/>
      <c r="R55" s="83">
        <v>1678.6380000000001</v>
      </c>
      <c r="S55" s="465"/>
    </row>
    <row r="56" spans="1:19" s="5" customFormat="1" ht="13.2">
      <c r="A56" s="751" t="s">
        <v>82</v>
      </c>
      <c r="B56" s="752">
        <v>552</v>
      </c>
      <c r="C56" s="84"/>
      <c r="D56" s="83">
        <v>21.873000000000001</v>
      </c>
      <c r="E56" s="114"/>
      <c r="F56" s="83">
        <v>2.2709999999999999</v>
      </c>
      <c r="G56" s="465"/>
      <c r="H56" s="752">
        <v>320</v>
      </c>
      <c r="I56" s="84"/>
      <c r="J56" s="83">
        <v>3190.5230000000001</v>
      </c>
      <c r="K56" s="114"/>
      <c r="L56" s="83">
        <v>1710.7170000000001</v>
      </c>
      <c r="M56" s="465"/>
      <c r="N56" s="752">
        <v>872</v>
      </c>
      <c r="O56" s="84"/>
      <c r="P56" s="83">
        <v>3212.3959999999997</v>
      </c>
      <c r="Q56" s="114"/>
      <c r="R56" s="83">
        <v>1712.9879999999998</v>
      </c>
      <c r="S56" s="465"/>
    </row>
    <row r="57" spans="1:19" s="5" customFormat="1" ht="13.2">
      <c r="A57" s="766" t="s">
        <v>83</v>
      </c>
      <c r="B57" s="752">
        <v>568</v>
      </c>
      <c r="C57" s="84"/>
      <c r="D57" s="83">
        <v>22.238</v>
      </c>
      <c r="E57" s="114"/>
      <c r="F57" s="83">
        <v>5.5179999999999998</v>
      </c>
      <c r="G57" s="465"/>
      <c r="H57" s="752">
        <v>326</v>
      </c>
      <c r="I57" s="84"/>
      <c r="J57" s="83">
        <v>3277.6729999999998</v>
      </c>
      <c r="K57" s="114"/>
      <c r="L57" s="83">
        <v>1759.183</v>
      </c>
      <c r="M57" s="465"/>
      <c r="N57" s="752">
        <v>894</v>
      </c>
      <c r="O57" s="84"/>
      <c r="P57" s="83">
        <v>3299.9110000000005</v>
      </c>
      <c r="Q57" s="114"/>
      <c r="R57" s="83">
        <v>1764.7010000000002</v>
      </c>
      <c r="S57" s="465"/>
    </row>
    <row r="58" spans="1:19" s="5" customFormat="1" ht="13.2">
      <c r="A58" s="766" t="s">
        <v>84</v>
      </c>
      <c r="B58" s="752">
        <v>570</v>
      </c>
      <c r="C58" s="84"/>
      <c r="D58" s="83">
        <v>22.143999999999998</v>
      </c>
      <c r="E58" s="114"/>
      <c r="F58" s="83">
        <v>4.4740000000000002</v>
      </c>
      <c r="G58" s="465"/>
      <c r="H58" s="752">
        <v>339</v>
      </c>
      <c r="I58" s="84"/>
      <c r="J58" s="83">
        <v>3361.165</v>
      </c>
      <c r="K58" s="114"/>
      <c r="L58" s="83">
        <v>1806.0920000000001</v>
      </c>
      <c r="M58" s="465"/>
      <c r="N58" s="752">
        <v>909</v>
      </c>
      <c r="O58" s="84"/>
      <c r="P58" s="83">
        <v>3383.3089999999997</v>
      </c>
      <c r="Q58" s="114"/>
      <c r="R58" s="83">
        <v>1810.566</v>
      </c>
      <c r="S58" s="465"/>
    </row>
    <row r="59" spans="1:19" s="5" customFormat="1" ht="13.2">
      <c r="A59" s="766" t="s">
        <v>85</v>
      </c>
      <c r="B59" s="752">
        <v>586</v>
      </c>
      <c r="C59" s="84"/>
      <c r="D59" s="83">
        <v>22.786999999999999</v>
      </c>
      <c r="E59" s="114"/>
      <c r="F59" s="83">
        <v>43.689</v>
      </c>
      <c r="G59" s="465"/>
      <c r="H59" s="752">
        <v>364</v>
      </c>
      <c r="I59" s="84"/>
      <c r="J59" s="83">
        <v>3840.3009999999999</v>
      </c>
      <c r="K59" s="114"/>
      <c r="L59" s="83">
        <v>2069.2959999999998</v>
      </c>
      <c r="M59" s="465"/>
      <c r="N59" s="752">
        <v>950</v>
      </c>
      <c r="O59" s="84"/>
      <c r="P59" s="83">
        <v>3863.0879999999997</v>
      </c>
      <c r="Q59" s="114"/>
      <c r="R59" s="83">
        <v>2112.9849999999997</v>
      </c>
      <c r="S59" s="465"/>
    </row>
    <row r="60" spans="1:19" ht="13.2">
      <c r="A60" s="93"/>
      <c r="B60" s="89"/>
      <c r="C60" s="767"/>
      <c r="D60" s="87"/>
      <c r="E60" s="132"/>
      <c r="F60" s="87"/>
      <c r="G60" s="768"/>
      <c r="H60" s="89"/>
      <c r="I60" s="767"/>
      <c r="J60" s="87"/>
      <c r="K60" s="132"/>
      <c r="L60" s="87"/>
      <c r="M60" s="768"/>
      <c r="N60" s="89"/>
      <c r="O60" s="767"/>
      <c r="P60" s="87"/>
      <c r="Q60" s="132"/>
      <c r="R60" s="87"/>
      <c r="S60" s="768"/>
    </row>
    <row r="61" spans="1:19" ht="13.2">
      <c r="A61" s="45" t="s">
        <v>61</v>
      </c>
      <c r="B61" s="79"/>
      <c r="C61" s="79"/>
      <c r="D61" s="79"/>
      <c r="E61" s="79"/>
      <c r="F61" s="79"/>
      <c r="G61" s="79"/>
      <c r="H61" s="79"/>
      <c r="I61" s="79"/>
      <c r="J61" s="79"/>
      <c r="K61" s="79"/>
      <c r="L61" s="79"/>
      <c r="M61" s="79"/>
      <c r="N61" s="79"/>
      <c r="O61" s="79"/>
      <c r="P61" s="79"/>
      <c r="Q61" s="79"/>
      <c r="R61" s="79"/>
      <c r="S61" s="79"/>
    </row>
    <row r="62" spans="1:19" ht="13.2">
      <c r="A62" s="157" t="s">
        <v>62</v>
      </c>
      <c r="B62" s="79"/>
      <c r="C62" s="79"/>
      <c r="D62" s="79"/>
      <c r="E62" s="79"/>
      <c r="F62" s="79"/>
      <c r="G62" s="79"/>
      <c r="H62" s="79"/>
      <c r="I62" s="79"/>
      <c r="J62" s="79"/>
      <c r="K62" s="79"/>
      <c r="L62" s="79"/>
      <c r="M62" s="79"/>
      <c r="N62" s="79"/>
      <c r="O62" s="79"/>
      <c r="P62" s="79"/>
      <c r="Q62" s="79"/>
      <c r="R62" s="79"/>
      <c r="S62" s="79"/>
    </row>
    <row r="63" spans="1:19">
      <c r="H63" s="81"/>
      <c r="I63" s="81"/>
      <c r="J63" s="81"/>
      <c r="K63" s="81"/>
      <c r="L63" s="81"/>
      <c r="M63" s="81"/>
    </row>
  </sheetData>
  <mergeCells count="12">
    <mergeCell ref="B32:F32"/>
    <mergeCell ref="H32:L32"/>
    <mergeCell ref="N32:R32"/>
    <mergeCell ref="B33:F33"/>
    <mergeCell ref="H33:L33"/>
    <mergeCell ref="N33:R33"/>
    <mergeCell ref="B3:F3"/>
    <mergeCell ref="H3:L3"/>
    <mergeCell ref="N3:R3"/>
    <mergeCell ref="B4:F4"/>
    <mergeCell ref="H4:L4"/>
    <mergeCell ref="N4:R4"/>
  </mergeCells>
  <pageMargins left="0.70866141732283472" right="0.70866141732283472" top="0.74803149606299213" bottom="0.15748031496062992" header="0.31496062992125984" footer="0.31496062992125984"/>
  <pageSetup paperSize="9" scale="53" orientation="portrait" r:id="rId1"/>
  <ignoredErrors>
    <ignoredError sqref="P8 R8 P11 R11"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050E-ED0F-44C7-ABB9-FDE308AC8579}">
  <dimension ref="A1:U60"/>
  <sheetViews>
    <sheetView zoomScaleNormal="100" workbookViewId="0">
      <selection sqref="A1:G1"/>
    </sheetView>
  </sheetViews>
  <sheetFormatPr defaultColWidth="9.140625" defaultRowHeight="10.199999999999999"/>
  <cols>
    <col min="1" max="1" width="64.7109375" style="1" customWidth="1"/>
    <col min="2" max="2" width="14.28515625" style="1" customWidth="1"/>
    <col min="3" max="3" width="2.7109375" style="1" customWidth="1"/>
    <col min="4" max="4" width="17.7109375" style="1" customWidth="1"/>
    <col min="5" max="5" width="2.7109375" style="1" customWidth="1"/>
    <col min="6" max="6" width="17.7109375" style="1" customWidth="1"/>
    <col min="7" max="7" width="2.7109375" style="1" customWidth="1"/>
    <col min="8" max="8" width="9.140625" style="1"/>
    <col min="9" max="9" width="9.140625" style="1" customWidth="1"/>
    <col min="10" max="16384" width="9.140625" style="1"/>
  </cols>
  <sheetData>
    <row r="1" spans="1:21" s="1106" customFormat="1" ht="28.95" customHeight="1">
      <c r="A1" s="1146" t="s">
        <v>375</v>
      </c>
      <c r="B1" s="1146"/>
      <c r="C1" s="1146"/>
      <c r="D1" s="1146"/>
      <c r="E1" s="1146"/>
      <c r="F1" s="1146"/>
      <c r="G1" s="1146"/>
      <c r="H1" s="1105"/>
    </row>
    <row r="2" spans="1:21" ht="24" customHeight="1">
      <c r="A2" s="1148" t="s">
        <v>376</v>
      </c>
      <c r="B2" s="1149"/>
      <c r="C2" s="1149"/>
      <c r="D2" s="1149"/>
      <c r="E2" s="1149"/>
      <c r="F2" s="1149"/>
      <c r="G2" s="1149"/>
    </row>
    <row r="3" spans="1:21" ht="13.2">
      <c r="A3" s="95" t="s">
        <v>36</v>
      </c>
      <c r="B3" s="1144" t="s">
        <v>86</v>
      </c>
      <c r="C3" s="1150"/>
      <c r="D3" s="1150"/>
      <c r="E3" s="1150"/>
      <c r="F3" s="1150"/>
      <c r="G3" s="72"/>
    </row>
    <row r="4" spans="1:21" ht="13.2">
      <c r="A4" s="740"/>
      <c r="B4" s="1145" t="s">
        <v>87</v>
      </c>
      <c r="C4" s="1147"/>
      <c r="D4" s="1147"/>
      <c r="E4" s="1147"/>
      <c r="F4" s="1147"/>
      <c r="G4" s="427"/>
    </row>
    <row r="5" spans="1:21" ht="13.2">
      <c r="A5" s="741" t="s">
        <v>43</v>
      </c>
      <c r="B5" s="740" t="s">
        <v>44</v>
      </c>
      <c r="C5" s="98"/>
      <c r="D5" s="98" t="s">
        <v>45</v>
      </c>
      <c r="E5" s="98"/>
      <c r="F5" s="98" t="s">
        <v>63</v>
      </c>
      <c r="G5" s="427"/>
    </row>
    <row r="6" spans="1:21" ht="39.6">
      <c r="A6" s="99"/>
      <c r="B6" s="100" t="s">
        <v>46</v>
      </c>
      <c r="C6" s="742"/>
      <c r="D6" s="742" t="s">
        <v>47</v>
      </c>
      <c r="E6" s="742"/>
      <c r="F6" s="742" t="s">
        <v>88</v>
      </c>
      <c r="G6" s="121"/>
    </row>
    <row r="7" spans="1:21" ht="13.2">
      <c r="A7" s="70" t="s">
        <v>65</v>
      </c>
      <c r="B7" s="80">
        <v>42</v>
      </c>
      <c r="C7" s="104"/>
      <c r="D7" s="110">
        <v>384.84</v>
      </c>
      <c r="E7" s="106"/>
      <c r="F7" s="110">
        <v>553.49200000000019</v>
      </c>
      <c r="G7" s="72"/>
      <c r="H7" s="554"/>
    </row>
    <row r="8" spans="1:21" ht="13.2">
      <c r="A8" s="746" t="s">
        <v>66</v>
      </c>
      <c r="B8" s="750">
        <v>2</v>
      </c>
      <c r="C8" s="90"/>
      <c r="D8" s="110">
        <v>8.0969999999999995</v>
      </c>
      <c r="E8" s="111"/>
      <c r="F8" s="110">
        <v>8.1829999999999998</v>
      </c>
      <c r="G8" s="427"/>
    </row>
    <row r="9" spans="1:21" ht="13.2">
      <c r="A9" s="746" t="s">
        <v>67</v>
      </c>
      <c r="B9" s="750">
        <v>22</v>
      </c>
      <c r="C9" s="90"/>
      <c r="D9" s="110">
        <v>1047.117</v>
      </c>
      <c r="E9" s="111"/>
      <c r="F9" s="110">
        <v>449.53399999999999</v>
      </c>
      <c r="G9" s="427"/>
    </row>
    <row r="10" spans="1:21" ht="13.2">
      <c r="A10" s="746" t="s">
        <v>68</v>
      </c>
      <c r="B10" s="750">
        <v>19</v>
      </c>
      <c r="C10" s="90"/>
      <c r="D10" s="78">
        <v>59.836000000000006</v>
      </c>
      <c r="E10" s="111"/>
      <c r="F10" s="110">
        <v>90.365000000000023</v>
      </c>
      <c r="G10" s="427"/>
    </row>
    <row r="11" spans="1:21" ht="13.8">
      <c r="A11" s="746" t="s">
        <v>69</v>
      </c>
      <c r="B11" s="769"/>
      <c r="C11" s="90"/>
      <c r="D11" s="110"/>
      <c r="E11" s="111"/>
      <c r="F11" s="110"/>
      <c r="G11" s="427"/>
    </row>
    <row r="12" spans="1:21" ht="13.2">
      <c r="A12" s="746" t="s">
        <v>315</v>
      </c>
      <c r="B12" s="750"/>
      <c r="C12" s="90"/>
      <c r="D12" s="78"/>
      <c r="E12" s="111"/>
      <c r="F12" s="110"/>
      <c r="G12" s="427"/>
    </row>
    <row r="13" spans="1:21" ht="13.2">
      <c r="A13" s="751" t="s">
        <v>70</v>
      </c>
      <c r="B13" s="752">
        <v>85</v>
      </c>
      <c r="C13" s="84"/>
      <c r="D13" s="83">
        <v>1499.8899999999996</v>
      </c>
      <c r="E13" s="114"/>
      <c r="F13" s="753">
        <v>1101.5740000000005</v>
      </c>
      <c r="G13" s="427"/>
    </row>
    <row r="14" spans="1:21" ht="13.2">
      <c r="A14" s="746"/>
      <c r="B14" s="738"/>
      <c r="C14" s="79"/>
      <c r="D14" s="78"/>
      <c r="E14" s="112"/>
      <c r="F14" s="78"/>
      <c r="G14" s="427"/>
    </row>
    <row r="15" spans="1:21" ht="13.2">
      <c r="A15" s="746" t="s">
        <v>71</v>
      </c>
      <c r="B15" s="747" t="s">
        <v>22</v>
      </c>
      <c r="C15" s="44" t="s">
        <v>306</v>
      </c>
      <c r="D15" s="110" t="s">
        <v>22</v>
      </c>
      <c r="E15" s="44" t="s">
        <v>306</v>
      </c>
      <c r="F15" s="110" t="s">
        <v>104</v>
      </c>
      <c r="G15" s="427"/>
    </row>
    <row r="16" spans="1:21" ht="13.2">
      <c r="A16" s="746" t="s">
        <v>72</v>
      </c>
      <c r="B16" s="738">
        <v>28</v>
      </c>
      <c r="C16" s="44" t="s">
        <v>306</v>
      </c>
      <c r="D16" s="78">
        <v>832.18899999999974</v>
      </c>
      <c r="E16" s="44" t="s">
        <v>306</v>
      </c>
      <c r="F16" s="110" t="s">
        <v>104</v>
      </c>
      <c r="G16" s="449"/>
      <c r="H16" s="738"/>
      <c r="R16" s="81"/>
      <c r="S16" s="91"/>
      <c r="T16" s="81"/>
      <c r="U16" s="69"/>
    </row>
    <row r="17" spans="1:21" ht="13.2">
      <c r="A17" s="746" t="s">
        <v>333</v>
      </c>
      <c r="B17" s="747">
        <v>1</v>
      </c>
      <c r="C17" s="44" t="s">
        <v>306</v>
      </c>
      <c r="D17" s="110">
        <v>34.923999999999999</v>
      </c>
      <c r="E17" s="44" t="s">
        <v>306</v>
      </c>
      <c r="F17" s="110" t="s">
        <v>104</v>
      </c>
      <c r="G17" s="449"/>
      <c r="H17" s="738"/>
      <c r="R17" s="81"/>
      <c r="S17" s="91"/>
      <c r="T17" s="81"/>
      <c r="U17" s="69"/>
    </row>
    <row r="18" spans="1:21" ht="13.2">
      <c r="A18" s="746" t="s">
        <v>73</v>
      </c>
      <c r="B18" s="738">
        <v>9</v>
      </c>
      <c r="C18" s="79"/>
      <c r="D18" s="78">
        <v>6.8680000000000003</v>
      </c>
      <c r="E18" s="112"/>
      <c r="F18" s="110" t="s">
        <v>104</v>
      </c>
      <c r="G18" s="427"/>
    </row>
    <row r="19" spans="1:21" ht="13.2">
      <c r="A19" s="751" t="s">
        <v>74</v>
      </c>
      <c r="B19" s="752">
        <v>38</v>
      </c>
      <c r="C19" s="84"/>
      <c r="D19" s="83">
        <v>873.98099999999988</v>
      </c>
      <c r="E19" s="114"/>
      <c r="F19" s="753" t="s">
        <v>104</v>
      </c>
      <c r="G19" s="427"/>
    </row>
    <row r="20" spans="1:21" ht="13.2">
      <c r="A20" s="758"/>
      <c r="B20" s="738"/>
      <c r="C20" s="79"/>
      <c r="D20" s="78"/>
      <c r="E20" s="112"/>
      <c r="F20" s="78"/>
      <c r="G20" s="427"/>
    </row>
    <row r="21" spans="1:21" ht="13.2">
      <c r="A21" s="751" t="s">
        <v>75</v>
      </c>
      <c r="B21" s="752">
        <v>123</v>
      </c>
      <c r="C21" s="84"/>
      <c r="D21" s="83">
        <v>2373.8710000000001</v>
      </c>
      <c r="E21" s="114"/>
      <c r="F21" s="753" t="s">
        <v>104</v>
      </c>
      <c r="G21" s="427"/>
    </row>
    <row r="22" spans="1:21" ht="13.2">
      <c r="A22" s="117"/>
      <c r="B22" s="118"/>
      <c r="C22" s="760"/>
      <c r="D22" s="119"/>
      <c r="E22" s="120"/>
      <c r="F22" s="119"/>
      <c r="G22" s="121"/>
    </row>
    <row r="24" spans="1:21">
      <c r="B24" s="26"/>
      <c r="C24" s="26"/>
      <c r="D24" s="26"/>
      <c r="E24" s="26"/>
      <c r="F24" s="26"/>
    </row>
    <row r="25" spans="1:21" ht="9.75" customHeight="1">
      <c r="B25" s="18"/>
      <c r="C25" s="18"/>
      <c r="D25" s="18"/>
      <c r="E25" s="18"/>
      <c r="F25" s="18"/>
    </row>
    <row r="26" spans="1:21" ht="27" customHeight="1">
      <c r="A26" s="1146" t="s">
        <v>373</v>
      </c>
      <c r="B26" s="1146"/>
      <c r="C26" s="1146"/>
      <c r="D26" s="1146"/>
      <c r="E26" s="1146"/>
      <c r="F26" s="1146"/>
      <c r="G26" s="1146"/>
    </row>
    <row r="27" spans="1:21" ht="25.5" customHeight="1">
      <c r="A27" s="1148" t="s">
        <v>374</v>
      </c>
      <c r="B27" s="1149"/>
      <c r="C27" s="1149"/>
      <c r="D27" s="1149"/>
      <c r="E27" s="1149"/>
      <c r="F27" s="1149"/>
      <c r="G27" s="1149"/>
    </row>
    <row r="28" spans="1:21" ht="13.2">
      <c r="A28" s="95" t="s">
        <v>36</v>
      </c>
      <c r="B28" s="1144" t="s">
        <v>86</v>
      </c>
      <c r="C28" s="1150"/>
      <c r="D28" s="1150"/>
      <c r="E28" s="1150"/>
      <c r="F28" s="1150"/>
      <c r="G28" s="72"/>
    </row>
    <row r="29" spans="1:21" ht="13.2">
      <c r="A29" s="740"/>
      <c r="B29" s="1145" t="s">
        <v>87</v>
      </c>
      <c r="C29" s="1147"/>
      <c r="D29" s="1147"/>
      <c r="E29" s="1147"/>
      <c r="F29" s="1147"/>
      <c r="G29" s="427"/>
    </row>
    <row r="30" spans="1:21" ht="13.2">
      <c r="A30" s="741" t="s">
        <v>43</v>
      </c>
      <c r="B30" s="740" t="s">
        <v>44</v>
      </c>
      <c r="C30" s="98"/>
      <c r="D30" s="98" t="s">
        <v>45</v>
      </c>
      <c r="E30" s="98"/>
      <c r="F30" s="98" t="s">
        <v>63</v>
      </c>
      <c r="G30" s="427"/>
    </row>
    <row r="31" spans="1:21" ht="39.6">
      <c r="A31" s="99"/>
      <c r="B31" s="100" t="s">
        <v>46</v>
      </c>
      <c r="C31" s="742"/>
      <c r="D31" s="742" t="s">
        <v>47</v>
      </c>
      <c r="E31" s="742"/>
      <c r="F31" s="742" t="s">
        <v>88</v>
      </c>
      <c r="G31" s="121"/>
    </row>
    <row r="32" spans="1:21" ht="13.2">
      <c r="A32" s="70" t="s">
        <v>65</v>
      </c>
      <c r="B32" s="80">
        <v>43</v>
      </c>
      <c r="C32" s="104"/>
      <c r="D32" s="110">
        <v>380.84700000000009</v>
      </c>
      <c r="E32" s="106"/>
      <c r="F32" s="110">
        <v>551.96800000000019</v>
      </c>
      <c r="G32" s="1072" t="s">
        <v>306</v>
      </c>
    </row>
    <row r="33" spans="1:7" ht="13.2">
      <c r="A33" s="746" t="s">
        <v>66</v>
      </c>
      <c r="B33" s="750">
        <v>7</v>
      </c>
      <c r="C33" s="90"/>
      <c r="D33" s="110">
        <v>28.608999999999998</v>
      </c>
      <c r="E33" s="111"/>
      <c r="F33" s="110">
        <v>36.893999999999998</v>
      </c>
      <c r="G33" s="468" t="s">
        <v>306</v>
      </c>
    </row>
    <row r="34" spans="1:7" ht="13.2">
      <c r="A34" s="746" t="s">
        <v>67</v>
      </c>
      <c r="B34" s="750">
        <v>23</v>
      </c>
      <c r="C34" s="90"/>
      <c r="D34" s="110">
        <v>1001.6450000000002</v>
      </c>
      <c r="E34" s="111"/>
      <c r="F34" s="110">
        <v>421.59900000000005</v>
      </c>
      <c r="G34" s="468" t="s">
        <v>306</v>
      </c>
    </row>
    <row r="35" spans="1:7" ht="13.2">
      <c r="A35" s="746" t="s">
        <v>68</v>
      </c>
      <c r="B35" s="750">
        <v>15</v>
      </c>
      <c r="C35" s="90"/>
      <c r="D35" s="78">
        <v>45.278000000000006</v>
      </c>
      <c r="E35" s="111"/>
      <c r="F35" s="110">
        <v>71.545000000000002</v>
      </c>
      <c r="G35" s="468" t="s">
        <v>306</v>
      </c>
    </row>
    <row r="36" spans="1:7" ht="13.8">
      <c r="A36" s="746" t="s">
        <v>69</v>
      </c>
      <c r="B36" s="769" t="s">
        <v>22</v>
      </c>
      <c r="C36" s="90"/>
      <c r="D36" s="110" t="s">
        <v>22</v>
      </c>
      <c r="E36" s="111"/>
      <c r="F36" s="110" t="s">
        <v>22</v>
      </c>
      <c r="G36" s="468"/>
    </row>
    <row r="37" spans="1:7" ht="13.2">
      <c r="A37" s="746" t="s">
        <v>315</v>
      </c>
      <c r="B37" s="750">
        <v>2</v>
      </c>
      <c r="C37" s="90"/>
      <c r="D37" s="78">
        <v>9.3509999999999991</v>
      </c>
      <c r="E37" s="111"/>
      <c r="F37" s="110">
        <v>6.2759999999999998</v>
      </c>
      <c r="G37" s="468" t="s">
        <v>306</v>
      </c>
    </row>
    <row r="38" spans="1:7" ht="13.2">
      <c r="A38" s="751" t="s">
        <v>70</v>
      </c>
      <c r="B38" s="752">
        <v>90</v>
      </c>
      <c r="C38" s="84"/>
      <c r="D38" s="83">
        <v>1465.7300000000005</v>
      </c>
      <c r="E38" s="114"/>
      <c r="F38" s="753">
        <v>1088.2820000000004</v>
      </c>
      <c r="G38" s="468" t="s">
        <v>306</v>
      </c>
    </row>
    <row r="39" spans="1:7" ht="13.2">
      <c r="A39" s="746"/>
      <c r="B39" s="738"/>
      <c r="C39" s="79"/>
      <c r="D39" s="78"/>
      <c r="E39" s="112"/>
      <c r="F39" s="78"/>
      <c r="G39" s="427"/>
    </row>
    <row r="40" spans="1:7" ht="13.2">
      <c r="A40" s="746" t="s">
        <v>71</v>
      </c>
      <c r="B40" s="738">
        <v>4</v>
      </c>
      <c r="C40" s="79"/>
      <c r="D40" s="78">
        <v>2.621</v>
      </c>
      <c r="E40" s="112"/>
      <c r="F40" s="110" t="s">
        <v>104</v>
      </c>
      <c r="G40" s="427"/>
    </row>
    <row r="41" spans="1:7" ht="13.2">
      <c r="A41" s="746" t="s">
        <v>72</v>
      </c>
      <c r="B41" s="738">
        <v>28</v>
      </c>
      <c r="C41" s="79"/>
      <c r="D41" s="78">
        <v>830.69199999999989</v>
      </c>
      <c r="E41" s="112"/>
      <c r="F41" s="110" t="s">
        <v>104</v>
      </c>
      <c r="G41" s="449"/>
    </row>
    <row r="42" spans="1:7" ht="13.2">
      <c r="A42" s="746" t="s">
        <v>333</v>
      </c>
      <c r="B42" s="738">
        <v>1</v>
      </c>
      <c r="C42" s="79"/>
      <c r="D42" s="78">
        <v>34.923999999999999</v>
      </c>
      <c r="E42" s="112"/>
      <c r="F42" s="110" t="s">
        <v>104</v>
      </c>
      <c r="G42" s="449"/>
    </row>
    <row r="43" spans="1:7" ht="13.2">
      <c r="A43" s="746" t="s">
        <v>73</v>
      </c>
      <c r="B43" s="738">
        <v>6</v>
      </c>
      <c r="C43" s="79"/>
      <c r="D43" s="78">
        <v>36.694000000000003</v>
      </c>
      <c r="E43" s="112"/>
      <c r="F43" s="110" t="s">
        <v>104</v>
      </c>
      <c r="G43" s="427"/>
    </row>
    <row r="44" spans="1:7" ht="13.2">
      <c r="A44" s="751" t="s">
        <v>74</v>
      </c>
      <c r="B44" s="752">
        <v>39</v>
      </c>
      <c r="C44" s="84"/>
      <c r="D44" s="83">
        <v>904.93099999999981</v>
      </c>
      <c r="E44" s="114"/>
      <c r="F44" s="753" t="s">
        <v>104</v>
      </c>
      <c r="G44" s="427"/>
    </row>
    <row r="45" spans="1:7" ht="13.2">
      <c r="A45" s="751"/>
      <c r="B45" s="738"/>
      <c r="C45" s="79"/>
      <c r="D45" s="78"/>
      <c r="E45" s="112"/>
      <c r="F45" s="78"/>
      <c r="G45" s="427"/>
    </row>
    <row r="46" spans="1:7" ht="13.2">
      <c r="A46" s="751" t="s">
        <v>332</v>
      </c>
      <c r="B46" s="752">
        <v>129</v>
      </c>
      <c r="C46" s="84"/>
      <c r="D46" s="83">
        <v>2370.6610000000001</v>
      </c>
      <c r="E46" s="114"/>
      <c r="F46" s="753" t="s">
        <v>104</v>
      </c>
      <c r="G46" s="427"/>
    </row>
    <row r="47" spans="1:7" ht="13.2">
      <c r="A47" s="751" t="s">
        <v>76</v>
      </c>
      <c r="B47" s="752">
        <v>128</v>
      </c>
      <c r="C47" s="44" t="s">
        <v>306</v>
      </c>
      <c r="D47" s="83">
        <v>2417.797</v>
      </c>
      <c r="E47" s="44" t="s">
        <v>306</v>
      </c>
      <c r="F47" s="83">
        <v>1320.2000000000003</v>
      </c>
      <c r="G47" s="426" t="s">
        <v>306</v>
      </c>
    </row>
    <row r="48" spans="1:7" ht="13.2">
      <c r="A48" s="751" t="s">
        <v>368</v>
      </c>
      <c r="B48" s="752">
        <v>129</v>
      </c>
      <c r="C48" s="44"/>
      <c r="D48" s="83">
        <v>2557</v>
      </c>
      <c r="E48" s="131"/>
      <c r="F48" s="83">
        <v>1333</v>
      </c>
      <c r="G48" s="468"/>
    </row>
    <row r="49" spans="1:7" ht="13.2">
      <c r="A49" s="751" t="s">
        <v>79</v>
      </c>
      <c r="B49" s="752">
        <v>118</v>
      </c>
      <c r="C49" s="84"/>
      <c r="D49" s="83">
        <v>2594.3419999999996</v>
      </c>
      <c r="E49" s="114"/>
      <c r="F49" s="83">
        <v>1314.6479999999999</v>
      </c>
      <c r="G49" s="427"/>
    </row>
    <row r="50" spans="1:7" ht="13.2">
      <c r="A50" s="751" t="s">
        <v>80</v>
      </c>
      <c r="B50" s="752">
        <v>122</v>
      </c>
      <c r="C50" s="84"/>
      <c r="D50" s="83">
        <v>2706.1109999999999</v>
      </c>
      <c r="E50" s="114"/>
      <c r="F50" s="83">
        <v>1421.48</v>
      </c>
      <c r="G50" s="427"/>
    </row>
    <row r="51" spans="1:7" ht="13.2">
      <c r="A51" s="751" t="s">
        <v>81</v>
      </c>
      <c r="B51" s="752">
        <v>132</v>
      </c>
      <c r="C51" s="84"/>
      <c r="D51" s="83">
        <v>3069.6329999999998</v>
      </c>
      <c r="E51" s="114"/>
      <c r="F51" s="83">
        <v>1658.6460000000002</v>
      </c>
      <c r="G51" s="427"/>
    </row>
    <row r="52" spans="1:7" ht="13.2">
      <c r="A52" s="751" t="s">
        <v>82</v>
      </c>
      <c r="B52" s="752">
        <v>133</v>
      </c>
      <c r="C52" s="84"/>
      <c r="D52" s="83">
        <v>3165.8110000000001</v>
      </c>
      <c r="E52" s="114"/>
      <c r="F52" s="83">
        <v>1693.3430000000001</v>
      </c>
      <c r="G52" s="427"/>
    </row>
    <row r="53" spans="1:7" ht="13.2">
      <c r="A53" s="751" t="s">
        <v>83</v>
      </c>
      <c r="B53" s="752">
        <v>139</v>
      </c>
      <c r="C53" s="84"/>
      <c r="D53" s="83">
        <v>3240.4870000000001</v>
      </c>
      <c r="E53" s="114"/>
      <c r="F53" s="83">
        <v>1741.797</v>
      </c>
      <c r="G53" s="427"/>
    </row>
    <row r="54" spans="1:7" ht="13.2">
      <c r="A54" s="751" t="s">
        <v>84</v>
      </c>
      <c r="B54" s="752">
        <v>146</v>
      </c>
      <c r="C54" s="84"/>
      <c r="D54" s="83">
        <v>3322.2190000000001</v>
      </c>
      <c r="E54" s="114"/>
      <c r="F54" s="83">
        <v>1787.566</v>
      </c>
      <c r="G54" s="427"/>
    </row>
    <row r="55" spans="1:7" ht="13.2">
      <c r="A55" s="751" t="s">
        <v>85</v>
      </c>
      <c r="B55" s="752">
        <v>167</v>
      </c>
      <c r="C55" s="84"/>
      <c r="D55" s="83">
        <v>3802.8470000000002</v>
      </c>
      <c r="E55" s="114"/>
      <c r="F55" s="83">
        <v>1989.4179999999999</v>
      </c>
      <c r="G55" s="427"/>
    </row>
    <row r="56" spans="1:7" ht="13.2">
      <c r="A56" s="133"/>
      <c r="B56" s="89"/>
      <c r="C56" s="767"/>
      <c r="D56" s="87"/>
      <c r="E56" s="132"/>
      <c r="F56" s="87"/>
      <c r="G56" s="121"/>
    </row>
    <row r="57" spans="1:7">
      <c r="B57" s="81"/>
      <c r="C57" s="81"/>
      <c r="D57" s="81"/>
      <c r="E57" s="81"/>
      <c r="F57" s="81"/>
    </row>
    <row r="58" spans="1:7">
      <c r="B58" s="124"/>
      <c r="C58" s="124"/>
      <c r="D58" s="124"/>
      <c r="E58" s="124"/>
      <c r="F58" s="124"/>
    </row>
    <row r="59" spans="1:7">
      <c r="A59" s="45" t="s">
        <v>61</v>
      </c>
      <c r="D59" s="124"/>
      <c r="E59" s="124"/>
      <c r="F59" s="124"/>
    </row>
    <row r="60" spans="1:7">
      <c r="A60" s="157" t="s">
        <v>62</v>
      </c>
      <c r="D60" s="124"/>
      <c r="E60" s="124"/>
      <c r="F60" s="124"/>
    </row>
  </sheetData>
  <mergeCells count="8">
    <mergeCell ref="A1:G1"/>
    <mergeCell ref="A26:G26"/>
    <mergeCell ref="B29:F29"/>
    <mergeCell ref="A2:G2"/>
    <mergeCell ref="B3:F3"/>
    <mergeCell ref="B4:F4"/>
    <mergeCell ref="A27:G27"/>
    <mergeCell ref="B28:F28"/>
  </mergeCells>
  <pageMargins left="0.25" right="0.25"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9FB2-651D-4099-9741-4034B7DE0870}">
  <sheetPr>
    <pageSetUpPr fitToPage="1"/>
  </sheetPr>
  <dimension ref="A1:Q49"/>
  <sheetViews>
    <sheetView zoomScaleNormal="100" workbookViewId="0"/>
  </sheetViews>
  <sheetFormatPr defaultColWidth="9.28515625" defaultRowHeight="10.199999999999999"/>
  <cols>
    <col min="1" max="1" width="58.7109375" style="1" customWidth="1"/>
    <col min="2" max="2" width="11.140625" style="1" customWidth="1"/>
    <col min="3" max="3" width="3.140625" style="1" customWidth="1"/>
    <col min="4" max="4" width="11.140625" style="1" customWidth="1"/>
    <col min="5" max="5" width="3.140625" style="1" customWidth="1"/>
    <col min="6" max="6" width="11.140625" style="1" customWidth="1"/>
    <col min="7" max="7" width="3.140625" style="1" customWidth="1"/>
    <col min="8" max="8" width="11.140625" style="1" customWidth="1"/>
    <col min="9" max="9" width="3.140625" style="1" customWidth="1"/>
    <col min="10" max="10" width="12.7109375" style="1" customWidth="1"/>
    <col min="11" max="11" width="3" style="1" customWidth="1"/>
    <col min="12" max="12" width="11.140625" style="1" customWidth="1"/>
    <col min="13" max="13" width="2.7109375" style="1" customWidth="1"/>
    <col min="14" max="16384" width="9.28515625" style="1"/>
  </cols>
  <sheetData>
    <row r="1" spans="1:17" ht="18.75" customHeight="1">
      <c r="A1" s="3" t="s">
        <v>382</v>
      </c>
    </row>
    <row r="2" spans="1:17" ht="16.5" customHeight="1">
      <c r="A2" s="67" t="s">
        <v>383</v>
      </c>
    </row>
    <row r="3" spans="1:17" s="97" customFormat="1" ht="18" customHeight="1">
      <c r="A3" s="95" t="s">
        <v>36</v>
      </c>
      <c r="B3" s="1144" t="s">
        <v>37</v>
      </c>
      <c r="C3" s="1150"/>
      <c r="D3" s="1150"/>
      <c r="E3" s="843"/>
      <c r="F3" s="1150" t="s">
        <v>38</v>
      </c>
      <c r="G3" s="1150"/>
      <c r="H3" s="1150"/>
      <c r="I3" s="733"/>
      <c r="J3" s="1144" t="s">
        <v>39</v>
      </c>
      <c r="K3" s="1150"/>
      <c r="L3" s="1150"/>
      <c r="M3" s="843"/>
    </row>
    <row r="4" spans="1:17" s="97" customFormat="1" ht="18" customHeight="1">
      <c r="A4" s="460"/>
      <c r="B4" s="1151" t="s">
        <v>40</v>
      </c>
      <c r="C4" s="1147"/>
      <c r="D4" s="1147"/>
      <c r="E4" s="857"/>
      <c r="F4" s="1147" t="s">
        <v>41</v>
      </c>
      <c r="G4" s="1147"/>
      <c r="H4" s="1147"/>
      <c r="I4" s="857"/>
      <c r="J4" s="1151" t="s">
        <v>42</v>
      </c>
      <c r="K4" s="1147"/>
      <c r="L4" s="1147"/>
      <c r="M4" s="857"/>
    </row>
    <row r="5" spans="1:17" s="97" customFormat="1" ht="22.5" customHeight="1">
      <c r="A5" s="462" t="s">
        <v>43</v>
      </c>
      <c r="B5" s="460" t="s">
        <v>44</v>
      </c>
      <c r="C5" s="98"/>
      <c r="D5" s="98" t="s">
        <v>45</v>
      </c>
      <c r="E5" s="469"/>
      <c r="F5" s="98" t="s">
        <v>44</v>
      </c>
      <c r="G5" s="98"/>
      <c r="H5" s="98" t="s">
        <v>45</v>
      </c>
      <c r="I5" s="469"/>
      <c r="J5" s="460" t="s">
        <v>44</v>
      </c>
      <c r="K5" s="98"/>
      <c r="L5" s="98" t="s">
        <v>45</v>
      </c>
      <c r="M5" s="469"/>
    </row>
    <row r="6" spans="1:17" ht="49.5" customHeight="1">
      <c r="A6" s="75"/>
      <c r="B6" s="100" t="s">
        <v>46</v>
      </c>
      <c r="C6" s="101"/>
      <c r="D6" s="101" t="s">
        <v>47</v>
      </c>
      <c r="E6" s="470"/>
      <c r="F6" s="101" t="s">
        <v>46</v>
      </c>
      <c r="G6" s="101"/>
      <c r="H6" s="101" t="s">
        <v>47</v>
      </c>
      <c r="I6" s="470"/>
      <c r="J6" s="100" t="s">
        <v>46</v>
      </c>
      <c r="K6" s="101"/>
      <c r="L6" s="101" t="s">
        <v>47</v>
      </c>
      <c r="M6" s="470"/>
    </row>
    <row r="7" spans="1:17" ht="13.2">
      <c r="A7" s="135" t="s">
        <v>89</v>
      </c>
      <c r="B7" s="136">
        <v>58</v>
      </c>
      <c r="C7" s="137"/>
      <c r="D7" s="138">
        <v>3.2149999999999994</v>
      </c>
      <c r="E7" s="139"/>
      <c r="F7" s="137">
        <v>139</v>
      </c>
      <c r="G7" s="140"/>
      <c r="H7" s="138">
        <v>101.04140297656387</v>
      </c>
      <c r="I7" s="471"/>
      <c r="J7" s="141">
        <v>197</v>
      </c>
      <c r="K7" s="142"/>
      <c r="L7" s="143">
        <v>104.25640297656385</v>
      </c>
      <c r="M7" s="471"/>
      <c r="N7" s="4"/>
    </row>
    <row r="8" spans="1:17" ht="13.2">
      <c r="A8" s="447"/>
      <c r="B8" s="443"/>
      <c r="C8" s="144"/>
      <c r="D8" s="145"/>
      <c r="E8" s="444"/>
      <c r="F8" s="144"/>
      <c r="G8" s="146"/>
      <c r="H8" s="145"/>
      <c r="I8" s="444"/>
      <c r="J8" s="443"/>
      <c r="K8" s="146"/>
      <c r="L8" s="145"/>
      <c r="M8" s="444"/>
      <c r="N8" s="4"/>
    </row>
    <row r="9" spans="1:17" ht="13.2">
      <c r="A9" s="447" t="s">
        <v>90</v>
      </c>
      <c r="B9" s="448" t="s">
        <v>22</v>
      </c>
      <c r="C9" s="109"/>
      <c r="D9" s="147" t="s">
        <v>22</v>
      </c>
      <c r="E9" s="472"/>
      <c r="F9" s="448" t="s">
        <v>22</v>
      </c>
      <c r="G9" s="146"/>
      <c r="H9" s="147" t="s">
        <v>22</v>
      </c>
      <c r="I9" s="444"/>
      <c r="J9" s="448" t="s">
        <v>22</v>
      </c>
      <c r="K9" s="1035"/>
      <c r="L9" s="147" t="s">
        <v>22</v>
      </c>
      <c r="M9" s="444"/>
      <c r="N9" s="4"/>
    </row>
    <row r="10" spans="1:17" ht="13.2">
      <c r="A10" s="447" t="s">
        <v>91</v>
      </c>
      <c r="B10" s="443">
        <v>47</v>
      </c>
      <c r="C10" s="154" t="s">
        <v>306</v>
      </c>
      <c r="D10" s="145">
        <v>2.5609999999999999</v>
      </c>
      <c r="E10" s="476" t="s">
        <v>306</v>
      </c>
      <c r="F10" s="144">
        <v>58</v>
      </c>
      <c r="G10" s="154" t="s">
        <v>306</v>
      </c>
      <c r="H10" s="145">
        <v>18.879000000000001</v>
      </c>
      <c r="I10" s="476" t="s">
        <v>306</v>
      </c>
      <c r="J10" s="443">
        <v>105</v>
      </c>
      <c r="K10" s="154" t="s">
        <v>306</v>
      </c>
      <c r="L10" s="145">
        <v>21.44</v>
      </c>
      <c r="M10" s="476" t="s">
        <v>306</v>
      </c>
      <c r="N10" s="4"/>
    </row>
    <row r="11" spans="1:17" ht="13.2">
      <c r="A11" s="447" t="s">
        <v>92</v>
      </c>
      <c r="B11" s="443">
        <v>74</v>
      </c>
      <c r="C11" s="144"/>
      <c r="D11" s="145">
        <v>2.8729999999999998</v>
      </c>
      <c r="E11" s="444"/>
      <c r="F11" s="144">
        <v>57</v>
      </c>
      <c r="G11" s="146"/>
      <c r="H11" s="145">
        <v>28.343999999999998</v>
      </c>
      <c r="I11" s="444"/>
      <c r="J11" s="443">
        <v>131</v>
      </c>
      <c r="K11" s="146"/>
      <c r="L11" s="145">
        <v>31.216999999999999</v>
      </c>
      <c r="M11" s="444"/>
      <c r="N11" s="4"/>
    </row>
    <row r="12" spans="1:17" ht="13.2">
      <c r="A12" s="446" t="s">
        <v>52</v>
      </c>
      <c r="B12" s="473">
        <v>121</v>
      </c>
      <c r="C12" s="154" t="s">
        <v>306</v>
      </c>
      <c r="D12" s="143">
        <f>D10+D11</f>
        <v>5.4339999999999993</v>
      </c>
      <c r="E12" s="476" t="s">
        <v>306</v>
      </c>
      <c r="F12" s="123">
        <v>115</v>
      </c>
      <c r="G12" s="154" t="s">
        <v>306</v>
      </c>
      <c r="H12" s="143">
        <v>47</v>
      </c>
      <c r="I12" s="476" t="s">
        <v>306</v>
      </c>
      <c r="J12" s="473">
        <v>236</v>
      </c>
      <c r="K12" s="154" t="s">
        <v>306</v>
      </c>
      <c r="L12" s="143">
        <v>52</v>
      </c>
      <c r="M12" s="476" t="s">
        <v>306</v>
      </c>
      <c r="N12" s="4"/>
    </row>
    <row r="13" spans="1:17" ht="13.2">
      <c r="A13" s="466" t="s">
        <v>53</v>
      </c>
      <c r="B13" s="473"/>
      <c r="C13" s="123"/>
      <c r="D13" s="143"/>
      <c r="E13" s="471"/>
      <c r="F13" s="123"/>
      <c r="G13" s="148"/>
      <c r="H13" s="143"/>
      <c r="I13" s="471"/>
      <c r="J13" s="473"/>
      <c r="K13" s="148"/>
      <c r="L13" s="143"/>
      <c r="M13" s="471"/>
      <c r="N13" s="4"/>
      <c r="Q13" s="4"/>
    </row>
    <row r="14" spans="1:17" ht="13.2">
      <c r="A14" s="474"/>
      <c r="B14" s="443"/>
      <c r="C14" s="144"/>
      <c r="D14" s="145"/>
      <c r="E14" s="444"/>
      <c r="F14" s="144"/>
      <c r="G14" s="146"/>
      <c r="H14" s="145"/>
      <c r="I14" s="444"/>
      <c r="J14" s="443"/>
      <c r="K14" s="146"/>
      <c r="L14" s="145"/>
      <c r="M14" s="444"/>
      <c r="N14" s="4"/>
    </row>
    <row r="15" spans="1:17" ht="13.2">
      <c r="A15" s="458" t="s">
        <v>93</v>
      </c>
      <c r="B15" s="473">
        <v>179</v>
      </c>
      <c r="C15" s="154" t="s">
        <v>306</v>
      </c>
      <c r="D15" s="143">
        <v>9</v>
      </c>
      <c r="E15" s="476" t="s">
        <v>306</v>
      </c>
      <c r="F15" s="123">
        <v>254</v>
      </c>
      <c r="G15" s="154" t="s">
        <v>306</v>
      </c>
      <c r="H15" s="143">
        <v>148</v>
      </c>
      <c r="I15" s="471"/>
      <c r="J15" s="473">
        <v>433</v>
      </c>
      <c r="K15" s="154" t="s">
        <v>306</v>
      </c>
      <c r="L15" s="143">
        <v>157</v>
      </c>
      <c r="M15" s="476" t="s">
        <v>306</v>
      </c>
      <c r="N15" s="4"/>
    </row>
    <row r="16" spans="1:17" ht="13.2">
      <c r="A16" s="93"/>
      <c r="B16" s="149"/>
      <c r="C16" s="150"/>
      <c r="D16" s="119"/>
      <c r="E16" s="475"/>
      <c r="F16" s="149"/>
      <c r="G16" s="152"/>
      <c r="H16" s="119"/>
      <c r="I16" s="475"/>
      <c r="J16" s="149"/>
      <c r="K16" s="1068"/>
      <c r="L16" s="119"/>
      <c r="M16" s="467"/>
      <c r="N16" s="4"/>
    </row>
    <row r="17" spans="1:14" ht="13.2">
      <c r="A17" s="1" t="s">
        <v>56</v>
      </c>
      <c r="B17" s="144"/>
      <c r="C17" s="144"/>
      <c r="D17" s="144"/>
      <c r="E17" s="144"/>
      <c r="F17" s="144"/>
      <c r="G17" s="144"/>
      <c r="H17" s="144"/>
      <c r="I17" s="144"/>
      <c r="J17" s="144"/>
      <c r="K17" s="144"/>
      <c r="L17" s="144"/>
      <c r="N17" s="4"/>
    </row>
    <row r="18" spans="1:14" ht="13.2">
      <c r="A18" s="1" t="s">
        <v>57</v>
      </c>
      <c r="B18" s="144"/>
      <c r="C18" s="144"/>
      <c r="D18" s="144"/>
      <c r="E18" s="144"/>
      <c r="F18" s="144"/>
      <c r="G18" s="144"/>
      <c r="H18" s="144"/>
      <c r="I18" s="144"/>
      <c r="J18" s="144"/>
      <c r="K18" s="144"/>
      <c r="L18" s="144"/>
      <c r="N18" s="4"/>
    </row>
    <row r="19" spans="1:14" ht="13.2">
      <c r="A19" s="58" t="s">
        <v>58</v>
      </c>
      <c r="B19" s="144"/>
      <c r="C19" s="144"/>
      <c r="D19" s="144"/>
      <c r="E19" s="144"/>
      <c r="F19" s="144"/>
      <c r="G19" s="144"/>
      <c r="H19" s="144"/>
      <c r="I19" s="144"/>
      <c r="J19" s="144"/>
      <c r="K19" s="144"/>
      <c r="L19" s="144"/>
      <c r="N19" s="4"/>
    </row>
    <row r="20" spans="1:14" ht="13.2">
      <c r="A20" s="58" t="s">
        <v>59</v>
      </c>
      <c r="B20" s="144"/>
      <c r="C20" s="144"/>
      <c r="D20" s="144"/>
      <c r="E20" s="144"/>
      <c r="F20" s="144"/>
      <c r="G20" s="144"/>
      <c r="H20" s="144"/>
      <c r="I20" s="144"/>
      <c r="J20" s="144"/>
      <c r="K20" s="144"/>
      <c r="L20" s="144"/>
      <c r="N20" s="4"/>
    </row>
    <row r="21" spans="1:14">
      <c r="N21" s="4"/>
    </row>
    <row r="22" spans="1:14">
      <c r="N22" s="4"/>
    </row>
    <row r="23" spans="1:14">
      <c r="N23" s="4"/>
    </row>
    <row r="24" spans="1:14" ht="16.5" customHeight="1">
      <c r="A24" s="3" t="s">
        <v>380</v>
      </c>
      <c r="N24" s="4"/>
    </row>
    <row r="25" spans="1:14" ht="16.5" customHeight="1">
      <c r="A25" s="67" t="s">
        <v>381</v>
      </c>
      <c r="N25" s="4"/>
    </row>
    <row r="26" spans="1:14" ht="18.75" customHeight="1">
      <c r="A26" s="95" t="s">
        <v>36</v>
      </c>
      <c r="B26" s="1144" t="s">
        <v>37</v>
      </c>
      <c r="C26" s="1150"/>
      <c r="D26" s="1150"/>
      <c r="E26" s="843"/>
      <c r="F26" s="1150" t="s">
        <v>38</v>
      </c>
      <c r="G26" s="1150"/>
      <c r="H26" s="1150"/>
      <c r="I26" s="733"/>
      <c r="J26" s="1144" t="s">
        <v>39</v>
      </c>
      <c r="K26" s="1150"/>
      <c r="L26" s="1150"/>
      <c r="M26" s="843"/>
      <c r="N26" s="4"/>
    </row>
    <row r="27" spans="1:14" ht="18.75" customHeight="1">
      <c r="A27" s="460"/>
      <c r="B27" s="1151" t="s">
        <v>40</v>
      </c>
      <c r="C27" s="1147"/>
      <c r="D27" s="1147"/>
      <c r="E27" s="857"/>
      <c r="F27" s="1147" t="s">
        <v>41</v>
      </c>
      <c r="G27" s="1147"/>
      <c r="H27" s="1147"/>
      <c r="I27" s="857"/>
      <c r="J27" s="1151" t="s">
        <v>42</v>
      </c>
      <c r="K27" s="1147"/>
      <c r="L27" s="1147"/>
      <c r="M27" s="857"/>
      <c r="N27" s="4"/>
    </row>
    <row r="28" spans="1:14" ht="24" customHeight="1">
      <c r="A28" s="462" t="s">
        <v>43</v>
      </c>
      <c r="B28" s="460" t="s">
        <v>44</v>
      </c>
      <c r="C28" s="98"/>
      <c r="D28" s="98" t="s">
        <v>45</v>
      </c>
      <c r="E28" s="469"/>
      <c r="F28" s="98" t="s">
        <v>44</v>
      </c>
      <c r="G28" s="98"/>
      <c r="H28" s="98" t="s">
        <v>45</v>
      </c>
      <c r="I28" s="469"/>
      <c r="J28" s="460" t="s">
        <v>44</v>
      </c>
      <c r="K28" s="98"/>
      <c r="L28" s="98" t="s">
        <v>45</v>
      </c>
      <c r="M28" s="469"/>
      <c r="N28" s="4"/>
    </row>
    <row r="29" spans="1:14" ht="49.5" customHeight="1">
      <c r="A29" s="75"/>
      <c r="B29" s="100" t="s">
        <v>46</v>
      </c>
      <c r="C29" s="101"/>
      <c r="D29" s="101" t="s">
        <v>47</v>
      </c>
      <c r="E29" s="470"/>
      <c r="F29" s="101" t="s">
        <v>46</v>
      </c>
      <c r="G29" s="101"/>
      <c r="H29" s="101" t="s">
        <v>47</v>
      </c>
      <c r="I29" s="470"/>
      <c r="J29" s="100" t="s">
        <v>46</v>
      </c>
      <c r="K29" s="101"/>
      <c r="L29" s="101" t="s">
        <v>47</v>
      </c>
      <c r="M29" s="470"/>
      <c r="N29" s="4"/>
    </row>
    <row r="30" spans="1:14" ht="13.2">
      <c r="A30" s="135" t="s">
        <v>94</v>
      </c>
      <c r="B30" s="136">
        <v>54</v>
      </c>
      <c r="C30" s="137"/>
      <c r="D30" s="138">
        <v>2.8559999999999999</v>
      </c>
      <c r="E30" s="139"/>
      <c r="F30" s="137">
        <v>125</v>
      </c>
      <c r="G30" s="140"/>
      <c r="H30" s="138">
        <v>89.963999999999999</v>
      </c>
      <c r="I30" s="471"/>
      <c r="J30" s="141">
        <v>179</v>
      </c>
      <c r="K30" s="142"/>
      <c r="L30" s="143">
        <v>92.82</v>
      </c>
      <c r="M30" s="471"/>
      <c r="N30" s="4"/>
    </row>
    <row r="31" spans="1:14" ht="13.2">
      <c r="A31" s="447"/>
      <c r="B31" s="443"/>
      <c r="C31" s="144"/>
      <c r="D31" s="145"/>
      <c r="E31" s="444"/>
      <c r="F31" s="144"/>
      <c r="G31" s="146"/>
      <c r="H31" s="145"/>
      <c r="I31" s="444"/>
      <c r="J31" s="443"/>
      <c r="K31" s="146"/>
      <c r="L31" s="145"/>
      <c r="M31" s="444"/>
      <c r="N31" s="4"/>
    </row>
    <row r="32" spans="1:14" ht="13.2">
      <c r="A32" s="447" t="s">
        <v>90</v>
      </c>
      <c r="B32" s="448" t="s">
        <v>22</v>
      </c>
      <c r="C32" s="109"/>
      <c r="D32" s="147" t="s">
        <v>22</v>
      </c>
      <c r="E32" s="472"/>
      <c r="F32" s="448" t="s">
        <v>22</v>
      </c>
      <c r="G32" s="146"/>
      <c r="H32" s="147" t="s">
        <v>22</v>
      </c>
      <c r="I32" s="444"/>
      <c r="J32" s="443">
        <v>0</v>
      </c>
      <c r="K32" s="146"/>
      <c r="L32" s="145">
        <v>0</v>
      </c>
      <c r="M32" s="444"/>
      <c r="N32" s="4"/>
    </row>
    <row r="33" spans="1:14" ht="13.2">
      <c r="A33" s="447" t="s">
        <v>91</v>
      </c>
      <c r="B33" s="443">
        <v>47</v>
      </c>
      <c r="C33" s="144"/>
      <c r="D33" s="145">
        <v>2.5539999999999998</v>
      </c>
      <c r="E33" s="444"/>
      <c r="F33" s="144">
        <v>59</v>
      </c>
      <c r="G33" s="146"/>
      <c r="H33" s="145">
        <v>19.055</v>
      </c>
      <c r="I33" s="444"/>
      <c r="J33" s="443">
        <v>106</v>
      </c>
      <c r="K33" s="146"/>
      <c r="L33" s="145">
        <v>21.608999999999998</v>
      </c>
      <c r="M33" s="444"/>
      <c r="N33" s="4"/>
    </row>
    <row r="34" spans="1:14" ht="13.2">
      <c r="A34" s="447" t="s">
        <v>92</v>
      </c>
      <c r="B34" s="443">
        <v>78</v>
      </c>
      <c r="C34" s="144"/>
      <c r="D34" s="145">
        <v>3.07</v>
      </c>
      <c r="E34" s="444"/>
      <c r="F34" s="144">
        <v>73</v>
      </c>
      <c r="G34" s="146"/>
      <c r="H34" s="145">
        <v>28.827999999999999</v>
      </c>
      <c r="I34" s="444"/>
      <c r="J34" s="443">
        <v>151</v>
      </c>
      <c r="K34" s="146"/>
      <c r="L34" s="145">
        <v>31.898</v>
      </c>
      <c r="M34" s="444"/>
      <c r="N34" s="4"/>
    </row>
    <row r="35" spans="1:14" ht="13.2">
      <c r="A35" s="446" t="s">
        <v>52</v>
      </c>
      <c r="B35" s="473">
        <v>125</v>
      </c>
      <c r="C35" s="146"/>
      <c r="D35" s="143">
        <v>5.6239999999999997</v>
      </c>
      <c r="E35" s="471"/>
      <c r="F35" s="123">
        <v>132</v>
      </c>
      <c r="G35" s="146"/>
      <c r="H35" s="123">
        <v>47.882999999999996</v>
      </c>
      <c r="I35" s="471"/>
      <c r="J35" s="473">
        <v>257</v>
      </c>
      <c r="K35" s="148"/>
      <c r="L35" s="143">
        <v>53.506999999999998</v>
      </c>
      <c r="M35" s="471"/>
      <c r="N35" s="4"/>
    </row>
    <row r="36" spans="1:14" ht="13.2">
      <c r="A36" s="466" t="s">
        <v>53</v>
      </c>
      <c r="B36" s="473"/>
      <c r="C36" s="123"/>
      <c r="D36" s="143"/>
      <c r="E36" s="471"/>
      <c r="F36" s="123"/>
      <c r="G36" s="148"/>
      <c r="H36" s="143"/>
      <c r="I36" s="471"/>
      <c r="J36" s="473"/>
      <c r="K36" s="148"/>
      <c r="L36" s="143"/>
      <c r="M36" s="471"/>
      <c r="N36" s="4"/>
    </row>
    <row r="37" spans="1:14" ht="13.2">
      <c r="A37" s="447"/>
      <c r="B37" s="443"/>
      <c r="C37" s="144"/>
      <c r="D37" s="145"/>
      <c r="E37" s="444"/>
      <c r="F37" s="144"/>
      <c r="G37" s="146"/>
      <c r="H37" s="145"/>
      <c r="I37" s="444"/>
      <c r="J37" s="443"/>
      <c r="K37" s="146"/>
      <c r="L37" s="145"/>
      <c r="M37" s="444"/>
      <c r="N37" s="4"/>
    </row>
    <row r="38" spans="1:14" ht="13.2">
      <c r="A38" s="458" t="s">
        <v>378</v>
      </c>
      <c r="B38" s="473">
        <v>179</v>
      </c>
      <c r="C38" s="123"/>
      <c r="D38" s="143">
        <v>8.48</v>
      </c>
      <c r="E38" s="471"/>
      <c r="F38" s="123">
        <v>257</v>
      </c>
      <c r="G38" s="148"/>
      <c r="H38" s="143">
        <v>137.84699999999998</v>
      </c>
      <c r="I38" s="471"/>
      <c r="J38" s="473">
        <v>436</v>
      </c>
      <c r="K38" s="148"/>
      <c r="L38" s="143">
        <v>146.327</v>
      </c>
      <c r="M38" s="444"/>
      <c r="N38" s="4"/>
    </row>
    <row r="39" spans="1:14" ht="13.2">
      <c r="A39" s="446" t="s">
        <v>95</v>
      </c>
      <c r="B39" s="473">
        <v>187</v>
      </c>
      <c r="C39" s="123"/>
      <c r="D39" s="143">
        <v>8.5210000000000008</v>
      </c>
      <c r="E39" s="471"/>
      <c r="F39" s="123">
        <v>236</v>
      </c>
      <c r="G39" s="148"/>
      <c r="H39" s="143">
        <v>123.44999999999999</v>
      </c>
      <c r="I39" s="471"/>
      <c r="J39" s="473">
        <v>423</v>
      </c>
      <c r="K39" s="148"/>
      <c r="L39" s="143">
        <v>131.971</v>
      </c>
      <c r="M39" s="444"/>
      <c r="N39" s="4"/>
    </row>
    <row r="40" spans="1:14" ht="13.2">
      <c r="A40" s="446" t="s">
        <v>379</v>
      </c>
      <c r="B40" s="473">
        <v>296</v>
      </c>
      <c r="C40" s="144"/>
      <c r="D40" s="143">
        <v>12.113</v>
      </c>
      <c r="E40" s="471"/>
      <c r="F40" s="123">
        <v>259</v>
      </c>
      <c r="G40" s="131"/>
      <c r="H40" s="143">
        <v>158.63200000000001</v>
      </c>
      <c r="I40" s="468"/>
      <c r="J40" s="473">
        <v>555</v>
      </c>
      <c r="K40" s="131"/>
      <c r="L40" s="143">
        <v>170.745</v>
      </c>
      <c r="M40" s="468"/>
      <c r="N40" s="4"/>
    </row>
    <row r="41" spans="1:14" ht="13.2">
      <c r="A41" s="446" t="s">
        <v>96</v>
      </c>
      <c r="B41" s="473">
        <v>414</v>
      </c>
      <c r="C41" s="123"/>
      <c r="D41" s="143">
        <v>16.221</v>
      </c>
      <c r="E41" s="471"/>
      <c r="F41" s="123">
        <v>257</v>
      </c>
      <c r="G41" s="148"/>
      <c r="H41" s="143">
        <v>157.99699999999999</v>
      </c>
      <c r="I41" s="471"/>
      <c r="J41" s="473">
        <v>671</v>
      </c>
      <c r="K41" s="148"/>
      <c r="L41" s="143">
        <v>174.21799999999999</v>
      </c>
      <c r="M41" s="444"/>
      <c r="N41" s="4"/>
    </row>
    <row r="42" spans="1:14" ht="13.2">
      <c r="A42" s="446" t="s">
        <v>97</v>
      </c>
      <c r="B42" s="473">
        <v>416</v>
      </c>
      <c r="C42" s="153"/>
      <c r="D42" s="123">
        <v>15.882999999999999</v>
      </c>
      <c r="E42" s="471"/>
      <c r="F42" s="123">
        <v>254</v>
      </c>
      <c r="G42" s="148"/>
      <c r="H42" s="123">
        <v>149.09800000000001</v>
      </c>
      <c r="I42" s="123"/>
      <c r="J42" s="473">
        <v>670</v>
      </c>
      <c r="K42" s="148"/>
      <c r="L42" s="143">
        <v>164.98099999999999</v>
      </c>
      <c r="M42" s="471"/>
      <c r="N42" s="4"/>
    </row>
    <row r="43" spans="1:14" ht="13.05" customHeight="1">
      <c r="A43" s="446" t="s">
        <v>98</v>
      </c>
      <c r="B43" s="473">
        <v>413</v>
      </c>
      <c r="C43" s="153"/>
      <c r="D43" s="123">
        <v>15.943</v>
      </c>
      <c r="E43" s="476"/>
      <c r="F43" s="123">
        <v>245</v>
      </c>
      <c r="G43" s="153"/>
      <c r="H43" s="123">
        <v>146.774</v>
      </c>
      <c r="I43" s="154"/>
      <c r="J43" s="473">
        <v>658</v>
      </c>
      <c r="K43" s="153"/>
      <c r="L43" s="143">
        <v>162.71699999999998</v>
      </c>
      <c r="M43" s="476"/>
      <c r="N43" s="4"/>
    </row>
    <row r="44" spans="1:14" ht="13.05" customHeight="1">
      <c r="A44" s="446" t="s">
        <v>99</v>
      </c>
      <c r="B44" s="473">
        <v>429</v>
      </c>
      <c r="C44" s="153"/>
      <c r="D44" s="123">
        <v>16.776</v>
      </c>
      <c r="E44" s="476"/>
      <c r="F44" s="123">
        <v>242</v>
      </c>
      <c r="G44" s="153"/>
      <c r="H44" s="123">
        <v>141.25700000000001</v>
      </c>
      <c r="I44" s="154"/>
      <c r="J44" s="473">
        <v>671</v>
      </c>
      <c r="K44" s="153"/>
      <c r="L44" s="143">
        <v>158.03300000000002</v>
      </c>
      <c r="M44" s="476"/>
      <c r="N44" s="4"/>
    </row>
    <row r="45" spans="1:14" ht="13.05" customHeight="1">
      <c r="A45" s="458" t="s">
        <v>100</v>
      </c>
      <c r="B45" s="473">
        <v>426</v>
      </c>
      <c r="C45" s="153"/>
      <c r="D45" s="123">
        <v>17.016000000000002</v>
      </c>
      <c r="E45" s="476"/>
      <c r="F45" s="123">
        <v>246</v>
      </c>
      <c r="G45" s="153"/>
      <c r="H45" s="123">
        <v>138.43899999999999</v>
      </c>
      <c r="I45" s="154"/>
      <c r="J45" s="473">
        <v>672</v>
      </c>
      <c r="K45" s="153"/>
      <c r="L45" s="143">
        <v>155.45499999999998</v>
      </c>
      <c r="M45" s="476"/>
      <c r="N45" s="4"/>
    </row>
    <row r="46" spans="1:14" ht="13.05" customHeight="1">
      <c r="A46" s="458" t="s">
        <v>101</v>
      </c>
      <c r="B46" s="473">
        <v>445</v>
      </c>
      <c r="C46" s="153"/>
      <c r="D46" s="123">
        <v>17.855</v>
      </c>
      <c r="E46" s="476"/>
      <c r="F46" s="123">
        <v>215</v>
      </c>
      <c r="G46" s="153"/>
      <c r="H46" s="123">
        <v>119.533</v>
      </c>
      <c r="I46" s="154"/>
      <c r="J46" s="473">
        <v>660</v>
      </c>
      <c r="K46" s="153"/>
      <c r="L46" s="143">
        <v>137.38800000000001</v>
      </c>
      <c r="M46" s="476"/>
      <c r="N46" s="4"/>
    </row>
    <row r="47" spans="1:14" ht="13.05" customHeight="1">
      <c r="A47" s="458" t="s">
        <v>102</v>
      </c>
      <c r="B47" s="473">
        <v>420</v>
      </c>
      <c r="C47" s="153"/>
      <c r="D47" s="123">
        <v>17.300999999999998</v>
      </c>
      <c r="E47" s="476"/>
      <c r="F47" s="123">
        <v>253</v>
      </c>
      <c r="G47" s="153"/>
      <c r="H47" s="123">
        <v>145.17400000000001</v>
      </c>
      <c r="I47" s="154"/>
      <c r="J47" s="473">
        <v>673</v>
      </c>
      <c r="K47" s="153"/>
      <c r="L47" s="143">
        <v>162.47499999999999</v>
      </c>
      <c r="M47" s="476"/>
      <c r="N47" s="4"/>
    </row>
    <row r="48" spans="1:14" ht="13.2">
      <c r="A48" s="133"/>
      <c r="B48" s="149"/>
      <c r="C48" s="155"/>
      <c r="D48" s="150"/>
      <c r="E48" s="477"/>
      <c r="F48" s="150"/>
      <c r="G48" s="155"/>
      <c r="H48" s="150"/>
      <c r="I48" s="477"/>
      <c r="J48" s="149"/>
      <c r="K48" s="155"/>
      <c r="L48" s="151"/>
      <c r="M48" s="477"/>
      <c r="N48" s="4"/>
    </row>
    <row r="49" spans="1:1">
      <c r="A49" s="45"/>
    </row>
  </sheetData>
  <mergeCells count="12">
    <mergeCell ref="B26:D26"/>
    <mergeCell ref="F26:H26"/>
    <mergeCell ref="J26:L26"/>
    <mergeCell ref="B27:D27"/>
    <mergeCell ref="F27:H27"/>
    <mergeCell ref="J27:L27"/>
    <mergeCell ref="B3:D3"/>
    <mergeCell ref="F3:H3"/>
    <mergeCell ref="J3:L3"/>
    <mergeCell ref="B4:D4"/>
    <mergeCell ref="F4:H4"/>
    <mergeCell ref="J4:L4"/>
  </mergeCells>
  <pageMargins left="0.70866141732283472" right="0.70866141732283472" top="0.74803149606299213" bottom="0.74803149606299213" header="0.31496062992125984" footer="0.31496062992125984"/>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84FDCD6158D654EBEB4307A523F82FD" ma:contentTypeVersion="2" ma:contentTypeDescription="Skapa ett nytt dokument." ma:contentTypeScope="" ma:versionID="1bb96102487efe0208466bdced08440d">
  <xsd:schema xmlns:xsd="http://www.w3.org/2001/XMLSchema" xmlns:xs="http://www.w3.org/2001/XMLSchema" xmlns:p="http://schemas.microsoft.com/office/2006/metadata/properties" xmlns:ns2="c9470cb2-d40b-4bd3-ac2c-32e99a2fd4ab" targetNamespace="http://schemas.microsoft.com/office/2006/metadata/properties" ma:root="true" ma:fieldsID="0fc45ac6b856810cafd0189b50de0c2b" ns2:_="">
    <xsd:import namespace="c9470cb2-d40b-4bd3-ac2c-32e99a2fd4a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70cb2-d40b-4bd3-ac2c-32e99a2fd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C2804-DB35-460E-B075-DA0AF6CEFCFF}">
  <ds:schemaRefs>
    <ds:schemaRef ds:uri="http://schemas.microsoft.com/sharepoint/v3/contenttype/forms"/>
  </ds:schemaRefs>
</ds:datastoreItem>
</file>

<file path=customXml/itemProps2.xml><?xml version="1.0" encoding="utf-8"?>
<ds:datastoreItem xmlns:ds="http://schemas.openxmlformats.org/officeDocument/2006/customXml" ds:itemID="{2681BE1B-013A-4B94-9886-846D0CC01216}">
  <ds:schemaRefs>
    <ds:schemaRef ds:uri="http://purl.org/dc/terms/"/>
    <ds:schemaRef ds:uri="http://schemas.openxmlformats.org/package/2006/metadata/core-properties"/>
    <ds:schemaRef ds:uri="c9470cb2-d40b-4bd3-ac2c-32e99a2fd4a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E21C024-8638-4D35-AED3-4E40C09E56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470cb2-d40b-4bd3-ac2c-32e99a2fd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31</vt:i4>
      </vt:variant>
      <vt:variant>
        <vt:lpstr>Namngivna områden</vt:lpstr>
      </vt:variant>
      <vt:variant>
        <vt:i4>29</vt:i4>
      </vt:variant>
    </vt:vector>
  </HeadingPairs>
  <TitlesOfParts>
    <vt:vector size="60" baseType="lpstr">
      <vt:lpstr>Titel_ Title</vt:lpstr>
      <vt:lpstr>Innehåll_ Contents</vt:lpstr>
      <vt:lpstr>Kort om statistiken</vt:lpstr>
      <vt:lpstr>Teckenförklaring_ Legends</vt:lpstr>
      <vt:lpstr>Definitioner_ Definitions</vt:lpstr>
      <vt:lpstr>Tabell 1.1–1.2</vt:lpstr>
      <vt:lpstr>Tabell 2.1–2.2</vt:lpstr>
      <vt:lpstr>Tabell 3.1–3.2</vt:lpstr>
      <vt:lpstr>Tabell 4.1–4.2</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21.1</vt:lpstr>
      <vt:lpstr>Tabell 21.2</vt:lpstr>
      <vt:lpstr>Tabell 22</vt:lpstr>
      <vt:lpstr>Tabell 23</vt:lpstr>
      <vt:lpstr>Tabell 24</vt:lpstr>
      <vt:lpstr>Tabell 25</vt:lpstr>
      <vt:lpstr>'Kort om statistiken'!_Toc458005258</vt:lpstr>
      <vt:lpstr>'Definitioner_ Definitions'!Utskriftsområde</vt:lpstr>
      <vt:lpstr>'Innehåll_ Contents'!Utskriftsområde</vt:lpstr>
      <vt:lpstr>'Tabell 1.1–1.2'!Utskriftsområde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2.1–2.2'!Utskriftsområde</vt:lpstr>
      <vt:lpstr>'Tabell 20'!Utskriftsområde</vt:lpstr>
      <vt:lpstr>'Tabell 21.1'!Utskriftsområde</vt:lpstr>
      <vt:lpstr>'Tabell 21.2'!Utskriftsområde</vt:lpstr>
      <vt:lpstr>'Tabell 22'!Utskriftsområde</vt:lpstr>
      <vt:lpstr>'Tabell 23'!Utskriftsområde</vt:lpstr>
      <vt:lpstr>'Tabell 24'!Utskriftsområde</vt:lpstr>
      <vt:lpstr>'Tabell 25'!Utskriftsområde</vt:lpstr>
      <vt:lpstr>'Tabell 3.1–3.2'!Utskriftsområde</vt:lpstr>
      <vt:lpstr>'Tabell 4.1–4.2'!Utskriftsområde</vt:lpstr>
      <vt:lpstr>'Tabell 6'!Utskriftsområde</vt:lpstr>
      <vt:lpstr>'Tabell 7'!Utskriftsområde</vt:lpstr>
      <vt:lpstr>'Tabell 8'!Utskriftsområde</vt:lpstr>
      <vt:lpstr>'Tabell 9'!Utskriftsområde</vt:lpstr>
      <vt:lpstr>'Teckenförklaring_ Legends'!Utskriftsområde</vt:lpstr>
    </vt:vector>
  </TitlesOfParts>
  <Manager/>
  <Company>IHS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dc:creator>
  <cp:keywords/>
  <dc:description/>
  <cp:lastModifiedBy>Johan Landin</cp:lastModifiedBy>
  <cp:revision/>
  <dcterms:created xsi:type="dcterms:W3CDTF">2010-05-21T08:37:42Z</dcterms:created>
  <dcterms:modified xsi:type="dcterms:W3CDTF">2023-05-02T14:10:36Z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0x010100684FDCD6158D654EBEB4307A523F82FD</vt:lpwstr>
  </property>
</Properties>
</file>