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defaultThemeVersion="124226"/>
  <mc:AlternateContent xmlns:mc="http://schemas.openxmlformats.org/markup-compatibility/2006">
    <mc:Choice Requires="x15">
      <x15ac:absPath xmlns:x15ac="http://schemas.microsoft.com/office/spreadsheetml/2010/11/ac" url="S:\Information\Publikationer\Statistik\Luftfart\2019\"/>
    </mc:Choice>
  </mc:AlternateContent>
  <xr:revisionPtr revIDLastSave="0" documentId="13_ncr:1_{A3A0B948-2FA7-4A8F-BB26-0F2262EA47C5}" xr6:coauthVersionLast="43" xr6:coauthVersionMax="43" xr10:uidLastSave="{00000000-0000-0000-0000-000000000000}"/>
  <bookViews>
    <workbookView xWindow="23880" yWindow="-4620" windowWidth="29040" windowHeight="17640" tabRatio="703" xr2:uid="{00000000-000D-0000-FFFF-FFFF00000000}"/>
  </bookViews>
  <sheets>
    <sheet name="Luftfart 2018" sheetId="20" r:id="rId1"/>
    <sheet name="Innehåll_Content" sheetId="21" r:id="rId2"/>
    <sheet name="Flygplatskarta" sheetId="38" r:id="rId3"/>
    <sheet name="1.1" sheetId="52" r:id="rId4"/>
    <sheet name="1.2" sheetId="62" r:id="rId5"/>
    <sheet name="1.3" sheetId="25" r:id="rId6"/>
    <sheet name="2.1" sheetId="26" r:id="rId7"/>
    <sheet name="2.2" sheetId="53" r:id="rId8"/>
    <sheet name="2.3" sheetId="54" r:id="rId9"/>
    <sheet name="4.1" sheetId="39" r:id="rId10"/>
    <sheet name="4.2" sheetId="41" r:id="rId11"/>
    <sheet name="4.3" sheetId="40" r:id="rId12"/>
    <sheet name="4.4" sheetId="42" r:id="rId13"/>
    <sheet name="4.5" sheetId="43" r:id="rId14"/>
    <sheet name="4.6" sheetId="44" r:id="rId15"/>
    <sheet name="4.7" sheetId="45" r:id="rId16"/>
    <sheet name="4.8" sheetId="46" r:id="rId17"/>
    <sheet name="4.9" sheetId="47" r:id="rId18"/>
    <sheet name="4.10" sheetId="48" r:id="rId19"/>
    <sheet name="4.11" sheetId="49" r:id="rId20"/>
    <sheet name="4.12" sheetId="61" r:id="rId21"/>
    <sheet name="5.1" sheetId="56" r:id="rId22"/>
    <sheet name="5.2" sheetId="57" r:id="rId23"/>
    <sheet name="5.3" sheetId="58" r:id="rId24"/>
    <sheet name="5.4" sheetId="59" r:id="rId25"/>
    <sheet name="6" sheetId="60" r:id="rId26"/>
    <sheet name="7" sheetId="37" r:id="rId27"/>
    <sheet name="Definitioner" sheetId="51" r:id="rId28"/>
    <sheet name="Teckenförklaringar" sheetId="50" r:id="rId29"/>
  </sheets>
  <definedNames>
    <definedName name="_xlnm.Print_Area" localSheetId="15">'4.7'!$A$1:$M$78</definedName>
    <definedName name="_xlnm.Print_Area" localSheetId="26">'7'!$A$1:$M$63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1" i="21" l="1"/>
  <c r="C40" i="21"/>
  <c r="C38" i="21"/>
  <c r="C39" i="21"/>
  <c r="C18" i="21"/>
  <c r="C31" i="21" l="1"/>
  <c r="C30" i="21"/>
  <c r="C27" i="21" l="1"/>
  <c r="C26" i="21"/>
  <c r="M53" i="41" l="1"/>
  <c r="O53" i="41"/>
  <c r="P53" i="41"/>
  <c r="Q53" i="41"/>
  <c r="K53" i="41"/>
  <c r="N72" i="39"/>
  <c r="I16" i="41" l="1"/>
  <c r="I17" i="41"/>
  <c r="I18" i="41"/>
  <c r="I19" i="41"/>
  <c r="I20" i="41"/>
  <c r="I21" i="41"/>
  <c r="I22" i="41"/>
  <c r="I23" i="41"/>
  <c r="I24" i="41"/>
  <c r="I25" i="41"/>
  <c r="I26" i="41"/>
  <c r="I27" i="41"/>
  <c r="I28" i="41"/>
  <c r="I29" i="41"/>
  <c r="I30" i="41"/>
  <c r="I31" i="41"/>
  <c r="I32" i="41"/>
  <c r="I33" i="41"/>
  <c r="I34" i="41"/>
  <c r="I35" i="41"/>
  <c r="I36" i="41"/>
  <c r="I37" i="41"/>
  <c r="I38" i="41"/>
  <c r="I39" i="41"/>
  <c r="I40" i="41"/>
  <c r="I41" i="41"/>
  <c r="I42" i="41"/>
  <c r="I43" i="41"/>
  <c r="I44" i="41"/>
  <c r="I45" i="41"/>
  <c r="I46" i="41"/>
  <c r="I47" i="41"/>
  <c r="I48" i="41"/>
  <c r="I49" i="41"/>
  <c r="I50" i="41"/>
  <c r="I51" i="41"/>
  <c r="I52" i="41"/>
  <c r="I53" i="41"/>
  <c r="I15" i="41"/>
  <c r="N60" i="39" l="1"/>
  <c r="N61" i="39"/>
  <c r="N62" i="39"/>
  <c r="N63" i="39"/>
  <c r="N64" i="39"/>
  <c r="N65" i="39"/>
  <c r="N66" i="39"/>
  <c r="N67" i="39"/>
  <c r="N68" i="39"/>
  <c r="N69" i="39"/>
  <c r="N70" i="39"/>
  <c r="N71" i="39"/>
  <c r="N59" i="39"/>
  <c r="P17" i="54" l="1"/>
  <c r="R17" i="54"/>
  <c r="T17" i="54"/>
  <c r="V17" i="54"/>
  <c r="X17" i="54"/>
  <c r="Z17" i="54"/>
  <c r="AB17" i="54"/>
  <c r="AD17" i="54"/>
  <c r="AF17" i="54"/>
  <c r="AH17" i="54"/>
  <c r="AJ17" i="54"/>
  <c r="N17" i="54"/>
  <c r="P10" i="54"/>
  <c r="R10" i="54"/>
  <c r="T10" i="54"/>
  <c r="V10" i="54"/>
  <c r="X10" i="54"/>
  <c r="Z10" i="54"/>
  <c r="AB10" i="54"/>
  <c r="AD10" i="54"/>
  <c r="AF10" i="54"/>
  <c r="AH10" i="54"/>
  <c r="AJ10" i="54"/>
  <c r="N10" i="54"/>
  <c r="M16" i="53"/>
  <c r="O16" i="53"/>
  <c r="Q16" i="53"/>
  <c r="S16" i="53"/>
  <c r="U16" i="53"/>
  <c r="W16" i="53"/>
  <c r="Y16" i="53"/>
  <c r="AA16" i="53"/>
  <c r="AC16" i="53"/>
  <c r="AE16" i="53"/>
  <c r="AG16" i="53"/>
  <c r="AH16" i="53"/>
  <c r="K16" i="53"/>
  <c r="M10" i="53"/>
  <c r="O10" i="53"/>
  <c r="Q10" i="53"/>
  <c r="S10" i="53"/>
  <c r="U10" i="53"/>
  <c r="W10" i="53"/>
  <c r="Y10" i="53"/>
  <c r="AA10" i="53"/>
  <c r="AC10" i="53"/>
  <c r="AE10" i="53"/>
  <c r="AG10" i="53"/>
  <c r="AH10" i="53"/>
  <c r="K10" i="53"/>
  <c r="C23" i="21" l="1"/>
  <c r="C5" i="21" l="1"/>
  <c r="C4" i="21"/>
  <c r="C57" i="21" l="1"/>
  <c r="C56" i="21"/>
  <c r="C55" i="21" l="1"/>
  <c r="C54" i="21"/>
  <c r="C53" i="21"/>
  <c r="C52" i="21"/>
  <c r="C51" i="21"/>
  <c r="C50" i="21"/>
  <c r="C49" i="21"/>
  <c r="C48" i="21"/>
  <c r="C47" i="21"/>
  <c r="C46" i="21"/>
  <c r="C45" i="21"/>
  <c r="C44" i="21"/>
  <c r="C43" i="21"/>
  <c r="C42" i="21"/>
  <c r="C37" i="21"/>
  <c r="C36" i="21"/>
  <c r="C35" i="21"/>
  <c r="C34" i="21"/>
  <c r="C33" i="21"/>
  <c r="C32" i="21"/>
  <c r="C29" i="21" l="1"/>
  <c r="C28" i="21"/>
  <c r="C25" i="21"/>
  <c r="C24" i="21"/>
  <c r="C22" i="21"/>
  <c r="C21" i="21" l="1"/>
  <c r="C20" i="21"/>
  <c r="C19" i="21"/>
  <c r="C17" i="21" l="1"/>
  <c r="C16" i="21"/>
  <c r="C13" i="21"/>
  <c r="C12" i="21"/>
  <c r="C15" i="21"/>
  <c r="C14" i="21"/>
  <c r="C11" i="21" l="1"/>
  <c r="C10" i="21"/>
  <c r="C7" i="21"/>
  <c r="C6" i="21"/>
</calcChain>
</file>

<file path=xl/sharedStrings.xml><?xml version="1.0" encoding="utf-8"?>
<sst xmlns="http://schemas.openxmlformats.org/spreadsheetml/2006/main" count="2499" uniqueCount="682">
  <si>
    <t>Tabell 4.1</t>
  </si>
  <si>
    <t>År</t>
  </si>
  <si>
    <t>Landningar</t>
  </si>
  <si>
    <t>Year</t>
  </si>
  <si>
    <t>Landings</t>
  </si>
  <si>
    <t>Linjefart och chartertrafik</t>
  </si>
  <si>
    <t>Taxi- och övrig</t>
  </si>
  <si>
    <t>Summa</t>
  </si>
  <si>
    <t>Scheduled and non-scheduled</t>
  </si>
  <si>
    <t>flygverksamhet</t>
  </si>
  <si>
    <t>Total</t>
  </si>
  <si>
    <t>traffic</t>
  </si>
  <si>
    <t xml:space="preserve">Taxi- and other </t>
  </si>
  <si>
    <t>Utrikes</t>
  </si>
  <si>
    <t>Inrikes</t>
  </si>
  <si>
    <t>flying activity</t>
  </si>
  <si>
    <t>International</t>
  </si>
  <si>
    <t>Domestic</t>
  </si>
  <si>
    <t xml:space="preserve">  Number of arriving and departing passengers in international traffic and number of departing passengers in domestic traffic.</t>
  </si>
  <si>
    <t>Tabell 4.2</t>
  </si>
  <si>
    <t>Flygplats</t>
  </si>
  <si>
    <t>Totalt</t>
  </si>
  <si>
    <t>Taxiflyg</t>
  </si>
  <si>
    <t>Övrig</t>
  </si>
  <si>
    <t>Airport</t>
  </si>
  <si>
    <t>Scheduled and non-</t>
  </si>
  <si>
    <t>Taxi</t>
  </si>
  <si>
    <t>scheduled traffic</t>
  </si>
  <si>
    <t>flights</t>
  </si>
  <si>
    <t>Other</t>
  </si>
  <si>
    <t xml:space="preserve">Utrikes </t>
  </si>
  <si>
    <t>trafik</t>
  </si>
  <si>
    <t>Jönköping</t>
  </si>
  <si>
    <t>Kalmar</t>
  </si>
  <si>
    <t>Karlstad</t>
  </si>
  <si>
    <t>Kiruna</t>
  </si>
  <si>
    <t>Skellefteå</t>
  </si>
  <si>
    <t>Umeå</t>
  </si>
  <si>
    <t>Visby</t>
  </si>
  <si>
    <t>Örnsköldsvik</t>
  </si>
  <si>
    <t>Ronneby</t>
  </si>
  <si>
    <t>Arvidsjaur</t>
  </si>
  <si>
    <t>Borlänge</t>
  </si>
  <si>
    <t>Gällivare</t>
  </si>
  <si>
    <t>Hagfors</t>
  </si>
  <si>
    <t>Halmstad</t>
  </si>
  <si>
    <t>Kristianstad</t>
  </si>
  <si>
    <t>Lycksele</t>
  </si>
  <si>
    <t>Oskarshamn</t>
  </si>
  <si>
    <t>Sveg</t>
  </si>
  <si>
    <t>Torsby</t>
  </si>
  <si>
    <t>Vilhelmina</t>
  </si>
  <si>
    <t>Örebro</t>
  </si>
  <si>
    <t>Utrikes trafik</t>
  </si>
  <si>
    <t>Inrikes trafik</t>
  </si>
  <si>
    <t>International traffic</t>
  </si>
  <si>
    <t>Domestic traffic</t>
  </si>
  <si>
    <t>Ank</t>
  </si>
  <si>
    <t>Avr</t>
  </si>
  <si>
    <t>Arr</t>
  </si>
  <si>
    <t>Dep</t>
  </si>
  <si>
    <t>Avresande passagerare i utrikes trafik efter land för första</t>
  </si>
  <si>
    <t>Passengers embarked in international traffic by country for the first</t>
  </si>
  <si>
    <t>Finland</t>
  </si>
  <si>
    <t>USA</t>
  </si>
  <si>
    <t>Thailand</t>
  </si>
  <si>
    <t>Portugal</t>
  </si>
  <si>
    <t>Avg</t>
  </si>
  <si>
    <t>Tabell 4.3</t>
  </si>
  <si>
    <t>Tabell 4.4</t>
  </si>
  <si>
    <t>Tabell 4.5</t>
  </si>
  <si>
    <t>Tabell 4.6</t>
  </si>
  <si>
    <t>Tabell 4.7</t>
  </si>
  <si>
    <t>Tabell 4.8</t>
  </si>
  <si>
    <t>Tabell 4.9</t>
  </si>
  <si>
    <t>flying</t>
  </si>
  <si>
    <t>flyg-</t>
  </si>
  <si>
    <t>Flygplanstyp</t>
  </si>
  <si>
    <t>Type of Aircraft</t>
  </si>
  <si>
    <t>Fokker 50</t>
  </si>
  <si>
    <t>Boeing 737-600</t>
  </si>
  <si>
    <t>Boeing 737-800</t>
  </si>
  <si>
    <t>Saab 340</t>
  </si>
  <si>
    <t>Saab 2000</t>
  </si>
  <si>
    <t>Airbus A320</t>
  </si>
  <si>
    <t>Avro RJ85</t>
  </si>
  <si>
    <t>Boeing 737-700</t>
  </si>
  <si>
    <t>Airbus A321</t>
  </si>
  <si>
    <t>Airbus A319</t>
  </si>
  <si>
    <t>Boeing 757-200</t>
  </si>
  <si>
    <t>BAe ATP</t>
  </si>
  <si>
    <t>Boeing 767-300</t>
  </si>
  <si>
    <t>Boeing 737-400</t>
  </si>
  <si>
    <t>Embraer 190</t>
  </si>
  <si>
    <t>Kramfors-Sollefteå</t>
  </si>
  <si>
    <t>Mora/Siljan</t>
  </si>
  <si>
    <t>Norrköping/Kungsängen</t>
  </si>
  <si>
    <t>Stockholm/Arlanda</t>
  </si>
  <si>
    <t>Stockholm/Bromma</t>
  </si>
  <si>
    <t>Stockholm/Skavsta</t>
  </si>
  <si>
    <t>Stockholm/Västerås</t>
  </si>
  <si>
    <t>Växjö/Kronoberg</t>
  </si>
  <si>
    <t>Åre Östersund</t>
  </si>
  <si>
    <t>Ängelholm</t>
  </si>
  <si>
    <t>Canadair Regional Jet 900</t>
  </si>
  <si>
    <t>Dash 8</t>
  </si>
  <si>
    <t>Qatar</t>
  </si>
  <si>
    <t>Bae Jetstream 32</t>
  </si>
  <si>
    <t>ATR 72</t>
  </si>
  <si>
    <t>Fordonskilometer</t>
  </si>
  <si>
    <t>Tonkilometer</t>
  </si>
  <si>
    <t>Tonne- km</t>
  </si>
  <si>
    <t>Vehicular traffic- km</t>
  </si>
  <si>
    <t>Cessna 208</t>
  </si>
  <si>
    <t>Malmö</t>
  </si>
  <si>
    <t>Göteborg/Landvetter</t>
  </si>
  <si>
    <t>Malta</t>
  </si>
  <si>
    <t>r</t>
  </si>
  <si>
    <t>Pajala</t>
  </si>
  <si>
    <t>Sundsvall-Timrå</t>
  </si>
  <si>
    <t>ATR 75</t>
  </si>
  <si>
    <t>Cessna 56 X</t>
  </si>
  <si>
    <t>Hemavan Tärnaby</t>
  </si>
  <si>
    <t>Linköping/Saab</t>
  </si>
  <si>
    <t>Kontaktperson:</t>
  </si>
  <si>
    <t>Håkan Brobeck</t>
  </si>
  <si>
    <t>tel: 010-495 41 66, e-post: hakan.brobeck@transportstyrelsen.se</t>
  </si>
  <si>
    <t>Tabell 4.11</t>
  </si>
  <si>
    <r>
      <t>verksamhet</t>
    </r>
    <r>
      <rPr>
        <vertAlign val="superscript"/>
        <sz val="9"/>
        <rFont val="Arial"/>
        <family val="2"/>
      </rPr>
      <t>1</t>
    </r>
  </si>
  <si>
    <r>
      <t>Ank</t>
    </r>
    <r>
      <rPr>
        <vertAlign val="superscript"/>
        <sz val="9"/>
        <rFont val="Arial"/>
        <family val="2"/>
      </rPr>
      <t>1</t>
    </r>
  </si>
  <si>
    <r>
      <t>Avr</t>
    </r>
    <r>
      <rPr>
        <vertAlign val="superscript"/>
        <sz val="9"/>
        <rFont val="Arial"/>
        <family val="2"/>
      </rPr>
      <t>1</t>
    </r>
  </si>
  <si>
    <t>Tabell 4.10</t>
  </si>
  <si>
    <t xml:space="preserve">Hela landet </t>
  </si>
  <si>
    <t>Total Sweden</t>
  </si>
  <si>
    <t xml:space="preserve">Varav överflygningar </t>
  </si>
  <si>
    <t>Of which overflights</t>
  </si>
  <si>
    <t>Max antal luftrumsrörelser per dygn</t>
  </si>
  <si>
    <t>Max number of airspace movements per day</t>
  </si>
  <si>
    <t>Min antal luftrumsrörelser per dygn</t>
  </si>
  <si>
    <t>Min number of airspace movements per day</t>
  </si>
  <si>
    <t>Antal luftrumsrörelser i medeltal per dygn</t>
  </si>
  <si>
    <t>Average number of airspace movements per day</t>
  </si>
  <si>
    <t>Tabell 1.1</t>
  </si>
  <si>
    <t>Typ av flygplats</t>
  </si>
  <si>
    <t>Landningsbanor</t>
  </si>
  <si>
    <t>Tillhandahållna</t>
  </si>
  <si>
    <t>Type of airport</t>
  </si>
  <si>
    <t>Runways</t>
  </si>
  <si>
    <t>Bana</t>
  </si>
  <si>
    <t>Yta</t>
  </si>
  <si>
    <t>Available</t>
  </si>
  <si>
    <t>Runway</t>
  </si>
  <si>
    <t>Surface</t>
  </si>
  <si>
    <t>Civil instrumentflygplats</t>
  </si>
  <si>
    <t>2 500x45</t>
  </si>
  <si>
    <t>Asfalt</t>
  </si>
  <si>
    <t xml:space="preserve">TWR/AFIS, </t>
  </si>
  <si>
    <t>Licensed Instrument Aerodrome</t>
  </si>
  <si>
    <t>Asphalt</t>
  </si>
  <si>
    <t>FLD, STN</t>
  </si>
  <si>
    <t>2 313x45</t>
  </si>
  <si>
    <t xml:space="preserve">TWR, FLD, </t>
  </si>
  <si>
    <t>STN</t>
  </si>
  <si>
    <t>720x50</t>
  </si>
  <si>
    <t>Gräs</t>
  </si>
  <si>
    <t>Grass</t>
  </si>
  <si>
    <t>1 714x45</t>
  </si>
  <si>
    <t>AFIS, FLD,</t>
  </si>
  <si>
    <t>3 299x45</t>
  </si>
  <si>
    <t xml:space="preserve">STN </t>
  </si>
  <si>
    <t>1 509x30</t>
  </si>
  <si>
    <t>TWR, FLD,</t>
  </si>
  <si>
    <t>1 444x30</t>
  </si>
  <si>
    <t>2 203x45</t>
  </si>
  <si>
    <t>TWR,</t>
  </si>
  <si>
    <t>656x40</t>
  </si>
  <si>
    <t>2 516x45</t>
  </si>
  <si>
    <t>2 502x45</t>
  </si>
  <si>
    <t>TWR, FLD</t>
  </si>
  <si>
    <t>2 001x45</t>
  </si>
  <si>
    <t>2 215x45</t>
  </si>
  <si>
    <t>480x35</t>
  </si>
  <si>
    <t>Militär/Civil instrumentflygplats</t>
  </si>
  <si>
    <t>3 350x45</t>
  </si>
  <si>
    <t>Military Licensed Instrument Aerodrome</t>
  </si>
  <si>
    <t xml:space="preserve">Malmö </t>
  </si>
  <si>
    <t>2 800x45</t>
  </si>
  <si>
    <t xml:space="preserve"> STN</t>
  </si>
  <si>
    <t>1 814x45</t>
  </si>
  <si>
    <t>600x35</t>
  </si>
  <si>
    <t>2 302x45</t>
  </si>
  <si>
    <t>2 331x45</t>
  </si>
  <si>
    <t>2 100x45</t>
  </si>
  <si>
    <t>3 301x45</t>
  </si>
  <si>
    <t xml:space="preserve">AIS, STN </t>
  </si>
  <si>
    <t>1 668x45</t>
  </si>
  <si>
    <t>2 581x46</t>
  </si>
  <si>
    <t>1 954x45</t>
  </si>
  <si>
    <t xml:space="preserve"> </t>
  </si>
  <si>
    <t>1 702x30</t>
  </si>
  <si>
    <t>1 590x30</t>
  </si>
  <si>
    <t>1 710x30</t>
  </si>
  <si>
    <t>1 502x30</t>
  </si>
  <si>
    <t>2 000x45</t>
  </si>
  <si>
    <t>1 100x40</t>
  </si>
  <si>
    <t>TWR</t>
  </si>
  <si>
    <t>1 945x45</t>
  </si>
  <si>
    <t>2 016x45</t>
  </si>
  <si>
    <t>Tabell 1.2</t>
  </si>
  <si>
    <t>Typ av flygplatser</t>
  </si>
  <si>
    <t>Antal</t>
  </si>
  <si>
    <t>Ej klassifice-</t>
  </si>
  <si>
    <t>Summa land-</t>
  </si>
  <si>
    <t>Type of airports</t>
  </si>
  <si>
    <t>flygplatser</t>
  </si>
  <si>
    <t>rade banor</t>
  </si>
  <si>
    <t>ningsbanor</t>
  </si>
  <si>
    <t xml:space="preserve">Number of </t>
  </si>
  <si>
    <t>Not approved</t>
  </si>
  <si>
    <t>airports</t>
  </si>
  <si>
    <t>runways</t>
  </si>
  <si>
    <t>Civila godkända instrumentflygplatser</t>
  </si>
  <si>
    <t>Civil Licensed Instrument</t>
  </si>
  <si>
    <t>Aerodromes</t>
  </si>
  <si>
    <t>Militära/Civila godkända instrumentflygplatser</t>
  </si>
  <si>
    <t xml:space="preserve">Military/Civil Licensed Instrument </t>
  </si>
  <si>
    <t>Civila godkända icke instru-</t>
  </si>
  <si>
    <t>mentflygplatser</t>
  </si>
  <si>
    <t>Civil Licensed Non-Instrument</t>
  </si>
  <si>
    <t>Militära/Civila godkända icke instru-</t>
  </si>
  <si>
    <t>Military/Civil Licensed Non-Instrument</t>
  </si>
  <si>
    <t>Civila ej godkända icke instru-</t>
  </si>
  <si>
    <t>Militära/Civila ej godkända icke-</t>
  </si>
  <si>
    <t>instrumentflygplatser</t>
  </si>
  <si>
    <t xml:space="preserve">Military Non-Licensed </t>
  </si>
  <si>
    <t>Non-Instrument Aerodromes</t>
  </si>
  <si>
    <t>Varav belagda rullbanor</t>
  </si>
  <si>
    <t>Of which paved runways</t>
  </si>
  <si>
    <t xml:space="preserve">  kodsiffra 1 eller 2 är avsedda för lättare flygplan.</t>
  </si>
  <si>
    <t xml:space="preserve">  designed for light aircraft.</t>
  </si>
  <si>
    <t>Tabell 1.3</t>
  </si>
  <si>
    <t>Licensed Helicopter Aerodromes</t>
  </si>
  <si>
    <t>Militära helikopterflygplatser</t>
  </si>
  <si>
    <t>Military Helicopter Aerodromes</t>
  </si>
  <si>
    <r>
      <t>tjänster</t>
    </r>
    <r>
      <rPr>
        <vertAlign val="superscript"/>
        <sz val="9"/>
        <rFont val="Arial"/>
        <family val="2"/>
      </rPr>
      <t>1</t>
    </r>
  </si>
  <si>
    <t>Tabell 2.1</t>
  </si>
  <si>
    <t>Högsta tillåtna startvikt kg</t>
  </si>
  <si>
    <t>31 december, år</t>
  </si>
  <si>
    <t>Maximum authorized take-off weight kg</t>
  </si>
  <si>
    <t>December 31, year</t>
  </si>
  <si>
    <t>≤ 2 000</t>
  </si>
  <si>
    <t>&gt;</t>
  </si>
  <si>
    <t>Tabell 2.2</t>
  </si>
  <si>
    <t xml:space="preserve">    Segelflygplan, motorsegelflygplan och ballonger</t>
  </si>
  <si>
    <t>Tabell 2.3</t>
  </si>
  <si>
    <t>Antal gällande luftvärdighetsbevis den 31 december</t>
  </si>
  <si>
    <t>Number of valid airworthiness certificates per December 31</t>
  </si>
  <si>
    <t>Antal utfärdade luftvärdighetsbevis under året</t>
  </si>
  <si>
    <t>Number of valid airworthiness certificates issued</t>
  </si>
  <si>
    <t>.</t>
  </si>
  <si>
    <t>..</t>
  </si>
  <si>
    <t>Tabell 5.1</t>
  </si>
  <si>
    <t>Luftfartsolyckor med motordrivna luftfartyg efter flygsituation i Sverige</t>
  </si>
  <si>
    <t>Accidents to powered aircraft by flight phase in Sweden irrespective of the</t>
  </si>
  <si>
    <t>Art av flygning</t>
  </si>
  <si>
    <t>Totalt antal</t>
  </si>
  <si>
    <t>Flygsituation</t>
  </si>
  <si>
    <t>Type of operation</t>
  </si>
  <si>
    <t>luftfarsolyckor</t>
  </si>
  <si>
    <t>Flight phase</t>
  </si>
  <si>
    <t>Total number</t>
  </si>
  <si>
    <t>Taxning/</t>
  </si>
  <si>
    <t>Start</t>
  </si>
  <si>
    <t>Flygning</t>
  </si>
  <si>
    <t>Inflygning/</t>
  </si>
  <si>
    <t>of accidents</t>
  </si>
  <si>
    <t>stationärt</t>
  </si>
  <si>
    <t>Take-off</t>
  </si>
  <si>
    <t>En route</t>
  </si>
  <si>
    <t>Landning</t>
  </si>
  <si>
    <t>Taxiing/</t>
  </si>
  <si>
    <t>Landing</t>
  </si>
  <si>
    <t>Stationary</t>
  </si>
  <si>
    <t>Linjefart och ej regelb trafik</t>
  </si>
  <si>
    <t xml:space="preserve">Scheduled and non-scheduled </t>
  </si>
  <si>
    <t>Miscellaneous commercial</t>
  </si>
  <si>
    <t>Skolflyg</t>
  </si>
  <si>
    <t>Instructional operations</t>
  </si>
  <si>
    <t xml:space="preserve">Privatflyg </t>
  </si>
  <si>
    <t>Private operations</t>
  </si>
  <si>
    <t xml:space="preserve">  Taxi flights and aerial work</t>
  </si>
  <si>
    <t>Tabell 5.2</t>
  </si>
  <si>
    <t>Accidents to powered aircraft by injuries in Sweden irrespective of the</t>
  </si>
  <si>
    <t>Antal luftfarts-</t>
  </si>
  <si>
    <t>Personskador</t>
  </si>
  <si>
    <t>olyckor med dödlig</t>
  </si>
  <si>
    <t>Killed and injured persons</t>
  </si>
  <si>
    <t>utgång</t>
  </si>
  <si>
    <t>Dödliga skador</t>
  </si>
  <si>
    <t>Allvarliga skador</t>
  </si>
  <si>
    <t>Lindriga skador</t>
  </si>
  <si>
    <t>Number of fatal</t>
  </si>
  <si>
    <t>Fatal injuries</t>
  </si>
  <si>
    <t>Serious injuries</t>
  </si>
  <si>
    <t>Minor injuries</t>
  </si>
  <si>
    <t>accidents</t>
  </si>
  <si>
    <t>Privatflyg</t>
  </si>
  <si>
    <t>Material damages</t>
  </si>
  <si>
    <t>Totalförstört</t>
  </si>
  <si>
    <t>Omfattande skador</t>
  </si>
  <si>
    <t>Mindre skador</t>
  </si>
  <si>
    <t>Destroyed</t>
  </si>
  <si>
    <t>Substantial damages</t>
  </si>
  <si>
    <t>Minor damages</t>
  </si>
  <si>
    <t>Tabell 5.3</t>
  </si>
  <si>
    <t>luftfartsolyckor</t>
  </si>
  <si>
    <t>Tabell 5.4</t>
  </si>
  <si>
    <r>
      <t>1</t>
    </r>
    <r>
      <rPr>
        <sz val="9"/>
        <rFont val="Arial"/>
        <family val="2"/>
      </rPr>
      <t xml:space="preserve"> Taxiflyg och aerial work</t>
    </r>
  </si>
  <si>
    <t>Tabell 6</t>
  </si>
  <si>
    <t>Utrikes ankommande och avresande</t>
  </si>
  <si>
    <t>International arriving and departing</t>
  </si>
  <si>
    <t>Utrikes ankommande och avgående</t>
  </si>
  <si>
    <t>International loaded and unloaded</t>
  </si>
  <si>
    <t xml:space="preserve">I Sverige registrerade motordrivna </t>
  </si>
  <si>
    <t>luftfartyg den 31 december</t>
  </si>
  <si>
    <t>Swedish-registered powered</t>
  </si>
  <si>
    <t>aircraft in December 31</t>
  </si>
  <si>
    <t>motordrivna luftfartyg</t>
  </si>
  <si>
    <t>Number of accidents to Swedish-registered</t>
  </si>
  <si>
    <t>powered aircraft</t>
  </si>
  <si>
    <t>Scheduled and non-scheduled traffic</t>
  </si>
  <si>
    <t>Internationell statistik</t>
  </si>
  <si>
    <t>International statistics</t>
  </si>
  <si>
    <t>Antal befordrade passagerare i linjefart för</t>
  </si>
  <si>
    <t>Tabell 7</t>
  </si>
  <si>
    <t>Passagerare</t>
  </si>
  <si>
    <t>Kabinfaktor %</t>
  </si>
  <si>
    <t>Passengers</t>
  </si>
  <si>
    <t>Passenger</t>
  </si>
  <si>
    <t>Freight,</t>
  </si>
  <si>
    <t>kilometres</t>
  </si>
  <si>
    <t>Load factor %</t>
  </si>
  <si>
    <t>Post</t>
  </si>
  <si>
    <t>Freight</t>
  </si>
  <si>
    <t>Mail</t>
  </si>
  <si>
    <t>Flygplatskarta</t>
  </si>
  <si>
    <t>2 320x45</t>
  </si>
  <si>
    <t>600x50</t>
  </si>
  <si>
    <t>600x30</t>
  </si>
  <si>
    <t>ATR 76</t>
  </si>
  <si>
    <t>Embraer 145</t>
  </si>
  <si>
    <t>Boeing 787-800</t>
  </si>
  <si>
    <t>Boeing 777-300ER</t>
  </si>
  <si>
    <t>≤</t>
  </si>
  <si>
    <t>k</t>
  </si>
  <si>
    <t>Uppgift inte tillgänglig</t>
  </si>
  <si>
    <t>Ingen uppgift kan förkomma</t>
  </si>
  <si>
    <t>Mindre än eller lika med</t>
  </si>
  <si>
    <t>Större än</t>
  </si>
  <si>
    <t>Reviderad uppgift</t>
  </si>
  <si>
    <t>Korrigerad uppgift</t>
  </si>
  <si>
    <t>Teckenförklaringar</t>
  </si>
  <si>
    <t>Explanation of symbols</t>
  </si>
  <si>
    <t>Transportstyrelsen (producent):</t>
  </si>
  <si>
    <t>Less then or equal to</t>
  </si>
  <si>
    <t>Greater than</t>
  </si>
  <si>
    <t>Revised figure</t>
  </si>
  <si>
    <t>Corrected figure</t>
  </si>
  <si>
    <t>Not applicable</t>
  </si>
  <si>
    <t>Data not available</t>
  </si>
  <si>
    <t>Nothing to report</t>
  </si>
  <si>
    <t>Definitioner</t>
  </si>
  <si>
    <t>Grekland Greece</t>
  </si>
  <si>
    <t xml:space="preserve">  </t>
  </si>
  <si>
    <t>departing freight-tons.</t>
  </si>
  <si>
    <t>departing mail-tons.</t>
  </si>
  <si>
    <t>2 268x45</t>
  </si>
  <si>
    <t>Luleå/Kallax</t>
  </si>
  <si>
    <t>799x18</t>
  </si>
  <si>
    <t>Trollhättan-Vänersborg</t>
  </si>
  <si>
    <t>850x55</t>
  </si>
  <si>
    <t>STN,</t>
  </si>
  <si>
    <t xml:space="preserve"> FLD, STN</t>
  </si>
  <si>
    <t xml:space="preserve">  Available services:</t>
  </si>
  <si>
    <t>–</t>
  </si>
  <si>
    <t>Totalt Grand total</t>
  </si>
  <si>
    <t xml:space="preserve">    Gliders, powered gliders and balloons</t>
  </si>
  <si>
    <r>
      <t>1</t>
    </r>
    <r>
      <rPr>
        <sz val="9"/>
        <rFont val="Arial"/>
        <family val="2"/>
      </rPr>
      <t xml:space="preserve"> Tillhandahållna tjänster: </t>
    </r>
  </si>
  <si>
    <t>. .</t>
  </si>
  <si>
    <t>Skillnaden mellan antalet ankommande och avresande passagerare beror på en större noggrannhet i</t>
  </si>
  <si>
    <t>passengers depends on a more accurate report of departing passengers.</t>
  </si>
  <si>
    <t>Spanien Spain</t>
  </si>
  <si>
    <t>Tyskland Germany</t>
  </si>
  <si>
    <t>Storbritannien United Kingdom</t>
  </si>
  <si>
    <t>Danmark Denmark</t>
  </si>
  <si>
    <t>Norge Norway</t>
  </si>
  <si>
    <t>Nederländerna The Netherlands</t>
  </si>
  <si>
    <t>Polen Poland</t>
  </si>
  <si>
    <t>Frankrike France</t>
  </si>
  <si>
    <t>Turkiet Turkey</t>
  </si>
  <si>
    <t>Italien Italy</t>
  </si>
  <si>
    <t>Schweiz Switzerland</t>
  </si>
  <si>
    <t>Belgien Belgium</t>
  </si>
  <si>
    <t>Österrike Austria</t>
  </si>
  <si>
    <t>Ungern Hungary</t>
  </si>
  <si>
    <t>Kroatien Croatia</t>
  </si>
  <si>
    <t>Tjeckien Czech Republic</t>
  </si>
  <si>
    <t xml:space="preserve">Förenade Arabemiraten United Arab Emirates </t>
  </si>
  <si>
    <t>Serbien Serbia</t>
  </si>
  <si>
    <t>Island Iceland</t>
  </si>
  <si>
    <t>Lettland Latvia</t>
  </si>
  <si>
    <t>Cypern Cyprus</t>
  </si>
  <si>
    <t>Ryssland Russia</t>
  </si>
  <si>
    <t>Litauen Lithuania</t>
  </si>
  <si>
    <t>Makedonien Macedonia</t>
  </si>
  <si>
    <t>Rumänien Romania</t>
  </si>
  <si>
    <t>Estland Estonia</t>
  </si>
  <si>
    <t>Bosnien och Hercegovina</t>
  </si>
  <si>
    <t>Kina China</t>
  </si>
  <si>
    <t>Irland</t>
  </si>
  <si>
    <t>Hong Kong</t>
  </si>
  <si>
    <t>Ukraina Ukraine</t>
  </si>
  <si>
    <t>Bulgarien</t>
  </si>
  <si>
    <t>Marocko Morocco</t>
  </si>
  <si>
    <t>Egypten Egypt</t>
  </si>
  <si>
    <t>Övriga länder Other countries</t>
  </si>
  <si>
    <t>Växjö-Kronoberg</t>
  </si>
  <si>
    <t>The difference between the number of loaded and unloaded freight-tons depends on a more accurate report of</t>
  </si>
  <si>
    <t>Avro RJ 1H</t>
  </si>
  <si>
    <r>
      <t>Bruksflyg</t>
    </r>
    <r>
      <rPr>
        <vertAlign val="superscript"/>
        <sz val="9"/>
        <rFont val="Arial"/>
        <family val="2"/>
      </rPr>
      <t xml:space="preserve"> 1</t>
    </r>
  </si>
  <si>
    <t>Materialskador</t>
  </si>
  <si>
    <t>Flygtrafik Air traffic</t>
  </si>
  <si>
    <t>Landningar Landings</t>
  </si>
  <si>
    <t>Post, ton Mail, tonnes</t>
  </si>
  <si>
    <t>Luftfartyg Aircraft</t>
  </si>
  <si>
    <t>Passagerar-km</t>
  </si>
  <si>
    <t>Tonne-kilometres</t>
  </si>
  <si>
    <r>
      <t xml:space="preserve">Antal landningsbanor efter kodsiffra </t>
    </r>
    <r>
      <rPr>
        <vertAlign val="superscript"/>
        <sz val="9"/>
        <rFont val="Arial"/>
        <family val="2"/>
      </rPr>
      <t>1</t>
    </r>
  </si>
  <si>
    <r>
      <t>1</t>
    </r>
    <r>
      <rPr>
        <sz val="9"/>
        <rFont val="Arial"/>
        <family val="2"/>
      </rPr>
      <t xml:space="preserve"> Landningsbanor med kodsiffra 3 eller 4 är dimensionerade för tyngre transportflyg, medan banor med  </t>
    </r>
  </si>
  <si>
    <t>Handlingen ska vara utfärdad eller godtagen av den stat i vilket luftfartyget är registrerat.</t>
  </si>
  <si>
    <t>Airworthiness certificates shall be on-board each aircraft being flown in international airspace</t>
  </si>
  <si>
    <t xml:space="preserve">according to ICAO regulations. The document shall be issued by or approved by the country </t>
  </si>
  <si>
    <t>where the aircraft is registered.</t>
  </si>
  <si>
    <t>Definitions</t>
  </si>
  <si>
    <r>
      <rPr>
        <b/>
        <sz val="10"/>
        <rFont val="Arial"/>
        <family val="2"/>
      </rPr>
      <t>Allmänflyg:</t>
    </r>
    <r>
      <rPr>
        <sz val="10"/>
        <rFont val="Arial"/>
        <family val="2"/>
      </rPr>
      <t xml:space="preserve"> innehåller kategorierna aerial work, privatflyg och skolflyg. Aerial work består av jordbruksflyg, flygfotografering, reklamflyg, skogsbrandsbevakning mm. Som privatflyg räknas dels flygning för privat bruk utan kommersiellt syfte, dels affärsflyg, det vill säga befordran av passagerare eller gods för företag eller myndighet i egna luftfartyg. Skolflyg är sådan verksamhet där ändamålet är pilotutbildning och där flygningen övervakas av instruktör.</t>
    </r>
  </si>
  <si>
    <r>
      <rPr>
        <b/>
        <sz val="10"/>
        <rFont val="Arial"/>
        <family val="2"/>
      </rPr>
      <t>Bruksflyg:</t>
    </r>
    <r>
      <rPr>
        <sz val="10"/>
        <rFont val="Arial"/>
        <family val="2"/>
      </rPr>
      <t xml:space="preserve"> Är ett samlat begrepp för taxiflyg och aerial work.</t>
    </r>
  </si>
  <si>
    <r>
      <rPr>
        <b/>
        <sz val="10"/>
        <rFont val="Arial"/>
        <family val="2"/>
      </rPr>
      <t>Chartertrafik:</t>
    </r>
    <r>
      <rPr>
        <sz val="10"/>
        <rFont val="Arial"/>
        <family val="2"/>
      </rPr>
      <t xml:space="preserve"> Yrkesmässig, icke regelbunden luftfart för transport av passagerare med luftfartyg som är typgodkänt för befordran av mer än tio passagerare, eller av gods med luftfartyg vars högsta tillåtna startmassa överstiger 5,7 ton.</t>
    </r>
  </si>
  <si>
    <r>
      <rPr>
        <b/>
        <sz val="10"/>
        <rFont val="Arial"/>
        <family val="2"/>
      </rPr>
      <t>Linjefart:</t>
    </r>
    <r>
      <rPr>
        <sz val="10"/>
        <rFont val="Arial"/>
        <family val="2"/>
      </rPr>
      <t xml:space="preserve"> Befordran av passagerare eller gods enligt en på förhand fastställd och till allmänheten kungjord tidtabell.</t>
    </r>
  </si>
  <si>
    <r>
      <rPr>
        <b/>
        <sz val="10"/>
        <rFont val="Arial"/>
        <family val="2"/>
      </rPr>
      <t>Militär luftfart</t>
    </r>
    <r>
      <rPr>
        <sz val="10"/>
        <rFont val="Arial"/>
        <family val="2"/>
      </rPr>
      <t>: Är flygningar som sker med militärregistrerade luftfartyg</t>
    </r>
  </si>
  <si>
    <r>
      <rPr>
        <b/>
        <sz val="10"/>
        <rFont val="Arial"/>
        <family val="2"/>
      </rPr>
      <t>Taxiflyg:</t>
    </r>
    <r>
      <rPr>
        <sz val="10"/>
        <rFont val="Arial"/>
        <family val="2"/>
      </rPr>
      <t xml:space="preserve"> Yrkesmässig, icke regelbunden luftfart för transport av passagerare med luftfartyg som är typgodkänt för befordran av högst tio passagerare, eller av gods med luftfartyg vars högsta tillåtna startmassa inte överstiger 5,7 ton.</t>
    </r>
  </si>
  <si>
    <r>
      <rPr>
        <b/>
        <sz val="10"/>
        <rFont val="Arial"/>
        <family val="2"/>
      </rPr>
      <t>Överflygning:</t>
    </r>
    <r>
      <rPr>
        <sz val="10"/>
        <rFont val="Arial"/>
        <family val="2"/>
      </rPr>
      <t xml:space="preserve"> Som överflygning räknas en flygning som sker i svenskt kontrollerat luftrum utan att luftfartyget startar eller landar på någon svensk flygplats.</t>
    </r>
  </si>
  <si>
    <r>
      <t>Avg</t>
    </r>
    <r>
      <rPr>
        <vertAlign val="superscript"/>
        <sz val="9"/>
        <rFont val="Arial"/>
        <family val="2"/>
      </rPr>
      <t>1</t>
    </r>
  </si>
  <si>
    <r>
      <t>TWR   Kontrolltorn eller flygplatskontroll.</t>
    </r>
    <r>
      <rPr>
        <i/>
        <sz val="9"/>
        <rFont val="Arial"/>
        <family val="2"/>
      </rPr>
      <t xml:space="preserve"> Aerodrome Control Tower.</t>
    </r>
  </si>
  <si>
    <r>
      <t>AFIS   Flyginformationstjänst för flygplats.</t>
    </r>
    <r>
      <rPr>
        <i/>
        <sz val="9"/>
        <rFont val="Arial"/>
        <family val="2"/>
      </rPr>
      <t xml:space="preserve"> Aerodrome Flight Information Service.</t>
    </r>
  </si>
  <si>
    <r>
      <t xml:space="preserve">AIS     Informationstjänst för luftfarten. </t>
    </r>
    <r>
      <rPr>
        <i/>
        <sz val="9"/>
        <rFont val="Arial"/>
        <family val="2"/>
      </rPr>
      <t xml:space="preserve">Aeronautical Information Service. </t>
    </r>
  </si>
  <si>
    <r>
      <t xml:space="preserve">STN   Stations-, expeditions-, trafikant-, och ramptjänst. </t>
    </r>
    <r>
      <rPr>
        <i/>
        <sz val="9"/>
        <rFont val="Arial"/>
        <family val="2"/>
      </rPr>
      <t>Ground Handling Services.</t>
    </r>
  </si>
  <si>
    <r>
      <t xml:space="preserve">FLD   Flygdrivmedel. </t>
    </r>
    <r>
      <rPr>
        <i/>
        <sz val="9"/>
        <rFont val="Arial"/>
        <family val="2"/>
      </rPr>
      <t>Fuel.</t>
    </r>
  </si>
  <si>
    <t>Shaded cells cannot be summed because of double-counting of passengers on domestic flights</t>
  </si>
  <si>
    <t>Anmärkning: Luftvärdighetsbevis ske enligt ICAO finnas för varje luftfartyg som nyttjas i internationellt luftrum.</t>
  </si>
  <si>
    <t>av avgående postton.</t>
  </si>
  <si>
    <r>
      <t>r</t>
    </r>
    <r>
      <rPr>
        <sz val="9"/>
        <rFont val="Arial"/>
        <family val="2"/>
      </rPr>
      <t xml:space="preserve"> Reviderade siffror. </t>
    </r>
    <r>
      <rPr>
        <i/>
        <sz val="9"/>
        <rFont val="Arial"/>
        <family val="2"/>
      </rPr>
      <t>Revised figures.</t>
    </r>
  </si>
  <si>
    <r>
      <t xml:space="preserve">Anmärkning: Exklusive ej ICAO-anslutna stater. </t>
    </r>
    <r>
      <rPr>
        <i/>
        <sz val="9"/>
        <rFont val="Arial"/>
        <family val="2"/>
      </rPr>
      <t>Excluding States not members of ICAO.</t>
    </r>
  </si>
  <si>
    <t>Innehåll/Contents</t>
  </si>
  <si>
    <t xml:space="preserve">  Weight of loaded and unloaded freight and mail in international traffic and loaded in domestic traffic.</t>
  </si>
  <si>
    <t xml:space="preserve">Number of passengers carried on scheduled </t>
  </si>
  <si>
    <t xml:space="preserve">services for ICAO contracting states' scheduled </t>
  </si>
  <si>
    <t>airlines (millions)</t>
  </si>
  <si>
    <t>samtliga ICAO-anslutna staters linjebolag (milj)</t>
  </si>
  <si>
    <r>
      <rPr>
        <b/>
        <sz val="10"/>
        <rFont val="Arial"/>
        <family val="2"/>
      </rPr>
      <t>Tonkilometer:</t>
    </r>
    <r>
      <rPr>
        <sz val="10"/>
        <rFont val="Arial"/>
        <family val="2"/>
      </rPr>
      <t xml:space="preserve"> En tonkilometer är tillryggalagd då ett ton gods eller post transporterats en kilometer.</t>
    </r>
  </si>
  <si>
    <t>Tabell 1.1 (forts)</t>
  </si>
  <si>
    <t>Anmärkning: Antalet kilometer är beräknat på antalet inrikes passagerare, antalet passageraravgångar</t>
  </si>
  <si>
    <t>och gods/post mellan svenska flygplatser (första destination efter avgång).</t>
  </si>
  <si>
    <t>The number of kilometres has been calculated based on the number of domestic passengers, number</t>
  </si>
  <si>
    <t>of take-offs (passenger flights) and mail/freight between Swedish airports (first landing after take-off).</t>
  </si>
  <si>
    <t>Etiopien Ethiopia</t>
  </si>
  <si>
    <t>Kap Verdeöarna</t>
  </si>
  <si>
    <t>Iran</t>
  </si>
  <si>
    <t>Airbus A320neo</t>
  </si>
  <si>
    <t>Canadair Regional Jet 200</t>
  </si>
  <si>
    <t>2 135x40</t>
  </si>
  <si>
    <t>2 092x45</t>
  </si>
  <si>
    <t>2 106x45</t>
  </si>
  <si>
    <t>Henrik Petterson</t>
  </si>
  <si>
    <t>tel: 010-414 42 18, e-post: henrik.petterson@trafa.se</t>
  </si>
  <si>
    <t>Ankommande och avresande passagerare på svenska flygplatser</t>
  </si>
  <si>
    <t>Luftfartsolyckor med motordrivna luftfartyg efter typ av skada i Sverige</t>
  </si>
  <si>
    <t>Luftfartsolyckor med svenskregistrerade motordrivna luftfartyg efter flygsituation</t>
  </si>
  <si>
    <t>Accidents to Swedish-registered powered aircraft by flight phase irrespective of country</t>
  </si>
  <si>
    <t>Luftfartsolyckor med svenskregistrerade motordrivna luftfartyg efter typ av skada</t>
  </si>
  <si>
    <t>Accidents to Swedish-registered powered aircraft by injuries irrespective of country</t>
  </si>
  <si>
    <t>tonnes</t>
  </si>
  <si>
    <r>
      <rPr>
        <b/>
        <sz val="10"/>
        <rFont val="Arial"/>
        <family val="2"/>
      </rPr>
      <t>Fordonskilometer:</t>
    </r>
    <r>
      <rPr>
        <sz val="10"/>
        <rFont val="Arial"/>
        <family val="2"/>
      </rPr>
      <t xml:space="preserve"> En fordonskilometer är tillryggalagd då ett flygplan flugit en kilometer.</t>
    </r>
  </si>
  <si>
    <r>
      <rPr>
        <b/>
        <sz val="10"/>
        <rFont val="Arial"/>
        <family val="2"/>
      </rPr>
      <t xml:space="preserve">Instrumentflygplats: </t>
    </r>
    <r>
      <rPr>
        <sz val="10"/>
        <rFont val="Arial"/>
        <family val="2"/>
      </rPr>
      <t xml:space="preserve">Godkänd enskild flygplats, allmän flygplats eller militär
flygplats som upplåtits för civil luftfart, och där flygtrafikledningen utövas av personal som är godkänd 
för sådan ledning. En flygplats klassificeras som instrumentflygplats när en instrumentinflygnings-
procedur är etablerad och erforderlig utrustning är installerad och godkänd för operativt bruk till minst en 
banriktning.
</t>
    </r>
  </si>
  <si>
    <t>Antal landningar och passagerare på svenska flygplatser med linje- och/eller</t>
  </si>
  <si>
    <t>Antal landningar på svenska flygplatser med linje- och/eller</t>
  </si>
  <si>
    <t>Ankommande och avgående post på svenska flygplatser med linje- och/eller</t>
  </si>
  <si>
    <t>Svenska flygplatser med linje- och/eller chartertrafik</t>
  </si>
  <si>
    <t>Swedish airports with scheduled and/or non-scheduled traffic</t>
  </si>
  <si>
    <t>Number of available seats in scheduled and/or non-scheduled traffic</t>
  </si>
  <si>
    <t>Freight and mail loaded and unloaded at Swedish airports with scheduled and/or</t>
  </si>
  <si>
    <t>Freight loaded and unloaded at Swedish airports with scheduled and/or</t>
  </si>
  <si>
    <t>Mail loaded and unloaded at Swedish airports with scheduled and/or</t>
  </si>
  <si>
    <t>Number of departures in scheduled and/or non-scheduled traffic by aircraft type</t>
  </si>
  <si>
    <t>Passagerare (tusental) Passengers (thousands)</t>
  </si>
  <si>
    <t xml:space="preserve">Antal luftfartsolyckor med svenskregistrerade </t>
  </si>
  <si>
    <t>Number of passenger-km, vehicular traffic-km and tonne-km (freight and mail)</t>
  </si>
  <si>
    <t>Gråmarkerade celler kan inte summeras på grund av dubbelräkning av inrikespassagerare.</t>
  </si>
  <si>
    <r>
      <t xml:space="preserve">Anmärkning: Avser endast flugen post. </t>
    </r>
    <r>
      <rPr>
        <i/>
        <sz val="9"/>
        <rFont val="Arial"/>
        <family val="2"/>
      </rPr>
      <t>Only flown mail.</t>
    </r>
  </si>
  <si>
    <t>Number of landings and passengers at Swedish airports with scheduled and/or</t>
  </si>
  <si>
    <t>Number of landings at Swedish airports with scheduled and/or</t>
  </si>
  <si>
    <t>Number of arriving and departing passengers at Swedish airports</t>
  </si>
  <si>
    <t>Inget finns att redovisa</t>
  </si>
  <si>
    <t>Tabell 4.12</t>
  </si>
  <si>
    <t>Kabinfaktorn i linje- och chartertrafik 2005-2018. Procent.</t>
  </si>
  <si>
    <t>Load factor in scheduled and non-scheduled traffic 2005-2018. Percent.</t>
  </si>
  <si>
    <t>Motordrivna svenska luftfartyg efter viktklass 2000–2018</t>
  </si>
  <si>
    <r>
      <t>Registreringar och avregistreringar av svenska luftfartyg 2000</t>
    </r>
    <r>
      <rPr>
        <b/>
        <sz val="10"/>
        <rFont val="Calibri"/>
        <family val="2"/>
      </rPr>
      <t>–</t>
    </r>
    <r>
      <rPr>
        <b/>
        <sz val="10"/>
        <rFont val="Arial"/>
        <family val="2"/>
      </rPr>
      <t>2018</t>
    </r>
  </si>
  <si>
    <r>
      <t>Luftvärdighetsbevis 2000</t>
    </r>
    <r>
      <rPr>
        <b/>
        <sz val="10"/>
        <rFont val="Calibri"/>
        <family val="2"/>
      </rPr>
      <t>–</t>
    </r>
    <r>
      <rPr>
        <b/>
        <sz val="10"/>
        <rFont val="Arial"/>
        <family val="2"/>
      </rPr>
      <t>2018</t>
    </r>
  </si>
  <si>
    <t>Airports with scheduled and/or non-scheduled traffic December 31, 2018</t>
  </si>
  <si>
    <t>Antal helikopterflygplatser</t>
  </si>
  <si>
    <t>Number of Helicopter Aerodromes</t>
  </si>
  <si>
    <r>
      <t>chartertrafik 2017</t>
    </r>
    <r>
      <rPr>
        <b/>
        <sz val="10"/>
        <rFont val="Calibri"/>
        <family val="2"/>
      </rPr>
      <t>–</t>
    </r>
    <r>
      <rPr>
        <b/>
        <sz val="10"/>
        <rFont val="Arial"/>
        <family val="2"/>
      </rPr>
      <t>2018</t>
    </r>
  </si>
  <si>
    <r>
      <t>med linje- och/eller chartertrafik 2017</t>
    </r>
    <r>
      <rPr>
        <b/>
        <sz val="10"/>
        <rFont val="Calibri"/>
        <family val="2"/>
      </rPr>
      <t>–</t>
    </r>
    <r>
      <rPr>
        <b/>
        <sz val="10"/>
        <rFont val="Arial"/>
        <family val="2"/>
      </rPr>
      <t>2018</t>
    </r>
  </si>
  <si>
    <r>
      <t>på svenska flygplatser 2017</t>
    </r>
    <r>
      <rPr>
        <b/>
        <sz val="10"/>
        <rFont val="Calibri"/>
        <family val="2"/>
      </rPr>
      <t>–</t>
    </r>
    <r>
      <rPr>
        <b/>
        <sz val="10"/>
        <rFont val="Arial"/>
        <family val="2"/>
      </rPr>
      <t>2018</t>
    </r>
  </si>
  <si>
    <r>
      <t>chartertrafik 2017</t>
    </r>
    <r>
      <rPr>
        <b/>
        <sz val="10"/>
        <rFont val="Calibri"/>
        <family val="2"/>
      </rPr>
      <t>–</t>
    </r>
    <r>
      <rPr>
        <b/>
        <sz val="10"/>
        <rFont val="Arial"/>
        <family val="2"/>
      </rPr>
      <t>2018. Ton.</t>
    </r>
  </si>
  <si>
    <t>Number of movements in Swedish controlled airspace 1998–2018</t>
  </si>
  <si>
    <r>
      <t>från svenska flygplatser 2005</t>
    </r>
    <r>
      <rPr>
        <b/>
        <sz val="10"/>
        <rFont val="Calibri"/>
        <family val="2"/>
      </rPr>
      <t>–</t>
    </r>
    <r>
      <rPr>
        <b/>
        <sz val="10"/>
        <rFont val="Arial"/>
        <family val="2"/>
      </rPr>
      <t>2018</t>
    </r>
  </si>
  <si>
    <t>Airports with scheduled and non-scheduled traffic 2018</t>
  </si>
  <si>
    <t>Tioårsöversikt</t>
  </si>
  <si>
    <t>Ten-year summary</t>
  </si>
  <si>
    <r>
      <t>Världsluftfartens utveckling 1970</t>
    </r>
    <r>
      <rPr>
        <b/>
        <sz val="10"/>
        <rFont val="Calibri"/>
        <family val="2"/>
      </rPr>
      <t>–</t>
    </r>
    <r>
      <rPr>
        <b/>
        <sz val="10"/>
        <rFont val="Arial"/>
        <family val="2"/>
      </rPr>
      <t>2017 (linjefart), miljoner</t>
    </r>
  </si>
  <si>
    <r>
      <t>1</t>
    </r>
    <r>
      <rPr>
        <sz val="9"/>
        <rFont val="Arial"/>
        <family val="2"/>
      </rPr>
      <t xml:space="preserve"> T.o.m. 1971 avser antalet landningar och passagerare endast statliga flygplatser med linje och/eller chartertrafik.</t>
    </r>
  </si>
  <si>
    <t xml:space="preserve">  Until 1971 the number of landings and passengers refers to state owned airports with scheduled and/or non scheduled traffic.</t>
  </si>
  <si>
    <r>
      <t>chartertrafik 1960–2018</t>
    </r>
    <r>
      <rPr>
        <b/>
        <vertAlign val="superscript"/>
        <sz val="10"/>
        <rFont val="Arial"/>
        <family val="2"/>
      </rPr>
      <t>1</t>
    </r>
  </si>
  <si>
    <t xml:space="preserve">  Until 2004 refers to state owned airports with scheduled and/or non scheduled traffic.</t>
  </si>
  <si>
    <r>
      <t>Post</t>
    </r>
    <r>
      <rPr>
        <vertAlign val="superscript"/>
        <sz val="9"/>
        <rFont val="Arial"/>
        <family val="2"/>
      </rPr>
      <t>2</t>
    </r>
  </si>
  <si>
    <t>Boeing (Douglas) MD-82</t>
  </si>
  <si>
    <t>Boeing (Douglas) MD-83</t>
  </si>
  <si>
    <t>Boeing (Douglas) MD-87</t>
  </si>
  <si>
    <t>Boeing (Douglas) MD-80</t>
  </si>
  <si>
    <t>Boeing 737-300</t>
  </si>
  <si>
    <t>Beechcraft 1900</t>
  </si>
  <si>
    <t>Boeing 737-500</t>
  </si>
  <si>
    <t>Canadair Regional Jet 100</t>
  </si>
  <si>
    <t>Embraer 170</t>
  </si>
  <si>
    <t>Fokker 100</t>
  </si>
  <si>
    <t>Embraer E135</t>
  </si>
  <si>
    <t>Fokker 70</t>
  </si>
  <si>
    <t>Boeing 747</t>
  </si>
  <si>
    <t>Dornier 328</t>
  </si>
  <si>
    <t>ATR 43</t>
  </si>
  <si>
    <t>Beechcraft 2000</t>
  </si>
  <si>
    <t>Boeing 717-200</t>
  </si>
  <si>
    <t>Canadair Regional Jet 700</t>
  </si>
  <si>
    <t>Jetstream JS 31</t>
  </si>
  <si>
    <t>ATR 45</t>
  </si>
  <si>
    <t>Airbus A332</t>
  </si>
  <si>
    <t>Boeing 737-900</t>
  </si>
  <si>
    <t>Hawker 850</t>
  </si>
  <si>
    <t>Boeing (Douglas) MD-81</t>
  </si>
  <si>
    <r>
      <t>oavsett nationalitet 2017</t>
    </r>
    <r>
      <rPr>
        <b/>
        <sz val="10"/>
        <rFont val="Calibri"/>
        <family val="2"/>
      </rPr>
      <t>–</t>
    </r>
    <r>
      <rPr>
        <b/>
        <sz val="10"/>
        <rFont val="Arial"/>
        <family val="2"/>
      </rPr>
      <t>2018</t>
    </r>
  </si>
  <si>
    <r>
      <t>oavsett haveriplats 2017</t>
    </r>
    <r>
      <rPr>
        <b/>
        <sz val="10"/>
        <rFont val="Calibri"/>
        <family val="2"/>
      </rPr>
      <t>–</t>
    </r>
    <r>
      <rPr>
        <b/>
        <sz val="10"/>
        <rFont val="Arial"/>
        <family val="2"/>
      </rPr>
      <t>2018</t>
    </r>
  </si>
  <si>
    <t>Flygplatser i Sverige där det under 2018 bedrevs linje- och/eller chartertrafik</t>
  </si>
  <si>
    <t>Swedish airports with scheduled and/or charter traffic in 2018</t>
  </si>
  <si>
    <r>
      <rPr>
        <b/>
        <sz val="10"/>
        <rFont val="Arial"/>
        <family val="2"/>
      </rPr>
      <t>Kabinfaktorpassagerare:</t>
    </r>
    <r>
      <rPr>
        <sz val="10"/>
        <rFont val="Arial"/>
        <family val="2"/>
      </rPr>
      <t xml:space="preserve"> Antalet avresande passagerare inklusive transiterande passagerare, men exklusive barn under 2 år. </t>
    </r>
  </si>
  <si>
    <t>Indien India</t>
  </si>
  <si>
    <t>Airbus A333</t>
  </si>
  <si>
    <t>Sukhoi SU 95</t>
  </si>
  <si>
    <t>Embraer 175</t>
  </si>
  <si>
    <t xml:space="preserve">Tabell 6 (forts) Tioårsöversikt </t>
  </si>
  <si>
    <t xml:space="preserve">                          Ten-year summary</t>
  </si>
  <si>
    <t>AFIS</t>
  </si>
  <si>
    <t>2 878x45</t>
  </si>
  <si>
    <t>2 043x40</t>
  </si>
  <si>
    <t>3 270x45</t>
  </si>
  <si>
    <t>Luftfart 2018</t>
  </si>
  <si>
    <t>Civil aviation 2018</t>
  </si>
  <si>
    <r>
      <t xml:space="preserve">Publiceringsdatum: </t>
    </r>
    <r>
      <rPr>
        <sz val="10"/>
        <rFont val="Arial"/>
        <family val="2"/>
      </rPr>
      <t>2019-03-27</t>
    </r>
  </si>
  <si>
    <t>Statistik 2019:9</t>
  </si>
  <si>
    <t xml:space="preserve">  Runways belonging to code 3 or 4 are dimensioned for heavy aircraft, while those belonging to code 1 or 2 are</t>
  </si>
  <si>
    <r>
      <t>chartertrafik 1960</t>
    </r>
    <r>
      <rPr>
        <b/>
        <sz val="10"/>
        <rFont val="Calibri"/>
        <family val="2"/>
      </rPr>
      <t>–</t>
    </r>
    <r>
      <rPr>
        <b/>
        <sz val="10"/>
        <rFont val="Arial"/>
        <family val="2"/>
      </rPr>
      <t>2018. Ton.</t>
    </r>
    <r>
      <rPr>
        <b/>
        <vertAlign val="superscript"/>
        <sz val="11"/>
        <rFont val="Arial"/>
        <family val="2"/>
      </rPr>
      <t>1</t>
    </r>
  </si>
  <si>
    <t>Av Transportstyrelsen godkända helikopterflygplatser, 31 december respektive år</t>
  </si>
  <si>
    <t>Helicopter Aerodromes Licensed by the Swedish Transport Agency by December 31, each year</t>
  </si>
  <si>
    <t xml:space="preserve">Tabell 4.11 </t>
  </si>
  <si>
    <r>
      <t xml:space="preserve">rapporteringen av avresande passagerare. </t>
    </r>
    <r>
      <rPr>
        <i/>
        <sz val="10"/>
        <rFont val="Arial"/>
        <family val="2"/>
      </rPr>
      <t xml:space="preserve">The difference between the number of arriving and departing </t>
    </r>
  </si>
  <si>
    <r>
      <t>1</t>
    </r>
    <r>
      <rPr>
        <sz val="9"/>
        <rFont val="Arial"/>
        <family val="2"/>
      </rPr>
      <t xml:space="preserve"> Privatflyg, skolflyg, aerial work</t>
    </r>
    <r>
      <rPr>
        <sz val="9"/>
        <color rgb="FFFF0000"/>
        <rFont val="Arial"/>
        <family val="2"/>
      </rPr>
      <t xml:space="preserve"> </t>
    </r>
    <r>
      <rPr>
        <sz val="9"/>
        <rFont val="Arial"/>
        <family val="2"/>
      </rPr>
      <t xml:space="preserve">och militär. </t>
    </r>
    <r>
      <rPr>
        <i/>
        <sz val="9"/>
        <rFont val="Arial"/>
        <family val="2"/>
      </rPr>
      <t>Private flights, instructional flights, aerial work and military.</t>
    </r>
  </si>
  <si>
    <t xml:space="preserve">Anmärkning: Utöver de godkända flygplatserna finns det i Sverige många mindre flygplatser som används av flygklubbar eller av enskilda personer. </t>
  </si>
  <si>
    <t>Sådana flygplatser behöver inte vara godkända av Transportsstyrelsen men de ska ändå uppfylla vissa krav enligt regelverket.</t>
  </si>
  <si>
    <r>
      <t xml:space="preserve">Passagerare: </t>
    </r>
    <r>
      <rPr>
        <sz val="10"/>
        <rFont val="Arial"/>
        <family val="2"/>
      </rPr>
      <t xml:space="preserve">Passagerare utgörs av betalande passagerare, barn under 2 år som inte har en egen flygstol och besättningsöverföringar. Även antalet transferpassagerare ingår. </t>
    </r>
  </si>
  <si>
    <t>Antal flygplansrörelser enligt instrumentflygregler i svenskkontrollerat luftrum 1998–2018</t>
  </si>
  <si>
    <r>
      <rPr>
        <b/>
        <sz val="10"/>
        <rFont val="Arial"/>
        <family val="2"/>
      </rPr>
      <t>Kabinfaktor:</t>
    </r>
    <r>
      <rPr>
        <sz val="10"/>
        <rFont val="Arial"/>
        <family val="2"/>
      </rPr>
      <t xml:space="preserve"> Antalet kabinfaktorpassagerare dividerat med antalet utbjudna flygstolar. ICAO beräknar kabinfaktorn genom att relatera antalet passagerarkilometer med antalet säteskilometer.</t>
    </r>
  </si>
  <si>
    <r>
      <rPr>
        <b/>
        <sz val="10"/>
        <rFont val="Arial"/>
        <family val="2"/>
      </rPr>
      <t>Luftrumsrörelser:</t>
    </r>
    <r>
      <rPr>
        <sz val="10"/>
        <rFont val="Arial"/>
        <family val="2"/>
      </rPr>
      <t xml:space="preserve"> Som luftrumsrörelse räknas start, landning och överflygning som sker i kontrollerat luftrum enligt instrumentflygregler.</t>
    </r>
  </si>
  <si>
    <t>Civila helikopterflygplatser</t>
  </si>
  <si>
    <r>
      <rPr>
        <b/>
        <sz val="10"/>
        <rFont val="Arial"/>
        <family val="2"/>
      </rPr>
      <t>Luftfartsolycka:</t>
    </r>
    <r>
      <rPr>
        <sz val="10"/>
        <rFont val="Arial"/>
        <family val="2"/>
      </rPr>
      <t xml:space="preserve"> Motsvarar ett haveri. Inom luftfarten definieras ett haveri på följande sätt: Olyckshändelse, som inträffar med ett luftfartyg mellan den tidpunkt då en person går ombord i avsikt att flyga och den tidpunkt då samtliga ombordvarande personer efter landning lämnat luftfartyget, och som medför a) att ombordvarande eller person på eller utanför luftfartyget genom händelsen avlider eller får allvarlig kroppsskada ("Med allvarlig kroppsskada förstås här sådan skada, som fordrar intagning på sjukhus (motsvarande) och vård under mer än 48 timmar.")
eller b) att betydande skada uppstår på luftfartyget eller egendom som inte befordrats därmed.</t>
    </r>
  </si>
  <si>
    <r>
      <t>Passagerare</t>
    </r>
    <r>
      <rPr>
        <vertAlign val="superscript"/>
        <sz val="9"/>
        <rFont val="Arial"/>
        <family val="2"/>
      </rPr>
      <t>23</t>
    </r>
  </si>
  <si>
    <r>
      <rPr>
        <vertAlign val="superscript"/>
        <sz val="9"/>
        <rFont val="Arial"/>
        <family val="2"/>
      </rPr>
      <t>2</t>
    </r>
    <r>
      <rPr>
        <sz val="9"/>
        <rFont val="Arial"/>
        <family val="2"/>
      </rPr>
      <t>Antal ankommande och avresande passagerare i utrikes trafik samt antal avresande passagerare i inrikes trafik.</t>
    </r>
  </si>
  <si>
    <r>
      <rPr>
        <vertAlign val="superscript"/>
        <sz val="9"/>
        <rFont val="Arial"/>
        <family val="2"/>
      </rPr>
      <t>3</t>
    </r>
    <r>
      <rPr>
        <sz val="9"/>
        <rFont val="Arial"/>
        <family val="2"/>
      </rPr>
      <t xml:space="preserve"> Passagerarsiffrorna är omräknade för åren 2005-2017 för att inkludera besättningsöverföringar. Detta har en marginell påverkan på den publicerade statistiken. </t>
    </r>
  </si>
  <si>
    <t xml:space="preserve">  Number of passengers is recalculated for the years 2005-2017 to include transfer of cabin crew. This has a minor effect on the published statistics. </t>
  </si>
  <si>
    <r>
      <t>Totalt</t>
    </r>
    <r>
      <rPr>
        <vertAlign val="superscript"/>
        <sz val="9"/>
        <rFont val="Arial"/>
        <family val="2"/>
      </rPr>
      <t>3</t>
    </r>
  </si>
  <si>
    <r>
      <t>Personkilometer</t>
    </r>
    <r>
      <rPr>
        <vertAlign val="superscript"/>
        <sz val="9"/>
        <rFont val="Arial"/>
        <family val="2"/>
      </rPr>
      <t>1</t>
    </r>
  </si>
  <si>
    <r>
      <rPr>
        <vertAlign val="superscript"/>
        <sz val="9"/>
        <rFont val="Arial"/>
        <family val="2"/>
      </rPr>
      <t>1</t>
    </r>
    <r>
      <rPr>
        <sz val="9"/>
        <rFont val="Arial"/>
        <family val="2"/>
      </rPr>
      <t xml:space="preserve">Passagerarsiffrorna är omräknade för åren 2005-2017 för att inkludera besättningsöverföringar. Detta har en marginell påverkan på den publicerade statistiken. </t>
    </r>
  </si>
  <si>
    <r>
      <t>landningsflygplats efter start från svenska flygplatser med linje- och/eller chartertrafik 1998</t>
    </r>
    <r>
      <rPr>
        <b/>
        <sz val="10"/>
        <rFont val="Calibri"/>
        <family val="2"/>
      </rPr>
      <t>–</t>
    </r>
    <r>
      <rPr>
        <b/>
        <sz val="10"/>
        <rFont val="Arial"/>
        <family val="2"/>
      </rPr>
      <t>2018</t>
    </r>
    <r>
      <rPr>
        <b/>
        <vertAlign val="superscript"/>
        <sz val="10"/>
        <rFont val="Arial"/>
        <family val="2"/>
      </rPr>
      <t>12</t>
    </r>
  </si>
  <si>
    <r>
      <rPr>
        <vertAlign val="superscript"/>
        <sz val="9"/>
        <rFont val="Arial"/>
        <family val="2"/>
      </rPr>
      <t>2</t>
    </r>
    <r>
      <rPr>
        <sz val="9"/>
        <rFont val="Arial"/>
        <family val="2"/>
      </rPr>
      <t xml:space="preserve">Passagerarsiffrorna är omräknade för åren 2005-2017 för att inkludera besättningsöverföringar. Detta har en marginell påverkan på den publicerade statistiken. </t>
    </r>
  </si>
  <si>
    <r>
      <t xml:space="preserve">    Motordrivna luftfartyg </t>
    </r>
    <r>
      <rPr>
        <i/>
        <sz val="9"/>
        <rFont val="Arial"/>
        <family val="2"/>
      </rPr>
      <t>Powered aircraft</t>
    </r>
  </si>
  <si>
    <r>
      <t xml:space="preserve">Registreringar </t>
    </r>
    <r>
      <rPr>
        <i/>
        <sz val="9"/>
        <rFont val="Arial"/>
        <family val="2"/>
      </rPr>
      <t>Registrations</t>
    </r>
  </si>
  <si>
    <r>
      <t xml:space="preserve">    Motordrivna luftfartyg</t>
    </r>
    <r>
      <rPr>
        <i/>
        <sz val="9"/>
        <rFont val="Arial"/>
        <family val="2"/>
      </rPr>
      <t xml:space="preserve"> Powered aircraft</t>
    </r>
  </si>
  <si>
    <r>
      <t xml:space="preserve">       varav ultralätta luftfartyg </t>
    </r>
    <r>
      <rPr>
        <i/>
        <sz val="9"/>
        <rFont val="Arial"/>
        <family val="2"/>
      </rPr>
      <t>Of which ultralight aircraft</t>
    </r>
  </si>
  <si>
    <r>
      <t xml:space="preserve">    </t>
    </r>
    <r>
      <rPr>
        <i/>
        <sz val="9"/>
        <rFont val="Arial"/>
        <family val="2"/>
      </rPr>
      <t>Gliders, powered gliders and balloons</t>
    </r>
  </si>
  <si>
    <r>
      <t xml:space="preserve">Avregistreringar </t>
    </r>
    <r>
      <rPr>
        <i/>
        <sz val="9"/>
        <rFont val="Arial"/>
        <family val="2"/>
      </rPr>
      <t>Deregistrations</t>
    </r>
  </si>
  <si>
    <r>
      <t>services</t>
    </r>
    <r>
      <rPr>
        <i/>
        <vertAlign val="superscript"/>
        <sz val="9"/>
        <rFont val="Arial"/>
        <family val="2"/>
      </rPr>
      <t>1</t>
    </r>
  </si>
  <si>
    <r>
      <t xml:space="preserve">Totalt antal </t>
    </r>
    <r>
      <rPr>
        <i/>
        <sz val="9"/>
        <rFont val="Arial"/>
        <family val="2"/>
      </rPr>
      <t>Total number</t>
    </r>
  </si>
  <si>
    <r>
      <t xml:space="preserve">Number of runways by assigned code </t>
    </r>
    <r>
      <rPr>
        <i/>
        <vertAlign val="superscript"/>
        <sz val="9"/>
        <rFont val="Arial"/>
        <family val="2"/>
      </rPr>
      <t>1</t>
    </r>
  </si>
  <si>
    <r>
      <t xml:space="preserve">Summa </t>
    </r>
    <r>
      <rPr>
        <i/>
        <sz val="9"/>
        <rFont val="Arial"/>
        <family val="2"/>
      </rPr>
      <t>Total</t>
    </r>
  </si>
  <si>
    <r>
      <t>Summa</t>
    </r>
    <r>
      <rPr>
        <i/>
        <sz val="9"/>
        <rFont val="Arial"/>
        <family val="2"/>
      </rPr>
      <t xml:space="preserve"> Total</t>
    </r>
  </si>
  <si>
    <r>
      <t xml:space="preserve">Totalt </t>
    </r>
    <r>
      <rPr>
        <i/>
        <sz val="9"/>
        <rFont val="Arial"/>
        <family val="2"/>
      </rPr>
      <t>Grand total</t>
    </r>
  </si>
  <si>
    <r>
      <t>Powered aircraft. Distribution by weight 2000</t>
    </r>
    <r>
      <rPr>
        <i/>
        <sz val="10"/>
        <rFont val="Calibri"/>
        <family val="2"/>
      </rPr>
      <t>–</t>
    </r>
    <r>
      <rPr>
        <i/>
        <sz val="10"/>
        <rFont val="Arial"/>
        <family val="2"/>
      </rPr>
      <t>2018</t>
    </r>
  </si>
  <si>
    <r>
      <t>Number of registrations and deregistrations of aircraft 2000</t>
    </r>
    <r>
      <rPr>
        <i/>
        <sz val="10"/>
        <rFont val="Calibri"/>
        <family val="2"/>
      </rPr>
      <t>–</t>
    </r>
    <r>
      <rPr>
        <i/>
        <sz val="10"/>
        <rFont val="Arial"/>
        <family val="2"/>
      </rPr>
      <t>2018</t>
    </r>
  </si>
  <si>
    <r>
      <t>Airworthiness certificates 2000</t>
    </r>
    <r>
      <rPr>
        <i/>
        <sz val="10"/>
        <rFont val="Calibri"/>
        <family val="2"/>
      </rPr>
      <t>–</t>
    </r>
    <r>
      <rPr>
        <i/>
        <sz val="10"/>
        <rFont val="Arial"/>
        <family val="2"/>
      </rPr>
      <t>2018</t>
    </r>
  </si>
  <si>
    <r>
      <t>non-scheduled traffic 1960</t>
    </r>
    <r>
      <rPr>
        <i/>
        <sz val="10"/>
        <rFont val="Calibri"/>
        <family val="2"/>
      </rPr>
      <t>–</t>
    </r>
    <r>
      <rPr>
        <i/>
        <sz val="10"/>
        <rFont val="Arial"/>
        <family val="2"/>
      </rPr>
      <t>2018</t>
    </r>
    <r>
      <rPr>
        <i/>
        <vertAlign val="superscript"/>
        <sz val="10"/>
        <rFont val="Arial"/>
        <family val="2"/>
      </rPr>
      <t>1</t>
    </r>
  </si>
  <si>
    <r>
      <t>Passengers</t>
    </r>
    <r>
      <rPr>
        <i/>
        <vertAlign val="superscript"/>
        <sz val="9"/>
        <rFont val="Arial"/>
        <family val="2"/>
      </rPr>
      <t>23</t>
    </r>
  </si>
  <si>
    <r>
      <t>non-scheduled traffic 2017</t>
    </r>
    <r>
      <rPr>
        <i/>
        <sz val="10"/>
        <rFont val="Calibri"/>
        <family val="2"/>
      </rPr>
      <t>–</t>
    </r>
    <r>
      <rPr>
        <i/>
        <sz val="10"/>
        <rFont val="Arial"/>
        <family val="2"/>
      </rPr>
      <t xml:space="preserve">2018 </t>
    </r>
  </si>
  <si>
    <r>
      <t>activity</t>
    </r>
    <r>
      <rPr>
        <i/>
        <vertAlign val="superscript"/>
        <sz val="9"/>
        <rFont val="Arial"/>
        <family val="2"/>
      </rPr>
      <t>1</t>
    </r>
  </si>
  <si>
    <r>
      <t>with scheduled and/or non-scheduled traffic 2017</t>
    </r>
    <r>
      <rPr>
        <i/>
        <sz val="10"/>
        <rFont val="Calibri"/>
        <family val="2"/>
      </rPr>
      <t>–</t>
    </r>
    <r>
      <rPr>
        <i/>
        <sz val="10"/>
        <rFont val="Arial"/>
        <family val="2"/>
      </rPr>
      <t>2018</t>
    </r>
  </si>
  <si>
    <r>
      <t>Total</t>
    </r>
    <r>
      <rPr>
        <i/>
        <vertAlign val="superscript"/>
        <sz val="9"/>
        <rFont val="Arial"/>
        <family val="2"/>
      </rPr>
      <t>3</t>
    </r>
  </si>
  <si>
    <r>
      <t>Arr</t>
    </r>
    <r>
      <rPr>
        <i/>
        <vertAlign val="superscript"/>
        <sz val="9"/>
        <rFont val="Arial"/>
        <family val="2"/>
      </rPr>
      <t>1</t>
    </r>
  </si>
  <si>
    <r>
      <t>Dep</t>
    </r>
    <r>
      <rPr>
        <i/>
        <vertAlign val="superscript"/>
        <sz val="9"/>
        <rFont val="Arial"/>
        <family val="2"/>
      </rPr>
      <t>1</t>
    </r>
  </si>
  <si>
    <r>
      <t>in domestic scheduled and non-scheduled traffic 2006</t>
    </r>
    <r>
      <rPr>
        <i/>
        <sz val="10"/>
        <rFont val="Calibri"/>
        <family val="2"/>
      </rPr>
      <t>–</t>
    </r>
    <r>
      <rPr>
        <i/>
        <sz val="10"/>
        <rFont val="Arial"/>
        <family val="2"/>
      </rPr>
      <t>2018, thousands</t>
    </r>
  </si>
  <si>
    <r>
      <t>Passenger- km</t>
    </r>
    <r>
      <rPr>
        <i/>
        <vertAlign val="superscript"/>
        <sz val="9"/>
        <rFont val="Arial"/>
        <family val="2"/>
      </rPr>
      <t>1</t>
    </r>
  </si>
  <si>
    <r>
      <t xml:space="preserve">Land </t>
    </r>
    <r>
      <rPr>
        <i/>
        <sz val="9"/>
        <rFont val="Arial"/>
        <family val="2"/>
      </rPr>
      <t>Country</t>
    </r>
  </si>
  <si>
    <r>
      <t>landing airport after take-off from Swedish airports with scheduled and/or non-scheduled traffic 1998</t>
    </r>
    <r>
      <rPr>
        <i/>
        <sz val="10"/>
        <rFont val="Calibri"/>
        <family val="2"/>
      </rPr>
      <t>–</t>
    </r>
    <r>
      <rPr>
        <i/>
        <sz val="10"/>
        <rFont val="Arial"/>
        <family val="2"/>
      </rPr>
      <t>2018</t>
    </r>
    <r>
      <rPr>
        <i/>
        <vertAlign val="superscript"/>
        <sz val="10"/>
        <rFont val="Arial"/>
        <family val="2"/>
      </rPr>
      <t>12</t>
    </r>
  </si>
  <si>
    <r>
      <t>at Swedish airports 2017</t>
    </r>
    <r>
      <rPr>
        <i/>
        <sz val="10"/>
        <rFont val="Calibri"/>
        <family val="2"/>
      </rPr>
      <t>–</t>
    </r>
    <r>
      <rPr>
        <i/>
        <sz val="10"/>
        <rFont val="Arial"/>
        <family val="2"/>
      </rPr>
      <t>2018</t>
    </r>
  </si>
  <si>
    <r>
      <t>non-scheduled traffic 1960</t>
    </r>
    <r>
      <rPr>
        <i/>
        <sz val="10"/>
        <rFont val="Calibri"/>
        <family val="2"/>
      </rPr>
      <t>–</t>
    </r>
    <r>
      <rPr>
        <i/>
        <sz val="10"/>
        <rFont val="Arial"/>
        <family val="2"/>
      </rPr>
      <t>2018. Tonnes.</t>
    </r>
    <r>
      <rPr>
        <i/>
        <vertAlign val="superscript"/>
        <sz val="10"/>
        <rFont val="Arial"/>
        <family val="2"/>
      </rPr>
      <t>1</t>
    </r>
  </si>
  <si>
    <r>
      <t>Freight</t>
    </r>
    <r>
      <rPr>
        <i/>
        <vertAlign val="superscript"/>
        <sz val="9"/>
        <rFont val="Arial"/>
        <family val="2"/>
      </rPr>
      <t>2</t>
    </r>
  </si>
  <si>
    <r>
      <t>Mail</t>
    </r>
    <r>
      <rPr>
        <i/>
        <vertAlign val="superscript"/>
        <sz val="9"/>
        <rFont val="Arial"/>
        <family val="2"/>
      </rPr>
      <t>2</t>
    </r>
  </si>
  <si>
    <r>
      <t>non-scheduled traffic 2017</t>
    </r>
    <r>
      <rPr>
        <i/>
        <sz val="10"/>
        <rFont val="Calibri"/>
        <family val="2"/>
      </rPr>
      <t>–</t>
    </r>
    <r>
      <rPr>
        <i/>
        <sz val="10"/>
        <rFont val="Arial"/>
        <family val="2"/>
      </rPr>
      <t>2018. Tonnes.</t>
    </r>
  </si>
  <si>
    <r>
      <t>Unloaded</t>
    </r>
    <r>
      <rPr>
        <i/>
        <vertAlign val="superscript"/>
        <sz val="9"/>
        <rFont val="Arial"/>
        <family val="2"/>
      </rPr>
      <t>1</t>
    </r>
  </si>
  <si>
    <r>
      <t>Loaded</t>
    </r>
    <r>
      <rPr>
        <i/>
        <vertAlign val="superscript"/>
        <sz val="9"/>
        <rFont val="Arial"/>
        <family val="2"/>
      </rPr>
      <t>1</t>
    </r>
  </si>
  <si>
    <r>
      <t>from Swedish airports 2005</t>
    </r>
    <r>
      <rPr>
        <i/>
        <sz val="10"/>
        <rFont val="Calibri"/>
        <family val="2"/>
      </rPr>
      <t>–</t>
    </r>
    <r>
      <rPr>
        <i/>
        <sz val="10"/>
        <rFont val="Arial"/>
        <family val="2"/>
      </rPr>
      <t>2018</t>
    </r>
  </si>
  <si>
    <r>
      <t xml:space="preserve">Totalt </t>
    </r>
    <r>
      <rPr>
        <i/>
        <sz val="9"/>
        <color rgb="FF000000"/>
        <rFont val="Arial"/>
        <family val="2"/>
      </rPr>
      <t>Grand total</t>
    </r>
  </si>
  <si>
    <r>
      <t xml:space="preserve">Övriga flygplan </t>
    </r>
    <r>
      <rPr>
        <i/>
        <sz val="9"/>
        <color rgb="FF000000"/>
        <rFont val="Arial"/>
        <family val="2"/>
      </rPr>
      <t>Other aircraft</t>
    </r>
  </si>
  <si>
    <r>
      <t>nationality of the aircraft 2017</t>
    </r>
    <r>
      <rPr>
        <i/>
        <sz val="10"/>
        <rFont val="Calibri"/>
        <family val="2"/>
      </rPr>
      <t>–</t>
    </r>
    <r>
      <rPr>
        <i/>
        <sz val="10"/>
        <rFont val="Arial"/>
        <family val="2"/>
      </rPr>
      <t>2018</t>
    </r>
  </si>
  <si>
    <r>
      <t xml:space="preserve">operations </t>
    </r>
    <r>
      <rPr>
        <i/>
        <vertAlign val="superscript"/>
        <sz val="9"/>
        <rFont val="Arial"/>
        <family val="2"/>
      </rPr>
      <t>1</t>
    </r>
  </si>
  <si>
    <r>
      <t>of accident 2017</t>
    </r>
    <r>
      <rPr>
        <i/>
        <sz val="10"/>
        <rFont val="Calibri"/>
        <family val="2"/>
      </rPr>
      <t>–</t>
    </r>
    <r>
      <rPr>
        <i/>
        <sz val="10"/>
        <rFont val="Arial"/>
        <family val="2"/>
      </rPr>
      <t>2018</t>
    </r>
  </si>
  <si>
    <r>
      <t xml:space="preserve">Utrikes </t>
    </r>
    <r>
      <rPr>
        <i/>
        <sz val="8"/>
        <rFont val="Arial"/>
        <family val="2"/>
      </rPr>
      <t>International</t>
    </r>
  </si>
  <si>
    <r>
      <t xml:space="preserve">Inrikes </t>
    </r>
    <r>
      <rPr>
        <i/>
        <sz val="8"/>
        <rFont val="Arial"/>
        <family val="2"/>
      </rPr>
      <t>Domestic</t>
    </r>
  </si>
  <si>
    <r>
      <t xml:space="preserve">Taxiflyg </t>
    </r>
    <r>
      <rPr>
        <i/>
        <sz val="8"/>
        <rFont val="Arial"/>
        <family val="2"/>
      </rPr>
      <t>Taxi flights</t>
    </r>
  </si>
  <si>
    <r>
      <t xml:space="preserve">Övrig luftfart </t>
    </r>
    <r>
      <rPr>
        <i/>
        <sz val="8"/>
        <rFont val="Arial"/>
        <family val="2"/>
      </rPr>
      <t>Other flights</t>
    </r>
  </si>
  <si>
    <r>
      <t xml:space="preserve">Summa landningar </t>
    </r>
    <r>
      <rPr>
        <i/>
        <sz val="8"/>
        <rFont val="Arial"/>
        <family val="2"/>
      </rPr>
      <t>Landings, total</t>
    </r>
  </si>
  <si>
    <r>
      <t xml:space="preserve">Inrikes avresande </t>
    </r>
    <r>
      <rPr>
        <i/>
        <sz val="8"/>
        <rFont val="Arial"/>
        <family val="2"/>
      </rPr>
      <t>Domestic departing</t>
    </r>
  </si>
  <si>
    <r>
      <t xml:space="preserve">Summa passagerare </t>
    </r>
    <r>
      <rPr>
        <i/>
        <sz val="8"/>
        <rFont val="Arial"/>
        <family val="2"/>
      </rPr>
      <t>Passengers, total</t>
    </r>
  </si>
  <si>
    <r>
      <t xml:space="preserve">Inrikes avgående </t>
    </r>
    <r>
      <rPr>
        <i/>
        <sz val="8"/>
        <rFont val="Arial"/>
        <family val="2"/>
      </rPr>
      <t>Domestic loaded</t>
    </r>
  </si>
  <si>
    <r>
      <t xml:space="preserve">Summa post </t>
    </r>
    <r>
      <rPr>
        <i/>
        <sz val="8"/>
        <rFont val="Arial"/>
        <family val="2"/>
      </rPr>
      <t>Mail, total</t>
    </r>
  </si>
  <si>
    <r>
      <t xml:space="preserve">Bruksflyg </t>
    </r>
    <r>
      <rPr>
        <i/>
        <sz val="8"/>
        <rFont val="Arial"/>
        <family val="2"/>
      </rPr>
      <t>Miscellaneous commercial flying</t>
    </r>
  </si>
  <si>
    <r>
      <t xml:space="preserve">Privatflyg </t>
    </r>
    <r>
      <rPr>
        <i/>
        <sz val="8"/>
        <rFont val="Arial"/>
        <family val="2"/>
      </rPr>
      <t xml:space="preserve">Private flights </t>
    </r>
  </si>
  <si>
    <r>
      <t xml:space="preserve">Summa haverier </t>
    </r>
    <r>
      <rPr>
        <i/>
        <sz val="8"/>
        <rFont val="Arial"/>
        <family val="2"/>
      </rPr>
      <t>Accidents, total</t>
    </r>
  </si>
  <si>
    <r>
      <t>Development of world scheduled revenue traffic 1970</t>
    </r>
    <r>
      <rPr>
        <i/>
        <sz val="10"/>
        <rFont val="Calibri"/>
        <family val="2"/>
      </rPr>
      <t>–</t>
    </r>
    <r>
      <rPr>
        <i/>
        <sz val="10"/>
        <rFont val="Arial"/>
        <family val="2"/>
      </rPr>
      <t>2017, millions</t>
    </r>
  </si>
  <si>
    <t>Godkända och icke-godkända flygplatser, 2018-12-31</t>
  </si>
  <si>
    <t>Aerodromes Licensed and Non-Licensed December 31, 2018</t>
  </si>
  <si>
    <t>Civil Non-Licensed Non-Instrument</t>
  </si>
  <si>
    <t>Antalet personkilometer, fordonskilometer och tonkilometer (gods och post) i inrikes</t>
  </si>
  <si>
    <t>Ankommande och avgående gods och post på svenska flygplatser med linje- och/eller</t>
  </si>
  <si>
    <r>
      <t>Gods</t>
    </r>
    <r>
      <rPr>
        <vertAlign val="superscript"/>
        <sz val="9"/>
        <rFont val="Arial"/>
        <family val="2"/>
      </rPr>
      <t>2</t>
    </r>
  </si>
  <si>
    <r>
      <t xml:space="preserve">Anmärkning: Avser endast flugen gods och post. </t>
    </r>
    <r>
      <rPr>
        <i/>
        <sz val="9"/>
        <rFont val="Arial"/>
        <family val="2"/>
      </rPr>
      <t>Only flown freight and mail.</t>
    </r>
  </si>
  <si>
    <r>
      <t>2</t>
    </r>
    <r>
      <rPr>
        <sz val="9"/>
        <rFont val="Arial"/>
        <family val="2"/>
      </rPr>
      <t xml:space="preserve"> Vikt på ankommande och avgående gods och post i utrikes trafik samt avgående gods och post i inrikes trafik.</t>
    </r>
  </si>
  <si>
    <t>Ankommande och avgående gods på svenska flygplatser med linje- och/eller</t>
  </si>
  <si>
    <t>Skillnaden mellan antalet ankommande och avgående godston beror på en större noggrannhet i rapporteringen</t>
  </si>
  <si>
    <t>Gods, ton Freight, tonnes</t>
  </si>
  <si>
    <r>
      <t xml:space="preserve">Summa gods </t>
    </r>
    <r>
      <rPr>
        <i/>
        <sz val="8"/>
        <rFont val="Arial"/>
        <family val="2"/>
      </rPr>
      <t>Freight, total</t>
    </r>
  </si>
  <si>
    <t>Gods, ton</t>
  </si>
  <si>
    <t>Gods</t>
  </si>
  <si>
    <r>
      <t xml:space="preserve">Anmärkning: Avser endast fluget gods. </t>
    </r>
    <r>
      <rPr>
        <i/>
        <sz val="9"/>
        <rFont val="Arial"/>
        <family val="2"/>
      </rPr>
      <t>Only flown freight.</t>
    </r>
  </si>
  <si>
    <t>av avgående godston.</t>
  </si>
  <si>
    <r>
      <t>1</t>
    </r>
    <r>
      <rPr>
        <sz val="9"/>
        <rFont val="Arial"/>
        <family val="2"/>
      </rPr>
      <t xml:space="preserve"> T.o.m. 2004 avser endast statliga flygplatser med linje- och/eller chartertrafik.</t>
    </r>
  </si>
  <si>
    <r>
      <t>1</t>
    </r>
    <r>
      <rPr>
        <sz val="9"/>
        <rFont val="Arial"/>
        <family val="2"/>
      </rPr>
      <t xml:space="preserve"> T.o.m. 1971 avser antalet landningar och passagerare endast statliga flygplatser med linje- och/eller chartertrafik.</t>
    </r>
  </si>
  <si>
    <t xml:space="preserve">linje- och/eller chartertrafik 2006-2018, tusental </t>
  </si>
  <si>
    <t>Flygplatser med linje- och/eller chartertrafik 2018</t>
  </si>
  <si>
    <t>Flygplatser med linje- och eller chartertrafik 2018</t>
  </si>
  <si>
    <t>Antal utbjudna flygstolar i linjefart och chartertrafik</t>
  </si>
  <si>
    <t>Antalet starter i linjefart och chartertrafik efter flygplanstyp</t>
  </si>
  <si>
    <r>
      <rPr>
        <b/>
        <sz val="10"/>
        <rFont val="Arial"/>
        <family val="2"/>
      </rPr>
      <t>Passagerarkilometer:</t>
    </r>
    <r>
      <rPr>
        <sz val="10"/>
        <rFont val="Arial"/>
        <family val="2"/>
      </rPr>
      <t xml:space="preserve"> En passagerarkilometer är tillryggalagd då en passagerare färdats en kilometer.  </t>
    </r>
  </si>
  <si>
    <t>Flygplatser med linje- och/eller chartertrafik, 2018-12-31</t>
  </si>
  <si>
    <r>
      <t xml:space="preserve">Korrigerad: </t>
    </r>
    <r>
      <rPr>
        <sz val="10"/>
        <rFont val="Arial"/>
        <family val="2"/>
      </rPr>
      <t>2019-07-08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</si>
</sst>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
  </numFmts>
  <fonts count="38" x14ac:knownFonts="1">
    <font>
      <sz val="10"/>
      <name val="Arial"/>
    </font>
    <font>
      <sz val="10"/>
      <name val="Arial"/>
      <family val="2"/>
    </font>
    <font>
      <b/>
      <sz val="10"/>
      <name val="Arial"/>
      <family val="2"/>
    </font>
    <font>
      <sz val="9"/>
      <name val="Arial"/>
      <family val="2"/>
    </font>
    <font>
      <u/>
      <sz val="10"/>
      <color indexed="12"/>
      <name val="Arial"/>
      <family val="2"/>
    </font>
    <font>
      <u/>
      <sz val="10"/>
      <color indexed="36"/>
      <name val="Arial"/>
      <family val="2"/>
    </font>
    <font>
      <b/>
      <sz val="18"/>
      <name val="Arial"/>
      <family val="2"/>
    </font>
    <font>
      <b/>
      <i/>
      <sz val="14"/>
      <name val="Arial"/>
      <family val="2"/>
    </font>
    <font>
      <i/>
      <sz val="14"/>
      <name val="Arial"/>
      <family val="2"/>
    </font>
    <font>
      <b/>
      <sz val="8"/>
      <name val="Arial"/>
      <family val="2"/>
    </font>
    <font>
      <vertAlign val="superscript"/>
      <sz val="9"/>
      <name val="Arial"/>
      <family val="2"/>
    </font>
    <font>
      <sz val="9"/>
      <color indexed="8"/>
      <name val="Arial"/>
      <family val="2"/>
    </font>
    <font>
      <i/>
      <sz val="9"/>
      <name val="Arial"/>
      <family val="2"/>
    </font>
    <font>
      <sz val="9"/>
      <name val="Times New Roman"/>
      <family val="1"/>
    </font>
    <font>
      <sz val="10"/>
      <name val="Times New Roman"/>
      <family val="1"/>
    </font>
    <font>
      <i/>
      <sz val="10"/>
      <name val="Arial"/>
      <family val="2"/>
    </font>
    <font>
      <b/>
      <sz val="10"/>
      <name val="Calibri"/>
      <family val="2"/>
    </font>
    <font>
      <b/>
      <sz val="9"/>
      <color rgb="FFFF0000"/>
      <name val="Arial"/>
      <family val="2"/>
    </font>
    <font>
      <sz val="9"/>
      <color theme="1"/>
      <name val="Arial"/>
      <family val="2"/>
    </font>
    <font>
      <b/>
      <sz val="10"/>
      <color theme="1"/>
      <name val="Arial"/>
      <family val="2"/>
    </font>
    <font>
      <b/>
      <sz val="9"/>
      <name val="Times New Roman"/>
      <family val="1"/>
    </font>
    <font>
      <sz val="10"/>
      <name val="Symbol"/>
      <family val="1"/>
      <charset val="2"/>
    </font>
    <font>
      <sz val="8"/>
      <name val="Arial"/>
      <family val="2"/>
    </font>
    <font>
      <sz val="8"/>
      <color theme="1"/>
      <name val="Arial"/>
      <family val="2"/>
    </font>
    <font>
      <sz val="9"/>
      <color rgb="FFFF0000"/>
      <name val="Arial"/>
      <family val="2"/>
    </font>
    <font>
      <b/>
      <sz val="16"/>
      <color theme="0"/>
      <name val="Tahoma"/>
      <family val="2"/>
    </font>
    <font>
      <sz val="10"/>
      <color theme="0"/>
      <name val="Arial"/>
      <family val="2"/>
    </font>
    <font>
      <sz val="11"/>
      <color theme="1"/>
      <name val="Cambria"/>
      <family val="2"/>
      <scheme val="major"/>
    </font>
    <font>
      <b/>
      <vertAlign val="superscript"/>
      <sz val="10"/>
      <name val="Arial"/>
      <family val="2"/>
    </font>
    <font>
      <b/>
      <i/>
      <sz val="8"/>
      <name val="Arial"/>
      <family val="2"/>
    </font>
    <font>
      <i/>
      <sz val="8"/>
      <name val="Arial"/>
      <family val="2"/>
    </font>
    <font>
      <vertAlign val="superscript"/>
      <sz val="8"/>
      <name val="Arial"/>
      <family val="2"/>
    </font>
    <font>
      <sz val="9.5"/>
      <color rgb="FF1F497D"/>
      <name val="Arial"/>
      <family val="2"/>
    </font>
    <font>
      <b/>
      <vertAlign val="superscript"/>
      <sz val="11"/>
      <name val="Arial"/>
      <family val="2"/>
    </font>
    <font>
      <i/>
      <vertAlign val="superscript"/>
      <sz val="9"/>
      <name val="Arial"/>
      <family val="2"/>
    </font>
    <font>
      <i/>
      <sz val="10"/>
      <name val="Calibri"/>
      <family val="2"/>
    </font>
    <font>
      <i/>
      <vertAlign val="superscript"/>
      <sz val="10"/>
      <name val="Arial"/>
      <family val="2"/>
    </font>
    <font>
      <i/>
      <sz val="9"/>
      <color rgb="FF000000"/>
      <name val="Arial"/>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52AF32"/>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0" fontId="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27" fillId="0" borderId="0"/>
  </cellStyleXfs>
  <cellXfs count="206">
    <xf numFmtId="0" fontId="0" fillId="0" borderId="0" xfId="0"/>
    <xf numFmtId="0" fontId="2" fillId="0" borderId="0" xfId="0" applyFont="1"/>
    <xf numFmtId="0" fontId="3" fillId="0" borderId="0" xfId="0" applyFont="1"/>
    <xf numFmtId="0" fontId="1" fillId="0" borderId="0" xfId="0" applyFont="1"/>
    <xf numFmtId="0" fontId="6" fillId="0" borderId="0" xfId="0" applyFont="1"/>
    <xf numFmtId="0" fontId="7" fillId="0" borderId="0" xfId="0" applyFont="1"/>
    <xf numFmtId="0" fontId="8" fillId="0" borderId="0" xfId="0" applyFont="1"/>
    <xf numFmtId="0" fontId="9" fillId="0" borderId="0" xfId="0" applyFont="1"/>
    <xf numFmtId="0" fontId="4" fillId="0" borderId="0" xfId="2" applyAlignment="1" applyProtection="1">
      <alignment horizontal="left"/>
    </xf>
    <xf numFmtId="0" fontId="4" fillId="0" borderId="0" xfId="2" applyAlignment="1" applyProtection="1"/>
    <xf numFmtId="0" fontId="1" fillId="0" borderId="1" xfId="0" applyFont="1" applyBorder="1"/>
    <xf numFmtId="0" fontId="3" fillId="0" borderId="1" xfId="0" applyFont="1" applyBorder="1"/>
    <xf numFmtId="3" fontId="3" fillId="0" borderId="0" xfId="0" applyNumberFormat="1" applyFont="1"/>
    <xf numFmtId="0" fontId="10" fillId="0" borderId="0" xfId="0" applyFont="1"/>
    <xf numFmtId="3" fontId="3" fillId="0" borderId="0" xfId="0" applyNumberFormat="1" applyFont="1" applyAlignment="1">
      <alignment horizontal="center"/>
    </xf>
    <xf numFmtId="3" fontId="3" fillId="0" borderId="1" xfId="0" applyNumberFormat="1" applyFont="1" applyBorder="1"/>
    <xf numFmtId="0" fontId="3" fillId="0" borderId="2" xfId="0" applyFont="1" applyBorder="1"/>
    <xf numFmtId="3" fontId="3" fillId="0" borderId="0" xfId="0" applyNumberFormat="1" applyFont="1" applyAlignment="1">
      <alignment horizontal="right"/>
    </xf>
    <xf numFmtId="3" fontId="1" fillId="0" borderId="0" xfId="0" applyNumberFormat="1" applyFont="1"/>
    <xf numFmtId="0" fontId="3" fillId="0" borderId="0" xfId="0" applyFont="1" applyAlignment="1">
      <alignment horizontal="right"/>
    </xf>
    <xf numFmtId="0" fontId="1" fillId="0" borderId="0" xfId="0" applyFont="1" applyAlignment="1">
      <alignment horizontal="right"/>
    </xf>
    <xf numFmtId="0" fontId="3" fillId="0" borderId="1" xfId="0" applyFont="1" applyBorder="1" applyAlignment="1">
      <alignment horizontal="right"/>
    </xf>
    <xf numFmtId="0" fontId="1" fillId="0" borderId="2" xfId="0" applyFont="1" applyBorder="1"/>
    <xf numFmtId="0" fontId="10" fillId="0" borderId="0" xfId="0" applyFont="1" applyAlignment="1">
      <alignment horizontal="left"/>
    </xf>
    <xf numFmtId="3" fontId="3" fillId="0" borderId="2" xfId="0" applyNumberFormat="1" applyFont="1" applyBorder="1"/>
    <xf numFmtId="0" fontId="10" fillId="0" borderId="2" xfId="0" applyFont="1" applyBorder="1" applyAlignment="1">
      <alignment horizontal="left"/>
    </xf>
    <xf numFmtId="3" fontId="1" fillId="0" borderId="1" xfId="0" applyNumberFormat="1" applyFont="1" applyBorder="1"/>
    <xf numFmtId="0" fontId="3" fillId="0" borderId="3" xfId="0" applyFont="1" applyBorder="1"/>
    <xf numFmtId="0" fontId="3" fillId="0" borderId="3" xfId="0" applyFont="1" applyBorder="1" applyAlignment="1">
      <alignment horizontal="right"/>
    </xf>
    <xf numFmtId="1" fontId="3" fillId="0" borderId="0" xfId="0" applyNumberFormat="1" applyFont="1"/>
    <xf numFmtId="0" fontId="3" fillId="0" borderId="2" xfId="0" applyFont="1" applyBorder="1" applyAlignment="1">
      <alignment horizontal="right"/>
    </xf>
    <xf numFmtId="0" fontId="2" fillId="0" borderId="1" xfId="0" applyFont="1" applyBorder="1"/>
    <xf numFmtId="0" fontId="17" fillId="0" borderId="0" xfId="0" applyFont="1"/>
    <xf numFmtId="0" fontId="17" fillId="0" borderId="1" xfId="0" applyFont="1" applyBorder="1"/>
    <xf numFmtId="0" fontId="17" fillId="0" borderId="0" xfId="0" applyFont="1" applyAlignment="1">
      <alignment horizontal="right"/>
    </xf>
    <xf numFmtId="0" fontId="2" fillId="0" borderId="0" xfId="3" applyFont="1"/>
    <xf numFmtId="0" fontId="1" fillId="0" borderId="0" xfId="3"/>
    <xf numFmtId="0" fontId="3" fillId="0" borderId="0" xfId="3" applyFont="1"/>
    <xf numFmtId="0" fontId="12" fillId="0" borderId="0" xfId="3" applyFont="1"/>
    <xf numFmtId="3" fontId="3" fillId="0" borderId="0" xfId="3" applyNumberFormat="1" applyFont="1"/>
    <xf numFmtId="0" fontId="3" fillId="0" borderId="1" xfId="3" applyFont="1" applyBorder="1"/>
    <xf numFmtId="0" fontId="10" fillId="0" borderId="0" xfId="3" applyFont="1"/>
    <xf numFmtId="3" fontId="3" fillId="0" borderId="0" xfId="3" applyNumberFormat="1" applyFont="1" applyAlignment="1">
      <alignment horizontal="right"/>
    </xf>
    <xf numFmtId="0" fontId="3" fillId="0" borderId="0" xfId="3" applyFont="1" applyAlignment="1">
      <alignment horizontal="right"/>
    </xf>
    <xf numFmtId="0" fontId="3" fillId="0" borderId="0" xfId="3" applyFont="1" applyAlignment="1">
      <alignment horizontal="left"/>
    </xf>
    <xf numFmtId="0" fontId="12" fillId="0" borderId="0" xfId="0" applyFont="1"/>
    <xf numFmtId="0" fontId="13" fillId="0" borderId="0" xfId="0" applyFont="1"/>
    <xf numFmtId="0" fontId="14" fillId="0" borderId="0" xfId="0" applyFont="1"/>
    <xf numFmtId="3" fontId="11" fillId="0" borderId="0" xfId="3" applyNumberFormat="1" applyFont="1"/>
    <xf numFmtId="0" fontId="11" fillId="0" borderId="0" xfId="3" applyFont="1"/>
    <xf numFmtId="0" fontId="19" fillId="3" borderId="0" xfId="0" applyFont="1" applyFill="1" applyAlignment="1">
      <alignment vertical="center"/>
    </xf>
    <xf numFmtId="0" fontId="1" fillId="0" borderId="0" xfId="0" applyFont="1" applyAlignment="1">
      <alignment vertical="center"/>
    </xf>
    <xf numFmtId="0" fontId="15" fillId="0" borderId="0" xfId="0" applyFont="1"/>
    <xf numFmtId="0" fontId="15" fillId="0" borderId="0" xfId="3" applyFont="1"/>
    <xf numFmtId="0" fontId="1" fillId="0" borderId="0" xfId="0" applyFont="1" applyAlignment="1">
      <alignment vertical="center" wrapText="1"/>
    </xf>
    <xf numFmtId="164" fontId="3" fillId="0" borderId="0" xfId="4" applyNumberFormat="1" applyFont="1"/>
    <xf numFmtId="3" fontId="3" fillId="0" borderId="0" xfId="0" applyNumberFormat="1" applyFont="1" applyAlignment="1">
      <alignment horizontal="right" vertical="center"/>
    </xf>
    <xf numFmtId="3" fontId="3" fillId="0" borderId="2" xfId="0" applyNumberFormat="1" applyFont="1" applyBorder="1" applyAlignment="1">
      <alignment horizontal="right" vertical="center"/>
    </xf>
    <xf numFmtId="0" fontId="13" fillId="0" borderId="1" xfId="0" applyFont="1" applyBorder="1"/>
    <xf numFmtId="3" fontId="13" fillId="0" borderId="0" xfId="0" applyNumberFormat="1" applyFont="1"/>
    <xf numFmtId="0" fontId="20" fillId="0" borderId="0" xfId="0" applyFont="1"/>
    <xf numFmtId="3" fontId="13" fillId="0" borderId="1" xfId="0" applyNumberFormat="1" applyFont="1" applyBorder="1"/>
    <xf numFmtId="3" fontId="14" fillId="0" borderId="0" xfId="0" applyNumberFormat="1" applyFont="1"/>
    <xf numFmtId="3" fontId="21" fillId="0" borderId="0" xfId="0" applyNumberFormat="1" applyFont="1"/>
    <xf numFmtId="0" fontId="14" fillId="0" borderId="1" xfId="0" applyFont="1" applyBorder="1"/>
    <xf numFmtId="3" fontId="14" fillId="0" borderId="1" xfId="0" applyNumberFormat="1" applyFont="1" applyBorder="1"/>
    <xf numFmtId="0" fontId="3" fillId="0" borderId="0" xfId="0" applyFont="1" applyAlignment="1">
      <alignment horizontal="left" vertical="top"/>
    </xf>
    <xf numFmtId="3" fontId="3" fillId="0" borderId="0" xfId="0" applyNumberFormat="1" applyFont="1" applyAlignment="1">
      <alignment horizontal="left" vertical="top"/>
    </xf>
    <xf numFmtId="0" fontId="3" fillId="0" borderId="0" xfId="0" applyFont="1" applyAlignment="1">
      <alignment horizontal="left" vertical="center"/>
    </xf>
    <xf numFmtId="3" fontId="3" fillId="0" borderId="0" xfId="0" applyNumberFormat="1" applyFont="1" applyAlignment="1">
      <alignment horizontal="left" vertical="center"/>
    </xf>
    <xf numFmtId="3" fontId="3" fillId="0" borderId="0" xfId="0" applyNumberFormat="1" applyFont="1" applyAlignment="1">
      <alignment vertical="center"/>
    </xf>
    <xf numFmtId="0" fontId="3" fillId="0" borderId="0" xfId="0" applyFont="1" applyAlignment="1">
      <alignment vertical="center"/>
    </xf>
    <xf numFmtId="0" fontId="1" fillId="0" borderId="1" xfId="0" applyFont="1" applyBorder="1" applyAlignment="1">
      <alignment horizontal="right"/>
    </xf>
    <xf numFmtId="0" fontId="3" fillId="0" borderId="0" xfId="0" applyFont="1" applyAlignment="1">
      <alignment horizontal="left"/>
    </xf>
    <xf numFmtId="3" fontId="10" fillId="0" borderId="0" xfId="0" applyNumberFormat="1" applyFont="1" applyAlignment="1">
      <alignment horizontal="center"/>
    </xf>
    <xf numFmtId="1" fontId="10" fillId="0" borderId="0" xfId="0" applyNumberFormat="1" applyFont="1" applyAlignment="1">
      <alignment horizontal="left"/>
    </xf>
    <xf numFmtId="0" fontId="3" fillId="0" borderId="1" xfId="0" applyFont="1" applyBorder="1" applyAlignment="1">
      <alignment horizontal="left"/>
    </xf>
    <xf numFmtId="3" fontId="11" fillId="0" borderId="0" xfId="0" applyNumberFormat="1" applyFont="1"/>
    <xf numFmtId="3" fontId="22" fillId="0" borderId="0" xfId="0" applyNumberFormat="1" applyFont="1" applyAlignment="1">
      <alignment horizontal="right"/>
    </xf>
    <xf numFmtId="3" fontId="11" fillId="0" borderId="0" xfId="0" applyNumberFormat="1" applyFont="1" applyAlignment="1">
      <alignment horizontal="right"/>
    </xf>
    <xf numFmtId="3" fontId="11" fillId="5" borderId="0" xfId="0" applyNumberFormat="1" applyFont="1" applyFill="1" applyAlignment="1">
      <alignment horizontal="right"/>
    </xf>
    <xf numFmtId="0" fontId="23" fillId="0" borderId="0" xfId="0" applyFont="1" applyAlignment="1">
      <alignment horizontal="right"/>
    </xf>
    <xf numFmtId="3" fontId="11" fillId="0" borderId="1" xfId="0" applyNumberFormat="1" applyFont="1" applyBorder="1"/>
    <xf numFmtId="0" fontId="3" fillId="0" borderId="0" xfId="0" applyFont="1" applyAlignment="1">
      <alignment horizontal="center"/>
    </xf>
    <xf numFmtId="0" fontId="3" fillId="0" borderId="1" xfId="0" applyFont="1" applyBorder="1" applyAlignment="1">
      <alignment horizontal="center"/>
    </xf>
    <xf numFmtId="3" fontId="3" fillId="0" borderId="1" xfId="0" applyNumberFormat="1" applyFont="1" applyBorder="1" applyAlignment="1">
      <alignment horizontal="right"/>
    </xf>
    <xf numFmtId="3" fontId="3" fillId="2" borderId="1" xfId="0" applyNumberFormat="1" applyFont="1" applyFill="1" applyBorder="1" applyAlignment="1">
      <alignment horizontal="right"/>
    </xf>
    <xf numFmtId="0" fontId="1" fillId="0" borderId="3" xfId="0" applyFont="1" applyBorder="1" applyAlignment="1">
      <alignment horizontal="right"/>
    </xf>
    <xf numFmtId="0" fontId="22" fillId="0" borderId="0" xfId="0" applyFont="1"/>
    <xf numFmtId="3" fontId="18" fillId="0" borderId="0" xfId="0" applyNumberFormat="1" applyFont="1" applyAlignment="1">
      <alignment horizontal="right"/>
    </xf>
    <xf numFmtId="3" fontId="18" fillId="0" borderId="0" xfId="0" applyNumberFormat="1" applyFont="1"/>
    <xf numFmtId="1" fontId="10" fillId="0" borderId="1" xfId="0" applyNumberFormat="1" applyFont="1" applyBorder="1" applyAlignment="1">
      <alignment horizontal="left"/>
    </xf>
    <xf numFmtId="3" fontId="1" fillId="0" borderId="0" xfId="0" applyNumberFormat="1" applyFont="1" applyAlignment="1">
      <alignment horizontal="right"/>
    </xf>
    <xf numFmtId="0" fontId="11" fillId="5" borderId="2" xfId="0" applyFont="1" applyFill="1" applyBorder="1"/>
    <xf numFmtId="0" fontId="17" fillId="0" borderId="1" xfId="0" applyFont="1" applyBorder="1" applyAlignment="1">
      <alignment horizontal="right"/>
    </xf>
    <xf numFmtId="0" fontId="10" fillId="0" borderId="1" xfId="0" applyFont="1" applyBorder="1" applyAlignment="1">
      <alignment horizontal="left"/>
    </xf>
    <xf numFmtId="165" fontId="3" fillId="0" borderId="0" xfId="0" applyNumberFormat="1" applyFont="1"/>
    <xf numFmtId="166" fontId="3" fillId="0" borderId="0" xfId="0" applyNumberFormat="1" applyFont="1"/>
    <xf numFmtId="0" fontId="24" fillId="0" borderId="0" xfId="3" applyFont="1"/>
    <xf numFmtId="0" fontId="2" fillId="0" borderId="0" xfId="0" applyFont="1" applyAlignment="1">
      <alignment wrapText="1"/>
    </xf>
    <xf numFmtId="0" fontId="1" fillId="0" borderId="0" xfId="0" applyFont="1" applyAlignment="1">
      <alignment wrapText="1"/>
    </xf>
    <xf numFmtId="0" fontId="10" fillId="0" borderId="0" xfId="3" applyFont="1" applyAlignment="1">
      <alignment horizontal="left"/>
    </xf>
    <xf numFmtId="0" fontId="12" fillId="0" borderId="0" xfId="3" applyFont="1" applyAlignment="1">
      <alignment horizontal="left"/>
    </xf>
    <xf numFmtId="3" fontId="11" fillId="0" borderId="0" xfId="0" applyNumberFormat="1" applyFont="1" applyAlignment="1">
      <alignment horizontal="center"/>
    </xf>
    <xf numFmtId="0" fontId="24" fillId="0" borderId="1" xfId="0" applyFont="1" applyBorder="1"/>
    <xf numFmtId="0" fontId="24" fillId="0" borderId="0" xfId="0" applyFont="1"/>
    <xf numFmtId="0" fontId="10" fillId="0" borderId="2" xfId="0" applyFont="1" applyBorder="1"/>
    <xf numFmtId="0" fontId="24" fillId="0" borderId="2" xfId="0" applyFont="1" applyBorder="1"/>
    <xf numFmtId="0" fontId="11" fillId="5" borderId="0" xfId="0" applyFont="1" applyFill="1"/>
    <xf numFmtId="3" fontId="11" fillId="5" borderId="0" xfId="0" applyNumberFormat="1" applyFont="1" applyFill="1"/>
    <xf numFmtId="0" fontId="0" fillId="0" borderId="2" xfId="0" applyBorder="1"/>
    <xf numFmtId="0" fontId="0" fillId="0" borderId="1" xfId="0" applyBorder="1"/>
    <xf numFmtId="9" fontId="3" fillId="0" borderId="0" xfId="4" applyFont="1"/>
    <xf numFmtId="9" fontId="12" fillId="0" borderId="0" xfId="4" applyFont="1"/>
    <xf numFmtId="9" fontId="14" fillId="0" borderId="0" xfId="4" applyFont="1"/>
    <xf numFmtId="9" fontId="1" fillId="0" borderId="0" xfId="4"/>
    <xf numFmtId="9" fontId="3" fillId="0" borderId="0" xfId="4" applyFont="1" applyAlignment="1">
      <alignment horizontal="right"/>
    </xf>
    <xf numFmtId="3" fontId="0" fillId="0" borderId="0" xfId="0" applyNumberFormat="1"/>
    <xf numFmtId="3" fontId="1" fillId="0" borderId="0" xfId="3" applyNumberFormat="1"/>
    <xf numFmtId="9" fontId="11" fillId="0" borderId="0" xfId="4" applyFont="1"/>
    <xf numFmtId="3" fontId="11" fillId="0" borderId="2" xfId="0" applyNumberFormat="1" applyFont="1" applyBorder="1"/>
    <xf numFmtId="164" fontId="13" fillId="0" borderId="0" xfId="4" applyNumberFormat="1" applyFont="1"/>
    <xf numFmtId="4" fontId="3" fillId="0" borderId="0" xfId="0" applyNumberFormat="1" applyFont="1"/>
    <xf numFmtId="167" fontId="3" fillId="0" borderId="0" xfId="0" applyNumberFormat="1" applyFont="1" applyAlignment="1">
      <alignment horizontal="right"/>
    </xf>
    <xf numFmtId="167" fontId="3" fillId="0" borderId="0" xfId="0" applyNumberFormat="1" applyFont="1"/>
    <xf numFmtId="167" fontId="22" fillId="0" borderId="0" xfId="0" applyNumberFormat="1" applyFont="1"/>
    <xf numFmtId="167" fontId="3" fillId="0" borderId="0" xfId="0" applyNumberFormat="1" applyFont="1" applyAlignment="1">
      <alignment horizontal="right" vertical="center"/>
    </xf>
    <xf numFmtId="167" fontId="1" fillId="0" borderId="0" xfId="0" applyNumberFormat="1" applyFont="1"/>
    <xf numFmtId="167" fontId="3" fillId="0" borderId="0" xfId="4" applyNumberFormat="1" applyFont="1"/>
    <xf numFmtId="0" fontId="1" fillId="0" borderId="3" xfId="0" applyFont="1" applyBorder="1"/>
    <xf numFmtId="1" fontId="3" fillId="0" borderId="2" xfId="0" applyNumberFormat="1" applyFont="1" applyBorder="1"/>
    <xf numFmtId="0" fontId="3" fillId="0" borderId="2" xfId="3" applyFont="1" applyBorder="1"/>
    <xf numFmtId="0" fontId="12" fillId="0" borderId="1" xfId="3" applyFont="1" applyBorder="1"/>
    <xf numFmtId="0" fontId="3" fillId="0" borderId="3" xfId="3" applyFont="1" applyBorder="1"/>
    <xf numFmtId="3" fontId="1" fillId="0" borderId="2" xfId="0" applyNumberFormat="1" applyFont="1" applyBorder="1"/>
    <xf numFmtId="3" fontId="3" fillId="0" borderId="0" xfId="4" applyNumberFormat="1" applyFont="1"/>
    <xf numFmtId="3" fontId="11" fillId="5" borderId="2" xfId="0" applyNumberFormat="1" applyFont="1" applyFill="1" applyBorder="1"/>
    <xf numFmtId="0" fontId="12" fillId="0" borderId="0" xfId="0" applyFont="1" applyAlignment="1">
      <alignment horizontal="center"/>
    </xf>
    <xf numFmtId="3" fontId="3" fillId="0" borderId="2" xfId="3" applyNumberFormat="1" applyFont="1" applyBorder="1"/>
    <xf numFmtId="3" fontId="3" fillId="0" borderId="1" xfId="3" applyNumberFormat="1" applyFont="1" applyBorder="1"/>
    <xf numFmtId="164" fontId="3" fillId="0" borderId="1" xfId="4" applyNumberFormat="1" applyFont="1" applyBorder="1"/>
    <xf numFmtId="0" fontId="11" fillId="0" borderId="0" xfId="0" applyFont="1"/>
    <xf numFmtId="3" fontId="18" fillId="0" borderId="1" xfId="0" applyNumberFormat="1" applyFont="1" applyBorder="1" applyAlignment="1">
      <alignment horizontal="right"/>
    </xf>
    <xf numFmtId="0" fontId="22" fillId="0" borderId="2" xfId="0" applyFont="1" applyBorder="1"/>
    <xf numFmtId="0" fontId="22" fillId="0" borderId="2" xfId="3" applyFont="1" applyBorder="1"/>
    <xf numFmtId="0" fontId="22" fillId="0" borderId="0" xfId="3" applyFont="1"/>
    <xf numFmtId="0" fontId="29" fillId="0" borderId="0" xfId="0" applyFont="1"/>
    <xf numFmtId="0" fontId="30" fillId="0" borderId="0" xfId="0" applyFont="1"/>
    <xf numFmtId="3" fontId="22" fillId="0" borderId="0" xfId="0" applyNumberFormat="1" applyFont="1"/>
    <xf numFmtId="3" fontId="22" fillId="0" borderId="0" xfId="3" applyNumberFormat="1" applyFont="1"/>
    <xf numFmtId="3" fontId="22" fillId="0" borderId="1" xfId="0" applyNumberFormat="1" applyFont="1" applyBorder="1"/>
    <xf numFmtId="0" fontId="22" fillId="0" borderId="1" xfId="0" applyFont="1" applyBorder="1"/>
    <xf numFmtId="0" fontId="22" fillId="0" borderId="1" xfId="3" applyFont="1" applyBorder="1"/>
    <xf numFmtId="3" fontId="22" fillId="0" borderId="1" xfId="3" applyNumberFormat="1" applyFont="1" applyBorder="1"/>
    <xf numFmtId="3" fontId="31" fillId="0" borderId="0" xfId="0" applyNumberFormat="1" applyFont="1"/>
    <xf numFmtId="0" fontId="31" fillId="0" borderId="0" xfId="0" applyFont="1"/>
    <xf numFmtId="0" fontId="31" fillId="0" borderId="0" xfId="0" applyFont="1" applyAlignment="1">
      <alignment horizontal="left"/>
    </xf>
    <xf numFmtId="0" fontId="31" fillId="0" borderId="1" xfId="0" applyFont="1" applyBorder="1" applyAlignment="1">
      <alignment horizontal="left"/>
    </xf>
    <xf numFmtId="3" fontId="22" fillId="0" borderId="1" xfId="0" applyNumberFormat="1" applyFont="1" applyBorder="1" applyAlignment="1">
      <alignment horizontal="right" vertical="center"/>
    </xf>
    <xf numFmtId="0" fontId="32" fillId="0" borderId="0" xfId="0" applyFont="1" applyAlignment="1">
      <alignment vertical="center"/>
    </xf>
    <xf numFmtId="164" fontId="12" fillId="0" borderId="0" xfId="4" applyNumberFormat="1" applyFont="1"/>
    <xf numFmtId="3" fontId="24" fillId="0" borderId="2" xfId="0" applyNumberFormat="1" applyFont="1" applyBorder="1"/>
    <xf numFmtId="0" fontId="12" fillId="0" borderId="0" xfId="0" applyFont="1" applyAlignment="1">
      <alignment horizontal="left"/>
    </xf>
    <xf numFmtId="0" fontId="2" fillId="0" borderId="0" xfId="0" applyFont="1" applyAlignment="1">
      <alignment vertical="center" wrapText="1"/>
    </xf>
    <xf numFmtId="3" fontId="10" fillId="0" borderId="0" xfId="0" applyNumberFormat="1" applyFont="1" applyAlignment="1">
      <alignment horizontal="left"/>
    </xf>
    <xf numFmtId="3" fontId="10" fillId="0" borderId="1" xfId="0" applyNumberFormat="1" applyFont="1" applyBorder="1" applyAlignment="1">
      <alignment horizontal="left"/>
    </xf>
    <xf numFmtId="3" fontId="10" fillId="0" borderId="0" xfId="0" applyNumberFormat="1" applyFont="1"/>
    <xf numFmtId="0" fontId="12" fillId="0" borderId="1" xfId="0" applyFont="1" applyBorder="1"/>
    <xf numFmtId="0" fontId="12" fillId="0" borderId="0" xfId="0" applyFont="1" applyAlignment="1">
      <alignment horizontal="left" vertical="top"/>
    </xf>
    <xf numFmtId="0" fontId="12" fillId="0" borderId="0" xfId="0" applyFont="1" applyAlignment="1">
      <alignment horizontal="left" vertical="center"/>
    </xf>
    <xf numFmtId="0" fontId="15" fillId="0" borderId="2" xfId="0" applyFont="1" applyBorder="1"/>
    <xf numFmtId="3" fontId="12" fillId="0" borderId="0" xfId="0" applyNumberFormat="1" applyFont="1"/>
    <xf numFmtId="0" fontId="12" fillId="0" borderId="1" xfId="0" applyFont="1" applyBorder="1" applyAlignment="1">
      <alignment horizontal="right"/>
    </xf>
    <xf numFmtId="0" fontId="12" fillId="0" borderId="1" xfId="0" applyFont="1" applyBorder="1" applyAlignment="1">
      <alignment horizontal="center"/>
    </xf>
    <xf numFmtId="9" fontId="3" fillId="0" borderId="1" xfId="4" applyFont="1" applyBorder="1" applyAlignment="1">
      <alignment horizontal="right"/>
    </xf>
    <xf numFmtId="9" fontId="3" fillId="0" borderId="2" xfId="4" applyFont="1" applyBorder="1"/>
    <xf numFmtId="9" fontId="3" fillId="0" borderId="2" xfId="4" applyFont="1" applyBorder="1" applyAlignment="1">
      <alignment horizontal="right"/>
    </xf>
    <xf numFmtId="0" fontId="15" fillId="0" borderId="1" xfId="0" applyFont="1" applyBorder="1" applyAlignment="1">
      <alignment horizontal="right"/>
    </xf>
    <xf numFmtId="0" fontId="30" fillId="0" borderId="1" xfId="0" applyFont="1" applyBorder="1"/>
    <xf numFmtId="0" fontId="3" fillId="0" borderId="0" xfId="3" applyFont="1" applyAlignment="1">
      <alignment horizontal="center"/>
    </xf>
    <xf numFmtId="0" fontId="3" fillId="0" borderId="0" xfId="3" applyFont="1" applyFill="1"/>
    <xf numFmtId="3" fontId="11" fillId="0" borderId="0" xfId="3" applyNumberFormat="1" applyFont="1" applyFill="1" applyAlignment="1">
      <alignment horizontal="center"/>
    </xf>
    <xf numFmtId="0" fontId="3" fillId="0" borderId="0" xfId="3" applyFont="1" applyFill="1" applyAlignment="1">
      <alignment horizontal="center"/>
    </xf>
    <xf numFmtId="0" fontId="3" fillId="0" borderId="0" xfId="3" applyFont="1" applyFill="1" applyAlignment="1">
      <alignment horizontal="right"/>
    </xf>
    <xf numFmtId="0" fontId="12" fillId="0" borderId="0" xfId="3" applyFont="1" applyFill="1"/>
    <xf numFmtId="0" fontId="12" fillId="0" borderId="0" xfId="3" applyFont="1" applyFill="1" applyAlignment="1">
      <alignment horizontal="center"/>
    </xf>
    <xf numFmtId="3" fontId="11" fillId="0" borderId="0" xfId="3" applyNumberFormat="1" applyFont="1" applyFill="1" applyAlignment="1">
      <alignment horizontal="right"/>
    </xf>
    <xf numFmtId="0" fontId="1" fillId="0" borderId="0" xfId="3" applyFill="1"/>
    <xf numFmtId="0" fontId="3" fillId="0" borderId="3" xfId="3" applyFont="1" applyFill="1" applyBorder="1"/>
    <xf numFmtId="3" fontId="11" fillId="0" borderId="3" xfId="3" applyNumberFormat="1" applyFont="1" applyFill="1" applyBorder="1" applyAlignment="1">
      <alignment horizontal="center"/>
    </xf>
    <xf numFmtId="0" fontId="3" fillId="0" borderId="3" xfId="3" applyFont="1" applyFill="1" applyBorder="1" applyAlignment="1">
      <alignment horizontal="center"/>
    </xf>
    <xf numFmtId="0" fontId="2" fillId="0" borderId="0" xfId="3" applyFont="1" applyFill="1"/>
    <xf numFmtId="0" fontId="15" fillId="0" borderId="0" xfId="3" applyFont="1" applyFill="1"/>
    <xf numFmtId="0" fontId="1" fillId="0" borderId="1" xfId="3" applyFill="1" applyBorder="1"/>
    <xf numFmtId="0" fontId="12" fillId="0" borderId="1" xfId="3" applyFont="1" applyFill="1" applyBorder="1"/>
    <xf numFmtId="0" fontId="3" fillId="0" borderId="1" xfId="3" applyFont="1" applyFill="1" applyBorder="1"/>
    <xf numFmtId="3" fontId="11" fillId="0" borderId="1" xfId="3" applyNumberFormat="1" applyFont="1" applyFill="1" applyBorder="1" applyAlignment="1">
      <alignment horizontal="right"/>
    </xf>
    <xf numFmtId="3" fontId="11" fillId="0" borderId="1" xfId="3" applyNumberFormat="1" applyFont="1" applyFill="1" applyBorder="1" applyAlignment="1">
      <alignment horizontal="center"/>
    </xf>
    <xf numFmtId="0" fontId="3" fillId="0" borderId="1" xfId="3" applyFont="1" applyFill="1" applyBorder="1" applyAlignment="1">
      <alignment horizontal="center"/>
    </xf>
    <xf numFmtId="3" fontId="11" fillId="0" borderId="3" xfId="3" applyNumberFormat="1" applyFont="1" applyFill="1" applyBorder="1" applyAlignment="1">
      <alignment horizontal="right"/>
    </xf>
    <xf numFmtId="0" fontId="3" fillId="0" borderId="3" xfId="3" applyFont="1" applyFill="1" applyBorder="1" applyAlignment="1">
      <alignment horizontal="right"/>
    </xf>
    <xf numFmtId="0" fontId="34" fillId="0" borderId="0" xfId="3" applyFont="1" applyFill="1"/>
    <xf numFmtId="0" fontId="34" fillId="0" borderId="3" xfId="3" applyFont="1" applyFill="1" applyBorder="1"/>
    <xf numFmtId="0" fontId="34" fillId="0" borderId="1" xfId="3" applyFont="1" applyFill="1" applyBorder="1"/>
    <xf numFmtId="0" fontId="25" fillId="4" borderId="0" xfId="0" applyFont="1" applyFill="1" applyAlignment="1">
      <alignment horizontal="center" vertical="center"/>
    </xf>
    <xf numFmtId="0" fontId="26" fillId="0" borderId="0" xfId="0" applyFont="1" applyAlignment="1">
      <alignment horizontal="center" vertical="center"/>
    </xf>
  </cellXfs>
  <cellStyles count="6">
    <cellStyle name="Följde hyperlänken" xfId="1" xr:uid="{00000000-0005-0000-0000-000000000000}"/>
    <cellStyle name="Hyperlänk" xfId="2" builtinId="8"/>
    <cellStyle name="Normal" xfId="0" builtinId="0"/>
    <cellStyle name="Normal 2" xfId="3" xr:uid="{00000000-0005-0000-0000-000003000000}"/>
    <cellStyle name="Normal 3" xfId="5" xr:uid="{00000000-0005-0000-0000-000004000000}"/>
    <cellStyle name="Pro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6</xdr:col>
      <xdr:colOff>504825</xdr:colOff>
      <xdr:row>7</xdr:row>
      <xdr:rowOff>19050</xdr:rowOff>
    </xdr:from>
    <xdr:to>
      <xdr:col>10</xdr:col>
      <xdr:colOff>400050</xdr:colOff>
      <xdr:row>9</xdr:row>
      <xdr:rowOff>38100</xdr:rowOff>
    </xdr:to>
    <xdr:pic>
      <xdr:nvPicPr>
        <xdr:cNvPr id="13542" name="Bildobjekt 3">
          <a:extLst>
            <a:ext uri="{FF2B5EF4-FFF2-40B4-BE49-F238E27FC236}">
              <a16:creationId xmlns:a16="http://schemas.microsoft.com/office/drawing/2014/main" id="{00000000-0008-0000-0000-0000E6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62425" y="1400175"/>
          <a:ext cx="2333625" cy="342900"/>
        </a:xfrm>
        <a:prstGeom prst="rect">
          <a:avLst/>
        </a:prstGeom>
        <a:noFill/>
        <a:ln w="9525">
          <a:noFill/>
          <a:miter lim="800000"/>
          <a:headEnd/>
          <a:tailEnd/>
        </a:ln>
      </xdr:spPr>
    </xdr:pic>
    <xdr:clientData/>
  </xdr:twoCellAnchor>
  <xdr:twoCellAnchor editAs="oneCell">
    <xdr:from>
      <xdr:col>1</xdr:col>
      <xdr:colOff>133350</xdr:colOff>
      <xdr:row>4</xdr:row>
      <xdr:rowOff>142875</xdr:rowOff>
    </xdr:from>
    <xdr:to>
      <xdr:col>5</xdr:col>
      <xdr:colOff>200025</xdr:colOff>
      <xdr:row>9</xdr:row>
      <xdr:rowOff>28843</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2950" y="1038225"/>
          <a:ext cx="2505075" cy="6955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56</xdr:row>
      <xdr:rowOff>28575</xdr:rowOff>
    </xdr:from>
    <xdr:to>
      <xdr:col>4</xdr:col>
      <xdr:colOff>152400</xdr:colOff>
      <xdr:row>57</xdr:row>
      <xdr:rowOff>95250</xdr:rowOff>
    </xdr:to>
    <xdr:pic>
      <xdr:nvPicPr>
        <xdr:cNvPr id="38981" name="Bildobjekt 2">
          <a:extLst>
            <a:ext uri="{FF2B5EF4-FFF2-40B4-BE49-F238E27FC236}">
              <a16:creationId xmlns:a16="http://schemas.microsoft.com/office/drawing/2014/main" id="{00000000-0008-0000-0A00-0000459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11487150"/>
          <a:ext cx="1428750" cy="21907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59</xdr:row>
      <xdr:rowOff>47625</xdr:rowOff>
    </xdr:from>
    <xdr:to>
      <xdr:col>5</xdr:col>
      <xdr:colOff>123825</xdr:colOff>
      <xdr:row>60</xdr:row>
      <xdr:rowOff>104775</xdr:rowOff>
    </xdr:to>
    <xdr:pic>
      <xdr:nvPicPr>
        <xdr:cNvPr id="37957" name="Bildobjekt 2">
          <a:extLst>
            <a:ext uri="{FF2B5EF4-FFF2-40B4-BE49-F238E27FC236}">
              <a16:creationId xmlns:a16="http://schemas.microsoft.com/office/drawing/2014/main" id="{00000000-0008-0000-0B00-0000459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9601200"/>
          <a:ext cx="1428750" cy="21907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38100</xdr:colOff>
      <xdr:row>31</xdr:row>
      <xdr:rowOff>133350</xdr:rowOff>
    </xdr:from>
    <xdr:to>
      <xdr:col>1</xdr:col>
      <xdr:colOff>781050</xdr:colOff>
      <xdr:row>33</xdr:row>
      <xdr:rowOff>47625</xdr:rowOff>
    </xdr:to>
    <xdr:pic>
      <xdr:nvPicPr>
        <xdr:cNvPr id="40005" name="Bildobjekt 2">
          <a:extLst>
            <a:ext uri="{FF2B5EF4-FFF2-40B4-BE49-F238E27FC236}">
              <a16:creationId xmlns:a16="http://schemas.microsoft.com/office/drawing/2014/main" id="{00000000-0008-0000-0C00-0000459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4343400"/>
          <a:ext cx="1428750" cy="21907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38100</xdr:colOff>
      <xdr:row>60</xdr:row>
      <xdr:rowOff>47625</xdr:rowOff>
    </xdr:from>
    <xdr:to>
      <xdr:col>4</xdr:col>
      <xdr:colOff>247650</xdr:colOff>
      <xdr:row>61</xdr:row>
      <xdr:rowOff>114300</xdr:rowOff>
    </xdr:to>
    <xdr:pic>
      <xdr:nvPicPr>
        <xdr:cNvPr id="41029" name="Bildobjekt 2">
          <a:extLst>
            <a:ext uri="{FF2B5EF4-FFF2-40B4-BE49-F238E27FC236}">
              <a16:creationId xmlns:a16="http://schemas.microsoft.com/office/drawing/2014/main" id="{00000000-0008-0000-0D00-000045A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9239250"/>
          <a:ext cx="1428750" cy="21907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xdr:colOff>
      <xdr:row>51</xdr:row>
      <xdr:rowOff>47625</xdr:rowOff>
    </xdr:from>
    <xdr:to>
      <xdr:col>3</xdr:col>
      <xdr:colOff>161925</xdr:colOff>
      <xdr:row>52</xdr:row>
      <xdr:rowOff>114300</xdr:rowOff>
    </xdr:to>
    <xdr:pic>
      <xdr:nvPicPr>
        <xdr:cNvPr id="42053" name="Bildobjekt 2">
          <a:extLst>
            <a:ext uri="{FF2B5EF4-FFF2-40B4-BE49-F238E27FC236}">
              <a16:creationId xmlns:a16="http://schemas.microsoft.com/office/drawing/2014/main" id="{00000000-0008-0000-0E00-000045A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8629650"/>
          <a:ext cx="1428750" cy="21907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xdr:colOff>
      <xdr:row>76</xdr:row>
      <xdr:rowOff>57150</xdr:rowOff>
    </xdr:from>
    <xdr:to>
      <xdr:col>2</xdr:col>
      <xdr:colOff>19050</xdr:colOff>
      <xdr:row>77</xdr:row>
      <xdr:rowOff>114300</xdr:rowOff>
    </xdr:to>
    <xdr:pic>
      <xdr:nvPicPr>
        <xdr:cNvPr id="43077" name="Bildobjekt 2">
          <a:extLst>
            <a:ext uri="{FF2B5EF4-FFF2-40B4-BE49-F238E27FC236}">
              <a16:creationId xmlns:a16="http://schemas.microsoft.com/office/drawing/2014/main" id="{00000000-0008-0000-0F00-000045A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9286875"/>
          <a:ext cx="1428750" cy="21907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56</xdr:row>
      <xdr:rowOff>38100</xdr:rowOff>
    </xdr:from>
    <xdr:to>
      <xdr:col>5</xdr:col>
      <xdr:colOff>123825</xdr:colOff>
      <xdr:row>57</xdr:row>
      <xdr:rowOff>104775</xdr:rowOff>
    </xdr:to>
    <xdr:pic>
      <xdr:nvPicPr>
        <xdr:cNvPr id="44101" name="Bildobjekt 2">
          <a:extLst>
            <a:ext uri="{FF2B5EF4-FFF2-40B4-BE49-F238E27FC236}">
              <a16:creationId xmlns:a16="http://schemas.microsoft.com/office/drawing/2014/main" id="{00000000-0008-0000-1000-000045A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9906000"/>
          <a:ext cx="1428750" cy="21907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57</xdr:row>
      <xdr:rowOff>57150</xdr:rowOff>
    </xdr:from>
    <xdr:to>
      <xdr:col>5</xdr:col>
      <xdr:colOff>57150</xdr:colOff>
      <xdr:row>58</xdr:row>
      <xdr:rowOff>123825</xdr:rowOff>
    </xdr:to>
    <xdr:pic>
      <xdr:nvPicPr>
        <xdr:cNvPr id="45125" name="Bildobjekt 2">
          <a:extLst>
            <a:ext uri="{FF2B5EF4-FFF2-40B4-BE49-F238E27FC236}">
              <a16:creationId xmlns:a16="http://schemas.microsoft.com/office/drawing/2014/main" id="{00000000-0008-0000-1100-000045B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9925050"/>
          <a:ext cx="1428750" cy="21907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20</xdr:row>
      <xdr:rowOff>76200</xdr:rowOff>
    </xdr:from>
    <xdr:to>
      <xdr:col>3</xdr:col>
      <xdr:colOff>723900</xdr:colOff>
      <xdr:row>21</xdr:row>
      <xdr:rowOff>123825</xdr:rowOff>
    </xdr:to>
    <xdr:pic>
      <xdr:nvPicPr>
        <xdr:cNvPr id="46149" name="Bildobjekt 2">
          <a:extLst>
            <a:ext uri="{FF2B5EF4-FFF2-40B4-BE49-F238E27FC236}">
              <a16:creationId xmlns:a16="http://schemas.microsoft.com/office/drawing/2014/main" id="{00000000-0008-0000-1200-000045B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3800475"/>
          <a:ext cx="1428750" cy="219075"/>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57150</xdr:colOff>
      <xdr:row>67</xdr:row>
      <xdr:rowOff>19050</xdr:rowOff>
    </xdr:from>
    <xdr:to>
      <xdr:col>0</xdr:col>
      <xdr:colOff>1485900</xdr:colOff>
      <xdr:row>68</xdr:row>
      <xdr:rowOff>85725</xdr:rowOff>
    </xdr:to>
    <xdr:pic>
      <xdr:nvPicPr>
        <xdr:cNvPr id="47173" name="Bildobjekt 2">
          <a:extLst>
            <a:ext uri="{FF2B5EF4-FFF2-40B4-BE49-F238E27FC236}">
              <a16:creationId xmlns:a16="http://schemas.microsoft.com/office/drawing/2014/main" id="{00000000-0008-0000-1300-000045B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7429500"/>
          <a:ext cx="1428750" cy="219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47</xdr:row>
      <xdr:rowOff>85725</xdr:rowOff>
    </xdr:from>
    <xdr:to>
      <xdr:col>7</xdr:col>
      <xdr:colOff>297464</xdr:colOff>
      <xdr:row>51</xdr:row>
      <xdr:rowOff>104774</xdr:rowOff>
    </xdr:to>
    <xdr:pic>
      <xdr:nvPicPr>
        <xdr:cNvPr id="12" name="Bildobjekt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tretch>
          <a:fillRect/>
        </a:stretch>
      </xdr:blipFill>
      <xdr:spPr>
        <a:xfrm>
          <a:off x="0" y="8829675"/>
          <a:ext cx="4564664" cy="666749"/>
        </a:xfrm>
        <a:prstGeom prst="rect">
          <a:avLst/>
        </a:prstGeom>
      </xdr:spPr>
    </xdr:pic>
    <xdr:clientData/>
  </xdr:twoCellAnchor>
  <xdr:twoCellAnchor editAs="oneCell">
    <xdr:from>
      <xdr:col>0</xdr:col>
      <xdr:colOff>0</xdr:colOff>
      <xdr:row>3</xdr:row>
      <xdr:rowOff>0</xdr:rowOff>
    </xdr:from>
    <xdr:to>
      <xdr:col>4</xdr:col>
      <xdr:colOff>580648</xdr:colOff>
      <xdr:row>44</xdr:row>
      <xdr:rowOff>122980</xdr:rowOff>
    </xdr:to>
    <xdr:pic>
      <xdr:nvPicPr>
        <xdr:cNvPr id="2" name="Bildobjekt 1">
          <a:extLst>
            <a:ext uri="{FF2B5EF4-FFF2-40B4-BE49-F238E27FC236}">
              <a16:creationId xmlns:a16="http://schemas.microsoft.com/office/drawing/2014/main" id="{6E0A1C74-18A0-43EB-AD9E-F238746B5499}"/>
            </a:ext>
          </a:extLst>
        </xdr:cNvPr>
        <xdr:cNvPicPr>
          <a:picLocks noChangeAspect="1"/>
        </xdr:cNvPicPr>
      </xdr:nvPicPr>
      <xdr:blipFill>
        <a:blip xmlns:r="http://schemas.openxmlformats.org/officeDocument/2006/relationships" r:embed="rId2"/>
        <a:stretch>
          <a:fillRect/>
        </a:stretch>
      </xdr:blipFill>
      <xdr:spPr>
        <a:xfrm>
          <a:off x="0" y="485775"/>
          <a:ext cx="3019048" cy="676190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21</xdr:row>
      <xdr:rowOff>133350</xdr:rowOff>
    </xdr:from>
    <xdr:to>
      <xdr:col>1</xdr:col>
      <xdr:colOff>685800</xdr:colOff>
      <xdr:row>23</xdr:row>
      <xdr:rowOff>47625</xdr:rowOff>
    </xdr:to>
    <xdr:pic>
      <xdr:nvPicPr>
        <xdr:cNvPr id="2" name="Bildobjekt 2">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3533775"/>
          <a:ext cx="1428750" cy="21907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31</xdr:row>
      <xdr:rowOff>47625</xdr:rowOff>
    </xdr:from>
    <xdr:to>
      <xdr:col>3</xdr:col>
      <xdr:colOff>723900</xdr:colOff>
      <xdr:row>32</xdr:row>
      <xdr:rowOff>104775</xdr:rowOff>
    </xdr:to>
    <xdr:pic>
      <xdr:nvPicPr>
        <xdr:cNvPr id="53287" name="Bildobjekt 2">
          <a:extLst>
            <a:ext uri="{FF2B5EF4-FFF2-40B4-BE49-F238E27FC236}">
              <a16:creationId xmlns:a16="http://schemas.microsoft.com/office/drawing/2014/main" id="{00000000-0008-0000-1500-000027D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5124450"/>
          <a:ext cx="1428750" cy="21907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52</xdr:row>
      <xdr:rowOff>57150</xdr:rowOff>
    </xdr:from>
    <xdr:to>
      <xdr:col>4</xdr:col>
      <xdr:colOff>38100</xdr:colOff>
      <xdr:row>53</xdr:row>
      <xdr:rowOff>114300</xdr:rowOff>
    </xdr:to>
    <xdr:pic>
      <xdr:nvPicPr>
        <xdr:cNvPr id="54311" name="Bildobjekt 2">
          <a:extLst>
            <a:ext uri="{FF2B5EF4-FFF2-40B4-BE49-F238E27FC236}">
              <a16:creationId xmlns:a16="http://schemas.microsoft.com/office/drawing/2014/main" id="{00000000-0008-0000-1600-000027D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8562975"/>
          <a:ext cx="1428750" cy="219075"/>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38100</xdr:colOff>
      <xdr:row>31</xdr:row>
      <xdr:rowOff>38100</xdr:rowOff>
    </xdr:from>
    <xdr:to>
      <xdr:col>4</xdr:col>
      <xdr:colOff>47625</xdr:colOff>
      <xdr:row>32</xdr:row>
      <xdr:rowOff>95250</xdr:rowOff>
    </xdr:to>
    <xdr:pic>
      <xdr:nvPicPr>
        <xdr:cNvPr id="55335" name="Bildobjekt 2">
          <a:extLst>
            <a:ext uri="{FF2B5EF4-FFF2-40B4-BE49-F238E27FC236}">
              <a16:creationId xmlns:a16="http://schemas.microsoft.com/office/drawing/2014/main" id="{00000000-0008-0000-1700-000027D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5124450"/>
          <a:ext cx="1428750" cy="21907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xdr:colOff>
      <xdr:row>52</xdr:row>
      <xdr:rowOff>66675</xdr:rowOff>
    </xdr:from>
    <xdr:to>
      <xdr:col>4</xdr:col>
      <xdr:colOff>47625</xdr:colOff>
      <xdr:row>53</xdr:row>
      <xdr:rowOff>123825</xdr:rowOff>
    </xdr:to>
    <xdr:pic>
      <xdr:nvPicPr>
        <xdr:cNvPr id="56359" name="Bildobjekt 2">
          <a:extLst>
            <a:ext uri="{FF2B5EF4-FFF2-40B4-BE49-F238E27FC236}">
              <a16:creationId xmlns:a16="http://schemas.microsoft.com/office/drawing/2014/main" id="{00000000-0008-0000-1800-000027D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8562975"/>
          <a:ext cx="1428750" cy="219075"/>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95250</xdr:colOff>
      <xdr:row>63</xdr:row>
      <xdr:rowOff>123825</xdr:rowOff>
    </xdr:from>
    <xdr:to>
      <xdr:col>3</xdr:col>
      <xdr:colOff>781050</xdr:colOff>
      <xdr:row>65</xdr:row>
      <xdr:rowOff>19051</xdr:rowOff>
    </xdr:to>
    <xdr:pic>
      <xdr:nvPicPr>
        <xdr:cNvPr id="57383" name="Bildobjekt 2">
          <a:extLst>
            <a:ext uri="{FF2B5EF4-FFF2-40B4-BE49-F238E27FC236}">
              <a16:creationId xmlns:a16="http://schemas.microsoft.com/office/drawing/2014/main" id="{00000000-0008-0000-1900-000027E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0610850"/>
          <a:ext cx="1428750" cy="219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170</xdr:row>
      <xdr:rowOff>104775</xdr:rowOff>
    </xdr:from>
    <xdr:to>
      <xdr:col>5</xdr:col>
      <xdr:colOff>85725</xdr:colOff>
      <xdr:row>172</xdr:row>
      <xdr:rowOff>0</xdr:rowOff>
    </xdr:to>
    <xdr:pic>
      <xdr:nvPicPr>
        <xdr:cNvPr id="50216" name="Bildobjekt 2">
          <a:extLst>
            <a:ext uri="{FF2B5EF4-FFF2-40B4-BE49-F238E27FC236}">
              <a16:creationId xmlns:a16="http://schemas.microsoft.com/office/drawing/2014/main" id="{00000000-0008-0000-0300-000028C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825" y="29184600"/>
          <a:ext cx="1428750" cy="219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55</xdr:row>
      <xdr:rowOff>57150</xdr:rowOff>
    </xdr:from>
    <xdr:to>
      <xdr:col>3</xdr:col>
      <xdr:colOff>457200</xdr:colOff>
      <xdr:row>56</xdr:row>
      <xdr:rowOff>123825</xdr:rowOff>
    </xdr:to>
    <xdr:pic>
      <xdr:nvPicPr>
        <xdr:cNvPr id="2" name="Bildobjekt 2">
          <a:extLst>
            <a:ext uri="{FF2B5EF4-FFF2-40B4-BE49-F238E27FC236}">
              <a16:creationId xmlns:a16="http://schemas.microsoft.com/office/drawing/2014/main" id="{A7B22B9F-C424-4434-874D-798C26E4FD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 y="8924925"/>
          <a:ext cx="1428750" cy="2190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16</xdr:row>
      <xdr:rowOff>47625</xdr:rowOff>
    </xdr:from>
    <xdr:to>
      <xdr:col>3</xdr:col>
      <xdr:colOff>742950</xdr:colOff>
      <xdr:row>17</xdr:row>
      <xdr:rowOff>104775</xdr:rowOff>
    </xdr:to>
    <xdr:pic>
      <xdr:nvPicPr>
        <xdr:cNvPr id="22617" name="Bildobjekt 2">
          <a:extLst>
            <a:ext uri="{FF2B5EF4-FFF2-40B4-BE49-F238E27FC236}">
              <a16:creationId xmlns:a16="http://schemas.microsoft.com/office/drawing/2014/main" id="{00000000-0008-0000-0500-0000595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2800350"/>
          <a:ext cx="1428750" cy="2190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16</xdr:row>
      <xdr:rowOff>57150</xdr:rowOff>
    </xdr:from>
    <xdr:to>
      <xdr:col>3</xdr:col>
      <xdr:colOff>123825</xdr:colOff>
      <xdr:row>17</xdr:row>
      <xdr:rowOff>114300</xdr:rowOff>
    </xdr:to>
    <xdr:pic>
      <xdr:nvPicPr>
        <xdr:cNvPr id="26713" name="Bildobjekt 2">
          <a:extLst>
            <a:ext uri="{FF2B5EF4-FFF2-40B4-BE49-F238E27FC236}">
              <a16:creationId xmlns:a16="http://schemas.microsoft.com/office/drawing/2014/main" id="{00000000-0008-0000-0600-0000596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2647950"/>
          <a:ext cx="1428750" cy="2190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17</xdr:row>
      <xdr:rowOff>66675</xdr:rowOff>
    </xdr:from>
    <xdr:to>
      <xdr:col>3</xdr:col>
      <xdr:colOff>171450</xdr:colOff>
      <xdr:row>18</xdr:row>
      <xdr:rowOff>114300</xdr:rowOff>
    </xdr:to>
    <xdr:pic>
      <xdr:nvPicPr>
        <xdr:cNvPr id="51240" name="Bildobjekt 2">
          <a:extLst>
            <a:ext uri="{FF2B5EF4-FFF2-40B4-BE49-F238E27FC236}">
              <a16:creationId xmlns:a16="http://schemas.microsoft.com/office/drawing/2014/main" id="{00000000-0008-0000-0700-000028C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2819400"/>
          <a:ext cx="1428750" cy="2190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24</xdr:row>
      <xdr:rowOff>66675</xdr:rowOff>
    </xdr:from>
    <xdr:to>
      <xdr:col>3</xdr:col>
      <xdr:colOff>409575</xdr:colOff>
      <xdr:row>25</xdr:row>
      <xdr:rowOff>123825</xdr:rowOff>
    </xdr:to>
    <xdr:pic>
      <xdr:nvPicPr>
        <xdr:cNvPr id="52299" name="Bildobjekt 3">
          <a:extLst>
            <a:ext uri="{FF2B5EF4-FFF2-40B4-BE49-F238E27FC236}">
              <a16:creationId xmlns:a16="http://schemas.microsoft.com/office/drawing/2014/main" id="{00000000-0008-0000-0800-00004BC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4000500"/>
          <a:ext cx="1428750" cy="2190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79</xdr:row>
      <xdr:rowOff>57150</xdr:rowOff>
    </xdr:from>
    <xdr:to>
      <xdr:col>2</xdr:col>
      <xdr:colOff>0</xdr:colOff>
      <xdr:row>80</xdr:row>
      <xdr:rowOff>123825</xdr:rowOff>
    </xdr:to>
    <xdr:pic>
      <xdr:nvPicPr>
        <xdr:cNvPr id="36933" name="Bildobjekt 2">
          <a:extLst>
            <a:ext uri="{FF2B5EF4-FFF2-40B4-BE49-F238E27FC236}">
              <a16:creationId xmlns:a16="http://schemas.microsoft.com/office/drawing/2014/main" id="{00000000-0008-0000-0900-0000459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9439275"/>
          <a:ext cx="1428750" cy="2190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
  <sheetViews>
    <sheetView showGridLines="0" tabSelected="1" zoomScaleNormal="100" zoomScaleSheetLayoutView="100" workbookViewId="0">
      <selection sqref="A1:M1"/>
    </sheetView>
  </sheetViews>
  <sheetFormatPr defaultRowHeight="12.75" x14ac:dyDescent="0.2"/>
  <sheetData>
    <row r="1" spans="1:13" ht="32.25" customHeight="1" x14ac:dyDescent="0.2">
      <c r="A1" s="204" t="s">
        <v>578</v>
      </c>
      <c r="B1" s="205"/>
      <c r="C1" s="205"/>
      <c r="D1" s="205"/>
      <c r="E1" s="205"/>
      <c r="F1" s="205"/>
      <c r="G1" s="205"/>
      <c r="H1" s="205"/>
      <c r="I1" s="205"/>
      <c r="J1" s="205"/>
      <c r="K1" s="205"/>
      <c r="L1" s="205"/>
      <c r="M1" s="205"/>
    </row>
    <row r="11" spans="1:13" ht="65.25" customHeight="1" x14ac:dyDescent="0.35">
      <c r="B11" s="4" t="s">
        <v>575</v>
      </c>
    </row>
    <row r="12" spans="1:13" ht="18.75" x14ac:dyDescent="0.3">
      <c r="B12" s="5" t="s">
        <v>576</v>
      </c>
    </row>
    <row r="13" spans="1:13" ht="18.75" x14ac:dyDescent="0.3">
      <c r="B13" s="5"/>
    </row>
    <row r="14" spans="1:13" x14ac:dyDescent="0.2">
      <c r="B14" s="1" t="s">
        <v>577</v>
      </c>
    </row>
    <row r="15" spans="1:13" x14ac:dyDescent="0.2">
      <c r="B15" s="1" t="s">
        <v>681</v>
      </c>
    </row>
    <row r="16" spans="1:13" ht="18.75" x14ac:dyDescent="0.3">
      <c r="B16" s="5"/>
    </row>
    <row r="17" spans="2:2" x14ac:dyDescent="0.2">
      <c r="B17" s="1" t="s">
        <v>124</v>
      </c>
    </row>
    <row r="18" spans="2:2" x14ac:dyDescent="0.2">
      <c r="B18" s="3" t="s">
        <v>482</v>
      </c>
    </row>
    <row r="19" spans="2:2" x14ac:dyDescent="0.2">
      <c r="B19" s="3" t="s">
        <v>483</v>
      </c>
    </row>
    <row r="20" spans="2:2" ht="18.75" x14ac:dyDescent="0.3">
      <c r="B20" s="6"/>
    </row>
    <row r="22" spans="2:2" x14ac:dyDescent="0.2">
      <c r="B22" s="1" t="s">
        <v>363</v>
      </c>
    </row>
    <row r="23" spans="2:2" x14ac:dyDescent="0.2">
      <c r="B23" t="s">
        <v>125</v>
      </c>
    </row>
    <row r="24" spans="2:2" x14ac:dyDescent="0.2">
      <c r="B24" t="s">
        <v>126</v>
      </c>
    </row>
    <row r="28" spans="2:2" x14ac:dyDescent="0.2">
      <c r="B28" s="7"/>
    </row>
    <row r="29" spans="2:2" x14ac:dyDescent="0.2">
      <c r="B29" s="7"/>
    </row>
    <row r="34" spans="4:4" x14ac:dyDescent="0.2">
      <c r="D34" s="3"/>
    </row>
  </sheetData>
  <mergeCells count="1">
    <mergeCell ref="A1:M1"/>
  </mergeCells>
  <pageMargins left="0.70866141732283472" right="0.70866141732283472" top="0.74803149606299213" bottom="0.74803149606299213" header="0.31496062992125984" footer="0.31496062992125984"/>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90"/>
  <sheetViews>
    <sheetView showGridLines="0" zoomScaleNormal="100" zoomScaleSheetLayoutView="100" workbookViewId="0"/>
  </sheetViews>
  <sheetFormatPr defaultRowHeight="12" x14ac:dyDescent="0.2"/>
  <cols>
    <col min="1" max="1" width="9.7109375" style="37" customWidth="1"/>
    <col min="2" max="2" width="12.85546875" style="37" customWidth="1"/>
    <col min="3" max="3" width="0.85546875" style="37" customWidth="1"/>
    <col min="4" max="4" width="13" style="37" customWidth="1"/>
    <col min="5" max="5" width="0.85546875" style="37" customWidth="1"/>
    <col min="6" max="6" width="12.7109375" style="37" customWidth="1"/>
    <col min="7" max="7" width="0.85546875" style="37" customWidth="1"/>
    <col min="8" max="8" width="8.7109375" style="37" customWidth="1"/>
    <col min="9" max="9" width="1.85546875" style="37" customWidth="1"/>
    <col min="10" max="10" width="12.42578125" style="37" customWidth="1"/>
    <col min="11" max="11" width="0.85546875" style="37" customWidth="1"/>
    <col min="12" max="12" width="11.5703125" style="37" customWidth="1"/>
    <col min="13" max="13" width="0.85546875" style="37" customWidth="1"/>
    <col min="14" max="15" width="10.7109375" style="37" customWidth="1"/>
    <col min="16" max="16384" width="9.140625" style="37"/>
  </cols>
  <sheetData>
    <row r="1" spans="1:15" s="35" customFormat="1" ht="12.75" customHeight="1" x14ac:dyDescent="0.2">
      <c r="A1" s="1" t="s">
        <v>0</v>
      </c>
      <c r="B1" s="1" t="s">
        <v>493</v>
      </c>
      <c r="C1" s="1"/>
      <c r="D1" s="1"/>
      <c r="E1" s="1"/>
      <c r="F1" s="1"/>
      <c r="G1" s="1"/>
      <c r="H1" s="1"/>
      <c r="I1" s="1"/>
      <c r="J1" s="1"/>
      <c r="K1" s="1"/>
      <c r="L1" s="1"/>
      <c r="M1" s="1"/>
      <c r="N1" s="1"/>
      <c r="O1" s="1"/>
    </row>
    <row r="2" spans="1:15" s="35" customFormat="1" ht="12.75" customHeight="1" x14ac:dyDescent="0.2">
      <c r="A2" s="1"/>
      <c r="B2" s="1" t="s">
        <v>533</v>
      </c>
      <c r="C2" s="1"/>
      <c r="D2" s="1"/>
      <c r="E2" s="1"/>
      <c r="F2" s="1"/>
      <c r="G2" s="1"/>
      <c r="H2" s="1"/>
      <c r="I2" s="1"/>
      <c r="J2" s="1"/>
      <c r="K2" s="1"/>
      <c r="L2" s="1"/>
      <c r="M2" s="1"/>
      <c r="N2" s="1"/>
      <c r="O2" s="1"/>
    </row>
    <row r="3" spans="1:15" s="36" customFormat="1" ht="12.75" customHeight="1" x14ac:dyDescent="0.2">
      <c r="A3" s="3"/>
      <c r="B3" s="52" t="s">
        <v>508</v>
      </c>
      <c r="C3" s="3"/>
      <c r="D3" s="3"/>
      <c r="E3" s="3"/>
      <c r="F3" s="3"/>
      <c r="G3" s="3"/>
      <c r="H3" s="3"/>
      <c r="I3" s="3"/>
      <c r="J3" s="3"/>
      <c r="K3" s="3"/>
      <c r="L3" s="3"/>
      <c r="M3" s="3"/>
      <c r="N3" s="3"/>
      <c r="O3" s="3"/>
    </row>
    <row r="4" spans="1:15" s="36" customFormat="1" ht="12.75" customHeight="1" x14ac:dyDescent="0.2">
      <c r="A4" s="3"/>
      <c r="B4" s="52" t="s">
        <v>618</v>
      </c>
      <c r="C4" s="3"/>
      <c r="D4" s="3"/>
      <c r="E4" s="3"/>
      <c r="F4" s="3"/>
      <c r="G4" s="3"/>
      <c r="H4" s="3"/>
      <c r="I4" s="3"/>
      <c r="J4" s="3"/>
      <c r="K4" s="3"/>
      <c r="L4" s="3"/>
      <c r="M4" s="3"/>
      <c r="N4" s="3"/>
      <c r="O4" s="3"/>
    </row>
    <row r="5" spans="1:15" ht="12.75" customHeight="1" x14ac:dyDescent="0.2">
      <c r="A5" s="10"/>
      <c r="B5" s="10"/>
      <c r="C5" s="10"/>
      <c r="D5" s="10"/>
      <c r="E5" s="10"/>
      <c r="F5" s="10"/>
      <c r="G5" s="10"/>
      <c r="H5" s="10"/>
      <c r="I5" s="10"/>
      <c r="J5" s="10"/>
      <c r="K5" s="10"/>
      <c r="L5" s="10"/>
      <c r="M5" s="10"/>
      <c r="N5" s="10"/>
      <c r="O5" s="3"/>
    </row>
    <row r="6" spans="1:15" ht="12.75" customHeight="1" x14ac:dyDescent="0.2">
      <c r="A6" s="2" t="s">
        <v>1</v>
      </c>
      <c r="B6" s="2" t="s">
        <v>2</v>
      </c>
      <c r="C6" s="2"/>
      <c r="D6" s="2"/>
      <c r="E6" s="2"/>
      <c r="F6" s="2"/>
      <c r="G6" s="2"/>
      <c r="H6" s="2"/>
      <c r="I6" s="2"/>
      <c r="J6" s="2" t="s">
        <v>594</v>
      </c>
      <c r="K6" s="2"/>
      <c r="L6" s="2"/>
      <c r="M6" s="2"/>
      <c r="N6" s="2"/>
      <c r="O6" s="2"/>
    </row>
    <row r="7" spans="1:15" ht="12.75" customHeight="1" x14ac:dyDescent="0.2">
      <c r="A7" s="45" t="s">
        <v>3</v>
      </c>
      <c r="B7" s="167" t="s">
        <v>4</v>
      </c>
      <c r="C7" s="11"/>
      <c r="D7" s="11"/>
      <c r="E7" s="11"/>
      <c r="F7" s="11"/>
      <c r="G7" s="11"/>
      <c r="H7" s="11"/>
      <c r="I7" s="2"/>
      <c r="J7" s="167" t="s">
        <v>619</v>
      </c>
      <c r="K7" s="11"/>
      <c r="L7" s="11"/>
      <c r="M7" s="11"/>
      <c r="N7" s="11"/>
      <c r="O7" s="2"/>
    </row>
    <row r="8" spans="1:15" ht="12.75" customHeight="1" x14ac:dyDescent="0.2">
      <c r="A8" s="2"/>
      <c r="B8" s="2" t="s">
        <v>5</v>
      </c>
      <c r="C8" s="2"/>
      <c r="D8" s="2"/>
      <c r="E8" s="2"/>
      <c r="F8" s="2" t="s">
        <v>6</v>
      </c>
      <c r="G8" s="2"/>
      <c r="H8" s="2" t="s">
        <v>7</v>
      </c>
      <c r="I8" s="2"/>
      <c r="J8" s="2" t="s">
        <v>5</v>
      </c>
      <c r="K8" s="2"/>
      <c r="L8" s="2"/>
      <c r="M8" s="2"/>
      <c r="N8" s="2" t="s">
        <v>7</v>
      </c>
      <c r="O8" s="2"/>
    </row>
    <row r="9" spans="1:15" ht="12.75" customHeight="1" x14ac:dyDescent="0.2">
      <c r="A9" s="2"/>
      <c r="B9" s="45" t="s">
        <v>8</v>
      </c>
      <c r="C9" s="2"/>
      <c r="D9" s="2"/>
      <c r="E9" s="2"/>
      <c r="F9" s="2" t="s">
        <v>9</v>
      </c>
      <c r="G9" s="2"/>
      <c r="H9" s="45" t="s">
        <v>10</v>
      </c>
      <c r="I9" s="2"/>
      <c r="J9" s="45" t="s">
        <v>8</v>
      </c>
      <c r="K9" s="2"/>
      <c r="L9" s="2"/>
      <c r="M9" s="2"/>
      <c r="N9" s="45" t="s">
        <v>10</v>
      </c>
      <c r="O9" s="2"/>
    </row>
    <row r="10" spans="1:15" ht="12.75" customHeight="1" x14ac:dyDescent="0.2">
      <c r="A10" s="2"/>
      <c r="B10" s="167" t="s">
        <v>11</v>
      </c>
      <c r="C10" s="11"/>
      <c r="D10" s="11"/>
      <c r="E10" s="2"/>
      <c r="F10" s="45" t="s">
        <v>12</v>
      </c>
      <c r="G10" s="2"/>
      <c r="H10" s="2"/>
      <c r="I10" s="2"/>
      <c r="J10" s="167" t="s">
        <v>11</v>
      </c>
      <c r="K10" s="11"/>
      <c r="L10" s="11"/>
      <c r="M10" s="2"/>
      <c r="N10" s="2"/>
      <c r="O10" s="2"/>
    </row>
    <row r="11" spans="1:15" ht="12.75" customHeight="1" x14ac:dyDescent="0.2">
      <c r="A11" s="2"/>
      <c r="B11" s="2" t="s">
        <v>13</v>
      </c>
      <c r="C11" s="2"/>
      <c r="D11" s="2" t="s">
        <v>14</v>
      </c>
      <c r="E11" s="2"/>
      <c r="F11" s="45" t="s">
        <v>15</v>
      </c>
      <c r="G11" s="2"/>
      <c r="H11" s="2"/>
      <c r="I11" s="2"/>
      <c r="J11" s="2" t="s">
        <v>13</v>
      </c>
      <c r="K11" s="2"/>
      <c r="L11" s="2" t="s">
        <v>14</v>
      </c>
      <c r="M11" s="2"/>
      <c r="N11" s="2"/>
      <c r="O11" s="2"/>
    </row>
    <row r="12" spans="1:15" ht="12.75" customHeight="1" x14ac:dyDescent="0.2">
      <c r="A12" s="11"/>
      <c r="B12" s="167" t="s">
        <v>16</v>
      </c>
      <c r="C12" s="11"/>
      <c r="D12" s="167" t="s">
        <v>17</v>
      </c>
      <c r="E12" s="11"/>
      <c r="F12" s="11"/>
      <c r="G12" s="11"/>
      <c r="H12" s="11"/>
      <c r="I12" s="11"/>
      <c r="J12" s="167" t="s">
        <v>16</v>
      </c>
      <c r="K12" s="11"/>
      <c r="L12" s="167" t="s">
        <v>17</v>
      </c>
      <c r="M12" s="11"/>
      <c r="N12" s="11"/>
      <c r="O12" s="2"/>
    </row>
    <row r="13" spans="1:15" ht="12.75" customHeight="1" x14ac:dyDescent="0.2">
      <c r="A13" s="2"/>
      <c r="B13" s="2"/>
      <c r="C13" s="2"/>
      <c r="D13" s="2"/>
      <c r="E13" s="2"/>
      <c r="F13" s="2"/>
      <c r="G13" s="2"/>
      <c r="H13" s="2"/>
      <c r="I13" s="2"/>
      <c r="J13" s="2"/>
      <c r="K13" s="2"/>
      <c r="L13" s="2"/>
      <c r="M13" s="2"/>
      <c r="N13" s="2"/>
      <c r="O13" s="2"/>
    </row>
    <row r="14" spans="1:15" ht="12.75" customHeight="1" x14ac:dyDescent="0.2">
      <c r="A14" s="73">
        <v>1960</v>
      </c>
      <c r="B14" s="12">
        <v>20028</v>
      </c>
      <c r="C14" s="12"/>
      <c r="D14" s="12">
        <v>30256</v>
      </c>
      <c r="E14" s="12"/>
      <c r="F14" s="12">
        <v>79207</v>
      </c>
      <c r="G14" s="12"/>
      <c r="H14" s="12">
        <v>129491</v>
      </c>
      <c r="I14" s="2"/>
      <c r="J14" s="12">
        <v>929592</v>
      </c>
      <c r="K14" s="12"/>
      <c r="L14" s="12">
        <v>448269</v>
      </c>
      <c r="M14" s="12"/>
      <c r="N14" s="12">
        <v>1377861</v>
      </c>
      <c r="O14" s="12"/>
    </row>
    <row r="15" spans="1:15" ht="12.75" customHeight="1" x14ac:dyDescent="0.2">
      <c r="A15" s="73">
        <v>1961</v>
      </c>
      <c r="B15" s="12">
        <v>22994</v>
      </c>
      <c r="C15" s="12"/>
      <c r="D15" s="12">
        <v>35289</v>
      </c>
      <c r="E15" s="12"/>
      <c r="F15" s="12">
        <v>80607</v>
      </c>
      <c r="G15" s="12"/>
      <c r="H15" s="12">
        <v>138890</v>
      </c>
      <c r="I15" s="2"/>
      <c r="J15" s="12">
        <v>1053542</v>
      </c>
      <c r="K15" s="12"/>
      <c r="L15" s="12">
        <v>621323</v>
      </c>
      <c r="M15" s="12"/>
      <c r="N15" s="12">
        <v>1674865</v>
      </c>
      <c r="O15" s="12"/>
    </row>
    <row r="16" spans="1:15" ht="12.75" customHeight="1" x14ac:dyDescent="0.2">
      <c r="A16" s="73">
        <v>1962</v>
      </c>
      <c r="B16" s="12">
        <v>23331</v>
      </c>
      <c r="C16" s="12"/>
      <c r="D16" s="12">
        <v>42400</v>
      </c>
      <c r="E16" s="12"/>
      <c r="F16" s="12">
        <v>88473</v>
      </c>
      <c r="G16" s="12"/>
      <c r="H16" s="12">
        <v>154204</v>
      </c>
      <c r="I16" s="2"/>
      <c r="J16" s="12">
        <v>1152942</v>
      </c>
      <c r="K16" s="12"/>
      <c r="L16" s="12">
        <v>693938</v>
      </c>
      <c r="M16" s="12"/>
      <c r="N16" s="12">
        <v>1846880</v>
      </c>
      <c r="O16" s="12"/>
    </row>
    <row r="17" spans="1:15" ht="12.75" customHeight="1" x14ac:dyDescent="0.2">
      <c r="A17" s="73">
        <v>1963</v>
      </c>
      <c r="B17" s="12">
        <v>24214</v>
      </c>
      <c r="C17" s="12"/>
      <c r="D17" s="12">
        <v>39967</v>
      </c>
      <c r="E17" s="12"/>
      <c r="F17" s="12">
        <v>103867</v>
      </c>
      <c r="G17" s="12"/>
      <c r="H17" s="12">
        <v>168048</v>
      </c>
      <c r="I17" s="2"/>
      <c r="J17" s="12">
        <v>1295499</v>
      </c>
      <c r="K17" s="12"/>
      <c r="L17" s="12">
        <v>686792</v>
      </c>
      <c r="M17" s="12"/>
      <c r="N17" s="12">
        <v>1982291</v>
      </c>
      <c r="O17" s="12"/>
    </row>
    <row r="18" spans="1:15" ht="12.75" customHeight="1" x14ac:dyDescent="0.2">
      <c r="A18" s="73">
        <v>1964</v>
      </c>
      <c r="B18" s="12">
        <v>25545</v>
      </c>
      <c r="C18" s="12"/>
      <c r="D18" s="12">
        <v>41761</v>
      </c>
      <c r="E18" s="12"/>
      <c r="F18" s="12">
        <v>112841</v>
      </c>
      <c r="G18" s="12"/>
      <c r="H18" s="12">
        <v>180147</v>
      </c>
      <c r="I18" s="2"/>
      <c r="J18" s="12">
        <v>1525251</v>
      </c>
      <c r="K18" s="12"/>
      <c r="L18" s="12">
        <v>790218</v>
      </c>
      <c r="M18" s="12"/>
      <c r="N18" s="12">
        <v>2315469</v>
      </c>
      <c r="O18" s="12"/>
    </row>
    <row r="19" spans="1:15" ht="12.75" customHeight="1" x14ac:dyDescent="0.2">
      <c r="A19" s="73">
        <v>1965</v>
      </c>
      <c r="B19" s="12">
        <v>26070</v>
      </c>
      <c r="C19" s="12"/>
      <c r="D19" s="12">
        <v>44792</v>
      </c>
      <c r="E19" s="12"/>
      <c r="F19" s="12">
        <v>124561</v>
      </c>
      <c r="G19" s="12"/>
      <c r="H19" s="12">
        <v>195423</v>
      </c>
      <c r="I19" s="2"/>
      <c r="J19" s="12">
        <v>1764773</v>
      </c>
      <c r="K19" s="12"/>
      <c r="L19" s="12">
        <v>789360</v>
      </c>
      <c r="M19" s="12"/>
      <c r="N19" s="12">
        <v>2554133</v>
      </c>
      <c r="O19" s="12"/>
    </row>
    <row r="20" spans="1:15" ht="12.75" customHeight="1" x14ac:dyDescent="0.2">
      <c r="A20" s="73">
        <v>1966</v>
      </c>
      <c r="B20" s="12">
        <v>27257</v>
      </c>
      <c r="C20" s="12"/>
      <c r="D20" s="12">
        <v>43580</v>
      </c>
      <c r="E20" s="12"/>
      <c r="F20" s="12">
        <v>147250</v>
      </c>
      <c r="G20" s="12"/>
      <c r="H20" s="12">
        <v>218087</v>
      </c>
      <c r="I20" s="2"/>
      <c r="J20" s="12">
        <v>2018398</v>
      </c>
      <c r="K20" s="12"/>
      <c r="L20" s="12">
        <v>835497</v>
      </c>
      <c r="M20" s="12"/>
      <c r="N20" s="12">
        <v>2853895</v>
      </c>
      <c r="O20" s="12"/>
    </row>
    <row r="21" spans="1:15" ht="12.75" customHeight="1" x14ac:dyDescent="0.2">
      <c r="A21" s="73">
        <v>1967</v>
      </c>
      <c r="B21" s="12">
        <v>30097</v>
      </c>
      <c r="C21" s="12"/>
      <c r="D21" s="12">
        <v>47320</v>
      </c>
      <c r="E21" s="12"/>
      <c r="F21" s="12">
        <v>176590</v>
      </c>
      <c r="G21" s="12"/>
      <c r="H21" s="12">
        <v>254007</v>
      </c>
      <c r="I21" s="2"/>
      <c r="J21" s="12">
        <v>2194730</v>
      </c>
      <c r="K21" s="12"/>
      <c r="L21" s="12">
        <v>977747</v>
      </c>
      <c r="M21" s="12"/>
      <c r="N21" s="12">
        <v>3172477</v>
      </c>
      <c r="O21" s="12"/>
    </row>
    <row r="22" spans="1:15" ht="12.75" customHeight="1" x14ac:dyDescent="0.2">
      <c r="A22" s="73">
        <v>1968</v>
      </c>
      <c r="B22" s="12">
        <v>31167</v>
      </c>
      <c r="C22" s="12"/>
      <c r="D22" s="12">
        <v>53313</v>
      </c>
      <c r="E22" s="12"/>
      <c r="F22" s="12">
        <v>177249</v>
      </c>
      <c r="G22" s="12"/>
      <c r="H22" s="12">
        <v>261729</v>
      </c>
      <c r="I22" s="2"/>
      <c r="J22" s="12">
        <v>2371721</v>
      </c>
      <c r="K22" s="12"/>
      <c r="L22" s="12">
        <v>1059393</v>
      </c>
      <c r="M22" s="12"/>
      <c r="N22" s="12">
        <v>3431114</v>
      </c>
      <c r="O22" s="12"/>
    </row>
    <row r="23" spans="1:15" ht="12.75" customHeight="1" x14ac:dyDescent="0.2">
      <c r="A23" s="73">
        <v>1969</v>
      </c>
      <c r="B23" s="12">
        <v>34287</v>
      </c>
      <c r="C23" s="12"/>
      <c r="D23" s="12">
        <v>57575</v>
      </c>
      <c r="E23" s="12"/>
      <c r="F23" s="12">
        <v>179200</v>
      </c>
      <c r="G23" s="12"/>
      <c r="H23" s="12">
        <v>271062</v>
      </c>
      <c r="I23" s="2"/>
      <c r="J23" s="12">
        <v>2698488</v>
      </c>
      <c r="K23" s="12"/>
      <c r="L23" s="12">
        <v>1268870</v>
      </c>
      <c r="M23" s="12"/>
      <c r="N23" s="12">
        <v>3967358</v>
      </c>
      <c r="O23" s="12"/>
    </row>
    <row r="24" spans="1:15" ht="12.75" customHeight="1" x14ac:dyDescent="0.2">
      <c r="A24" s="73">
        <v>1970</v>
      </c>
      <c r="B24" s="12">
        <v>35468</v>
      </c>
      <c r="C24" s="12"/>
      <c r="D24" s="12">
        <v>61936</v>
      </c>
      <c r="E24" s="12"/>
      <c r="F24" s="12">
        <v>188705</v>
      </c>
      <c r="G24" s="12"/>
      <c r="H24" s="12">
        <v>286109</v>
      </c>
      <c r="I24" s="2"/>
      <c r="J24" s="12">
        <v>2945546</v>
      </c>
      <c r="K24" s="12"/>
      <c r="L24" s="12">
        <v>1374917</v>
      </c>
      <c r="M24" s="12"/>
      <c r="N24" s="12">
        <v>4320463</v>
      </c>
      <c r="O24" s="12"/>
    </row>
    <row r="25" spans="1:15" ht="12.75" customHeight="1" x14ac:dyDescent="0.2">
      <c r="A25" s="73">
        <v>1971</v>
      </c>
      <c r="B25" s="12">
        <v>38960</v>
      </c>
      <c r="C25" s="12"/>
      <c r="D25" s="12">
        <v>63922</v>
      </c>
      <c r="E25" s="12"/>
      <c r="F25" s="12">
        <v>185569</v>
      </c>
      <c r="G25" s="12"/>
      <c r="H25" s="12">
        <v>288451</v>
      </c>
      <c r="I25" s="2"/>
      <c r="J25" s="12">
        <v>3302038</v>
      </c>
      <c r="K25" s="12"/>
      <c r="L25" s="12">
        <v>1599679</v>
      </c>
      <c r="M25" s="12"/>
      <c r="N25" s="12">
        <v>4901717</v>
      </c>
      <c r="O25" s="12"/>
    </row>
    <row r="26" spans="1:15" ht="12.75" customHeight="1" x14ac:dyDescent="0.2">
      <c r="A26" s="73">
        <v>1972</v>
      </c>
      <c r="B26" s="12">
        <v>41439</v>
      </c>
      <c r="C26" s="12"/>
      <c r="D26" s="12">
        <v>72022</v>
      </c>
      <c r="E26" s="12"/>
      <c r="F26" s="12">
        <v>186664</v>
      </c>
      <c r="G26" s="12"/>
      <c r="H26" s="12">
        <v>300125</v>
      </c>
      <c r="I26" s="2"/>
      <c r="J26" s="12">
        <v>3716236</v>
      </c>
      <c r="K26" s="12"/>
      <c r="L26" s="12">
        <v>1660141</v>
      </c>
      <c r="M26" s="12"/>
      <c r="N26" s="12">
        <v>5376377</v>
      </c>
      <c r="O26" s="12"/>
    </row>
    <row r="27" spans="1:15" ht="12.75" customHeight="1" x14ac:dyDescent="0.2">
      <c r="A27" s="73">
        <v>1973</v>
      </c>
      <c r="B27" s="12">
        <v>39416</v>
      </c>
      <c r="C27" s="12"/>
      <c r="D27" s="12">
        <v>70707</v>
      </c>
      <c r="E27" s="12"/>
      <c r="F27" s="12">
        <v>173408</v>
      </c>
      <c r="G27" s="12"/>
      <c r="H27" s="12">
        <v>283531</v>
      </c>
      <c r="I27" s="2"/>
      <c r="J27" s="12">
        <v>3791808</v>
      </c>
      <c r="K27" s="12"/>
      <c r="L27" s="12">
        <v>1740957</v>
      </c>
      <c r="M27" s="12"/>
      <c r="N27" s="12">
        <v>5532765</v>
      </c>
      <c r="O27" s="12"/>
    </row>
    <row r="28" spans="1:15" ht="12.75" customHeight="1" x14ac:dyDescent="0.2">
      <c r="A28" s="73">
        <v>1974</v>
      </c>
      <c r="B28" s="12">
        <v>37752</v>
      </c>
      <c r="C28" s="12"/>
      <c r="D28" s="12">
        <v>71987</v>
      </c>
      <c r="E28" s="12"/>
      <c r="F28" s="12">
        <v>174111</v>
      </c>
      <c r="G28" s="12"/>
      <c r="H28" s="12">
        <v>283850</v>
      </c>
      <c r="I28" s="2"/>
      <c r="J28" s="12">
        <v>3732073</v>
      </c>
      <c r="K28" s="12"/>
      <c r="L28" s="12">
        <v>1847873</v>
      </c>
      <c r="M28" s="12"/>
      <c r="N28" s="12">
        <v>5579946</v>
      </c>
      <c r="O28" s="12"/>
    </row>
    <row r="29" spans="1:15" ht="12.75" customHeight="1" x14ac:dyDescent="0.2">
      <c r="A29" s="73">
        <v>1975</v>
      </c>
      <c r="B29" s="12">
        <v>39427</v>
      </c>
      <c r="C29" s="12"/>
      <c r="D29" s="12">
        <v>67584</v>
      </c>
      <c r="E29" s="12"/>
      <c r="F29" s="12">
        <v>198355</v>
      </c>
      <c r="G29" s="12"/>
      <c r="H29" s="12">
        <v>305366</v>
      </c>
      <c r="I29" s="2"/>
      <c r="J29" s="12">
        <v>4008056</v>
      </c>
      <c r="K29" s="12"/>
      <c r="L29" s="12">
        <v>1852386</v>
      </c>
      <c r="M29" s="12"/>
      <c r="N29" s="12">
        <v>5860442</v>
      </c>
      <c r="O29" s="12"/>
    </row>
    <row r="30" spans="1:15" ht="12.75" customHeight="1" x14ac:dyDescent="0.2">
      <c r="A30" s="73">
        <v>1976</v>
      </c>
      <c r="B30" s="12">
        <v>40099</v>
      </c>
      <c r="C30" s="12"/>
      <c r="D30" s="12">
        <v>79530</v>
      </c>
      <c r="E30" s="12"/>
      <c r="F30" s="12">
        <v>223360</v>
      </c>
      <c r="G30" s="12"/>
      <c r="H30" s="12">
        <v>342989</v>
      </c>
      <c r="I30" s="2"/>
      <c r="J30" s="12">
        <v>4316060</v>
      </c>
      <c r="K30" s="12"/>
      <c r="L30" s="12">
        <v>2175066</v>
      </c>
      <c r="M30" s="12"/>
      <c r="N30" s="12">
        <v>6491126</v>
      </c>
      <c r="O30" s="12"/>
    </row>
    <row r="31" spans="1:15" ht="12.75" customHeight="1" x14ac:dyDescent="0.2">
      <c r="A31" s="73">
        <v>1977</v>
      </c>
      <c r="B31" s="12">
        <v>40719</v>
      </c>
      <c r="C31" s="2"/>
      <c r="D31" s="12">
        <v>80900</v>
      </c>
      <c r="E31" s="12"/>
      <c r="F31" s="12">
        <v>211718</v>
      </c>
      <c r="G31" s="12"/>
      <c r="H31" s="12">
        <v>333337</v>
      </c>
      <c r="I31" s="12"/>
      <c r="J31" s="12">
        <v>4703185</v>
      </c>
      <c r="K31" s="12"/>
      <c r="L31" s="12">
        <v>2056680</v>
      </c>
      <c r="M31" s="12"/>
      <c r="N31" s="12">
        <v>6759865</v>
      </c>
      <c r="O31" s="12"/>
    </row>
    <row r="32" spans="1:15" ht="12.75" customHeight="1" x14ac:dyDescent="0.2">
      <c r="A32" s="73">
        <v>1978</v>
      </c>
      <c r="B32" s="12">
        <v>42400</v>
      </c>
      <c r="C32" s="2"/>
      <c r="D32" s="12">
        <v>81741</v>
      </c>
      <c r="E32" s="12"/>
      <c r="F32" s="12">
        <v>197438</v>
      </c>
      <c r="G32" s="12"/>
      <c r="H32" s="12">
        <v>321579</v>
      </c>
      <c r="I32" s="12"/>
      <c r="J32" s="12">
        <v>5195205</v>
      </c>
      <c r="K32" s="12"/>
      <c r="L32" s="12">
        <v>2449667</v>
      </c>
      <c r="M32" s="12"/>
      <c r="N32" s="12">
        <v>7644872</v>
      </c>
      <c r="O32" s="12"/>
    </row>
    <row r="33" spans="1:15" ht="12.75" customHeight="1" x14ac:dyDescent="0.2">
      <c r="A33" s="73">
        <v>1979</v>
      </c>
      <c r="B33" s="12">
        <v>43722</v>
      </c>
      <c r="C33" s="2"/>
      <c r="D33" s="12">
        <v>96187</v>
      </c>
      <c r="E33" s="12"/>
      <c r="F33" s="12">
        <v>203717</v>
      </c>
      <c r="G33" s="12"/>
      <c r="H33" s="12">
        <v>343626</v>
      </c>
      <c r="I33" s="12"/>
      <c r="J33" s="12">
        <v>5324076</v>
      </c>
      <c r="K33" s="12"/>
      <c r="L33" s="12">
        <v>3154144</v>
      </c>
      <c r="M33" s="12"/>
      <c r="N33" s="12">
        <v>8478220</v>
      </c>
      <c r="O33" s="12"/>
    </row>
    <row r="34" spans="1:15" ht="12.75" customHeight="1" x14ac:dyDescent="0.2">
      <c r="A34" s="73">
        <v>1980</v>
      </c>
      <c r="B34" s="12">
        <v>40504</v>
      </c>
      <c r="C34" s="2"/>
      <c r="D34" s="12">
        <v>99226</v>
      </c>
      <c r="E34" s="12"/>
      <c r="F34" s="12">
        <v>196092</v>
      </c>
      <c r="G34" s="12"/>
      <c r="H34" s="12">
        <v>335822</v>
      </c>
      <c r="I34" s="12"/>
      <c r="J34" s="12">
        <v>4718489</v>
      </c>
      <c r="K34" s="12"/>
      <c r="L34" s="12">
        <v>3240481</v>
      </c>
      <c r="M34" s="12"/>
      <c r="N34" s="12">
        <v>7958970</v>
      </c>
      <c r="O34" s="12"/>
    </row>
    <row r="35" spans="1:15" ht="12.75" customHeight="1" x14ac:dyDescent="0.2">
      <c r="A35" s="73">
        <v>1981</v>
      </c>
      <c r="B35" s="12">
        <v>41811</v>
      </c>
      <c r="C35" s="2"/>
      <c r="D35" s="12">
        <v>109994</v>
      </c>
      <c r="E35" s="12"/>
      <c r="F35" s="12">
        <v>199008</v>
      </c>
      <c r="G35" s="12"/>
      <c r="H35" s="12">
        <v>350813</v>
      </c>
      <c r="I35" s="12"/>
      <c r="J35" s="12">
        <v>4986899</v>
      </c>
      <c r="K35" s="12"/>
      <c r="L35" s="12">
        <v>3729093</v>
      </c>
      <c r="M35" s="12"/>
      <c r="N35" s="12">
        <v>8715992</v>
      </c>
      <c r="O35" s="12"/>
    </row>
    <row r="36" spans="1:15" ht="12.75" customHeight="1" x14ac:dyDescent="0.2">
      <c r="A36" s="73">
        <v>1982</v>
      </c>
      <c r="B36" s="12">
        <v>41603</v>
      </c>
      <c r="C36" s="2"/>
      <c r="D36" s="12">
        <v>119606</v>
      </c>
      <c r="E36" s="12"/>
      <c r="F36" s="12">
        <v>194605</v>
      </c>
      <c r="G36" s="12"/>
      <c r="H36" s="12">
        <v>355814</v>
      </c>
      <c r="I36" s="12"/>
      <c r="J36" s="12">
        <v>5148718</v>
      </c>
      <c r="K36" s="12"/>
      <c r="L36" s="12">
        <v>4230747</v>
      </c>
      <c r="M36" s="12"/>
      <c r="N36" s="12">
        <v>9379465</v>
      </c>
      <c r="O36" s="12"/>
    </row>
    <row r="37" spans="1:15" ht="12.75" customHeight="1" x14ac:dyDescent="0.2">
      <c r="A37" s="73">
        <v>1983</v>
      </c>
      <c r="B37" s="12">
        <v>43443</v>
      </c>
      <c r="C37" s="2"/>
      <c r="D37" s="12">
        <v>125912</v>
      </c>
      <c r="E37" s="12"/>
      <c r="F37" s="12">
        <v>187337</v>
      </c>
      <c r="G37" s="12"/>
      <c r="H37" s="12">
        <v>356692</v>
      </c>
      <c r="I37" s="12"/>
      <c r="J37" s="12">
        <v>4854640</v>
      </c>
      <c r="K37" s="12"/>
      <c r="L37" s="12">
        <v>4707323</v>
      </c>
      <c r="M37" s="12"/>
      <c r="N37" s="12">
        <v>9561963</v>
      </c>
      <c r="O37" s="12"/>
    </row>
    <row r="38" spans="1:15" ht="12.75" customHeight="1" x14ac:dyDescent="0.2">
      <c r="A38" s="73">
        <v>1984</v>
      </c>
      <c r="B38" s="12">
        <v>44470</v>
      </c>
      <c r="C38" s="2"/>
      <c r="D38" s="12">
        <v>143937</v>
      </c>
      <c r="E38" s="12"/>
      <c r="F38" s="12">
        <v>203141</v>
      </c>
      <c r="G38" s="12"/>
      <c r="H38" s="12">
        <v>391548</v>
      </c>
      <c r="I38" s="12"/>
      <c r="J38" s="12">
        <v>5283554</v>
      </c>
      <c r="K38" s="12"/>
      <c r="L38" s="12">
        <v>5389320</v>
      </c>
      <c r="M38" s="12"/>
      <c r="N38" s="12">
        <v>10672874</v>
      </c>
      <c r="O38" s="12"/>
    </row>
    <row r="39" spans="1:15" ht="12.75" customHeight="1" x14ac:dyDescent="0.2">
      <c r="A39" s="73">
        <v>1985</v>
      </c>
      <c r="B39" s="12">
        <v>44414</v>
      </c>
      <c r="C39" s="2"/>
      <c r="D39" s="12">
        <v>151204</v>
      </c>
      <c r="E39" s="12"/>
      <c r="F39" s="12">
        <v>214908</v>
      </c>
      <c r="G39" s="12"/>
      <c r="H39" s="12">
        <v>410526</v>
      </c>
      <c r="I39" s="12"/>
      <c r="J39" s="12">
        <v>5356072</v>
      </c>
      <c r="K39" s="12"/>
      <c r="L39" s="12">
        <v>5644831</v>
      </c>
      <c r="M39" s="12"/>
      <c r="N39" s="12">
        <v>11000903</v>
      </c>
      <c r="O39" s="12"/>
    </row>
    <row r="40" spans="1:15" ht="12.75" customHeight="1" x14ac:dyDescent="0.2">
      <c r="A40" s="73">
        <v>1986</v>
      </c>
      <c r="B40" s="12">
        <v>50442</v>
      </c>
      <c r="C40" s="2"/>
      <c r="D40" s="12">
        <v>172030</v>
      </c>
      <c r="E40" s="12"/>
      <c r="F40" s="12">
        <v>199787</v>
      </c>
      <c r="G40" s="12"/>
      <c r="H40" s="12">
        <v>422259</v>
      </c>
      <c r="I40" s="12"/>
      <c r="J40" s="12">
        <v>6164969</v>
      </c>
      <c r="K40" s="12"/>
      <c r="L40" s="12">
        <v>6553411</v>
      </c>
      <c r="M40" s="12"/>
      <c r="N40" s="12">
        <v>12718380</v>
      </c>
      <c r="O40" s="12"/>
    </row>
    <row r="41" spans="1:15" ht="12.75" customHeight="1" x14ac:dyDescent="0.2">
      <c r="A41" s="73">
        <v>1987</v>
      </c>
      <c r="B41" s="12">
        <v>58213</v>
      </c>
      <c r="C41" s="2"/>
      <c r="D41" s="12">
        <v>181188</v>
      </c>
      <c r="E41" s="12"/>
      <c r="F41" s="12">
        <v>213563</v>
      </c>
      <c r="G41" s="12"/>
      <c r="H41" s="12">
        <v>452964</v>
      </c>
      <c r="I41" s="12"/>
      <c r="J41" s="12">
        <v>7086721</v>
      </c>
      <c r="K41" s="12"/>
      <c r="L41" s="12">
        <v>7223800</v>
      </c>
      <c r="M41" s="12"/>
      <c r="N41" s="12">
        <v>14310521</v>
      </c>
      <c r="O41" s="12"/>
    </row>
    <row r="42" spans="1:15" ht="12.75" customHeight="1" x14ac:dyDescent="0.2">
      <c r="A42" s="73">
        <v>1988</v>
      </c>
      <c r="B42" s="12">
        <v>63894</v>
      </c>
      <c r="C42" s="2"/>
      <c r="D42" s="12">
        <v>199288</v>
      </c>
      <c r="E42" s="12"/>
      <c r="F42" s="12">
        <v>228885</v>
      </c>
      <c r="G42" s="12"/>
      <c r="H42" s="12">
        <v>492067</v>
      </c>
      <c r="I42" s="12"/>
      <c r="J42" s="12">
        <v>7810819</v>
      </c>
      <c r="K42" s="12"/>
      <c r="L42" s="12">
        <v>8023202</v>
      </c>
      <c r="M42" s="12"/>
      <c r="N42" s="12">
        <v>15834021</v>
      </c>
      <c r="O42" s="12"/>
    </row>
    <row r="43" spans="1:15" ht="12.75" customHeight="1" x14ac:dyDescent="0.2">
      <c r="A43" s="73">
        <v>1989</v>
      </c>
      <c r="B43" s="12">
        <v>72275</v>
      </c>
      <c r="C43" s="2"/>
      <c r="D43" s="12">
        <v>203704</v>
      </c>
      <c r="E43" s="12"/>
      <c r="F43" s="12">
        <v>243714</v>
      </c>
      <c r="G43" s="12"/>
      <c r="H43" s="12">
        <v>519693</v>
      </c>
      <c r="I43" s="12"/>
      <c r="J43" s="12">
        <v>8433734</v>
      </c>
      <c r="K43" s="12"/>
      <c r="L43" s="12">
        <v>8397214</v>
      </c>
      <c r="M43" s="12"/>
      <c r="N43" s="12">
        <v>16830948</v>
      </c>
      <c r="O43" s="12"/>
    </row>
    <row r="44" spans="1:15" ht="12.75" customHeight="1" x14ac:dyDescent="0.2">
      <c r="A44" s="73">
        <v>1990</v>
      </c>
      <c r="B44" s="12">
        <v>77340</v>
      </c>
      <c r="C44" s="2"/>
      <c r="D44" s="12">
        <v>206321</v>
      </c>
      <c r="E44" s="12"/>
      <c r="F44" s="12">
        <v>254302</v>
      </c>
      <c r="G44" s="12"/>
      <c r="H44" s="12">
        <v>537963</v>
      </c>
      <c r="I44" s="12"/>
      <c r="J44" s="12">
        <v>9004496</v>
      </c>
      <c r="K44" s="12"/>
      <c r="L44" s="12">
        <v>8719482</v>
      </c>
      <c r="M44" s="12"/>
      <c r="N44" s="12">
        <v>17723978</v>
      </c>
      <c r="O44" s="12"/>
    </row>
    <row r="45" spans="1:15" ht="12.75" customHeight="1" x14ac:dyDescent="0.2">
      <c r="A45" s="73">
        <v>1991</v>
      </c>
      <c r="B45" s="12">
        <v>74563</v>
      </c>
      <c r="C45" s="2"/>
      <c r="D45" s="12">
        <v>174482</v>
      </c>
      <c r="E45" s="12"/>
      <c r="F45" s="12">
        <v>240105</v>
      </c>
      <c r="G45" s="12"/>
      <c r="H45" s="12">
        <v>489150</v>
      </c>
      <c r="I45" s="12"/>
      <c r="J45" s="12">
        <v>8236471</v>
      </c>
      <c r="K45" s="12"/>
      <c r="L45" s="12">
        <v>7208714</v>
      </c>
      <c r="M45" s="12"/>
      <c r="N45" s="12">
        <v>15445185</v>
      </c>
      <c r="O45" s="12"/>
    </row>
    <row r="46" spans="1:15" ht="12.75" customHeight="1" x14ac:dyDescent="0.2">
      <c r="A46" s="73">
        <v>1992</v>
      </c>
      <c r="B46" s="12">
        <v>78360</v>
      </c>
      <c r="C46" s="2"/>
      <c r="D46" s="12">
        <v>173397</v>
      </c>
      <c r="E46" s="12"/>
      <c r="F46" s="12">
        <v>239112</v>
      </c>
      <c r="G46" s="12"/>
      <c r="H46" s="12">
        <v>490869</v>
      </c>
      <c r="I46" s="12"/>
      <c r="J46" s="12">
        <v>8902294</v>
      </c>
      <c r="K46" s="12"/>
      <c r="L46" s="12">
        <v>7112407</v>
      </c>
      <c r="M46" s="12"/>
      <c r="N46" s="12">
        <v>16014701</v>
      </c>
      <c r="O46" s="12"/>
    </row>
    <row r="47" spans="1:15" ht="12.75" customHeight="1" x14ac:dyDescent="0.2">
      <c r="A47" s="73">
        <v>1993</v>
      </c>
      <c r="B47" s="12">
        <v>78063</v>
      </c>
      <c r="C47" s="2"/>
      <c r="D47" s="12">
        <v>172958</v>
      </c>
      <c r="E47" s="12"/>
      <c r="F47" s="12">
        <v>209000</v>
      </c>
      <c r="G47" s="12"/>
      <c r="H47" s="12">
        <v>460021</v>
      </c>
      <c r="I47" s="12"/>
      <c r="J47" s="12">
        <v>8775201</v>
      </c>
      <c r="K47" s="12"/>
      <c r="L47" s="12">
        <v>6887358</v>
      </c>
      <c r="M47" s="12"/>
      <c r="N47" s="12">
        <v>15662559</v>
      </c>
      <c r="O47" s="12"/>
    </row>
    <row r="48" spans="1:15" ht="12.75" customHeight="1" x14ac:dyDescent="0.2">
      <c r="A48" s="73">
        <v>1994</v>
      </c>
      <c r="B48" s="12">
        <v>82084</v>
      </c>
      <c r="C48" s="2"/>
      <c r="D48" s="12">
        <v>166128</v>
      </c>
      <c r="E48" s="12"/>
      <c r="F48" s="12">
        <v>198737</v>
      </c>
      <c r="G48" s="12"/>
      <c r="H48" s="12">
        <v>446949</v>
      </c>
      <c r="I48" s="12"/>
      <c r="J48" s="12">
        <v>9801473</v>
      </c>
      <c r="K48" s="12"/>
      <c r="L48" s="12">
        <v>7014104</v>
      </c>
      <c r="M48" s="12"/>
      <c r="N48" s="12">
        <v>16815577</v>
      </c>
      <c r="O48" s="12"/>
    </row>
    <row r="49" spans="1:15" ht="12.75" customHeight="1" x14ac:dyDescent="0.2">
      <c r="A49" s="73">
        <v>1995</v>
      </c>
      <c r="B49" s="12">
        <v>87289</v>
      </c>
      <c r="C49" s="2"/>
      <c r="D49" s="12">
        <v>160144</v>
      </c>
      <c r="E49" s="12"/>
      <c r="F49" s="12">
        <v>194643</v>
      </c>
      <c r="G49" s="12"/>
      <c r="H49" s="12">
        <v>442076</v>
      </c>
      <c r="I49" s="12"/>
      <c r="J49" s="12">
        <v>10837258</v>
      </c>
      <c r="K49" s="12"/>
      <c r="L49" s="12">
        <v>6578825</v>
      </c>
      <c r="M49" s="12"/>
      <c r="N49" s="12">
        <v>17416083</v>
      </c>
      <c r="O49" s="12"/>
    </row>
    <row r="50" spans="1:15" ht="12.75" customHeight="1" x14ac:dyDescent="0.2">
      <c r="A50" s="73">
        <v>1996</v>
      </c>
      <c r="B50" s="12">
        <v>94635</v>
      </c>
      <c r="C50" s="2"/>
      <c r="D50" s="12">
        <v>167781</v>
      </c>
      <c r="E50" s="12"/>
      <c r="F50" s="12">
        <v>189808</v>
      </c>
      <c r="G50" s="12"/>
      <c r="H50" s="12">
        <v>452224</v>
      </c>
      <c r="I50" s="12"/>
      <c r="J50" s="12">
        <v>11907831</v>
      </c>
      <c r="K50" s="12"/>
      <c r="L50" s="12">
        <v>6578384</v>
      </c>
      <c r="M50" s="12"/>
      <c r="N50" s="12">
        <v>18486215</v>
      </c>
      <c r="O50" s="12"/>
    </row>
    <row r="51" spans="1:15" ht="12.75" customHeight="1" x14ac:dyDescent="0.2">
      <c r="A51" s="73">
        <v>1997</v>
      </c>
      <c r="B51" s="12">
        <v>104669</v>
      </c>
      <c r="C51" s="2"/>
      <c r="D51" s="12">
        <v>177628</v>
      </c>
      <c r="E51" s="12"/>
      <c r="F51" s="12">
        <v>182782</v>
      </c>
      <c r="G51" s="12"/>
      <c r="H51" s="12">
        <v>465079</v>
      </c>
      <c r="I51" s="12"/>
      <c r="J51" s="12">
        <v>13308231</v>
      </c>
      <c r="K51" s="12"/>
      <c r="L51" s="12">
        <v>6793924</v>
      </c>
      <c r="M51" s="12"/>
      <c r="N51" s="12">
        <v>20102155</v>
      </c>
      <c r="O51" s="12"/>
    </row>
    <row r="52" spans="1:15" ht="12.75" customHeight="1" x14ac:dyDescent="0.2">
      <c r="A52" s="73">
        <v>1998</v>
      </c>
      <c r="B52" s="12">
        <v>113634</v>
      </c>
      <c r="C52" s="2"/>
      <c r="D52" s="12">
        <v>181611</v>
      </c>
      <c r="E52" s="12"/>
      <c r="F52" s="12">
        <v>173394</v>
      </c>
      <c r="G52" s="12"/>
      <c r="H52" s="12">
        <v>468639</v>
      </c>
      <c r="I52" s="12"/>
      <c r="J52" s="12">
        <v>14493805</v>
      </c>
      <c r="K52" s="12"/>
      <c r="L52" s="12">
        <v>7229241</v>
      </c>
      <c r="M52" s="12"/>
      <c r="N52" s="12">
        <v>21723046</v>
      </c>
      <c r="O52" s="12"/>
    </row>
    <row r="53" spans="1:15" ht="12.75" customHeight="1" x14ac:dyDescent="0.2">
      <c r="A53" s="73">
        <v>1999</v>
      </c>
      <c r="B53" s="12">
        <v>123954</v>
      </c>
      <c r="C53" s="2"/>
      <c r="D53" s="12">
        <v>182747</v>
      </c>
      <c r="E53" s="12"/>
      <c r="F53" s="12">
        <v>188017</v>
      </c>
      <c r="G53" s="12"/>
      <c r="H53" s="12">
        <v>494718</v>
      </c>
      <c r="I53" s="12"/>
      <c r="J53" s="12">
        <v>15344808</v>
      </c>
      <c r="K53" s="12"/>
      <c r="L53" s="12">
        <v>7613339</v>
      </c>
      <c r="M53" s="12"/>
      <c r="N53" s="12">
        <v>22958147</v>
      </c>
      <c r="O53" s="12"/>
    </row>
    <row r="54" spans="1:15" ht="12.75" customHeight="1" x14ac:dyDescent="0.2">
      <c r="A54" s="73">
        <v>2000</v>
      </c>
      <c r="B54" s="12">
        <v>129604</v>
      </c>
      <c r="C54" s="2"/>
      <c r="D54" s="12">
        <v>177579</v>
      </c>
      <c r="E54" s="13"/>
      <c r="F54" s="12">
        <v>187681</v>
      </c>
      <c r="G54" s="12"/>
      <c r="H54" s="12">
        <v>494864</v>
      </c>
      <c r="I54" s="12"/>
      <c r="J54" s="12">
        <v>16547479</v>
      </c>
      <c r="K54" s="13"/>
      <c r="L54" s="12">
        <v>7943258</v>
      </c>
      <c r="M54" s="12"/>
      <c r="N54" s="12">
        <v>24490737</v>
      </c>
      <c r="O54" s="12"/>
    </row>
    <row r="55" spans="1:15" ht="12.75" customHeight="1" x14ac:dyDescent="0.2">
      <c r="A55" s="73">
        <v>2001</v>
      </c>
      <c r="B55" s="12">
        <v>127281</v>
      </c>
      <c r="C55" s="2"/>
      <c r="D55" s="12">
        <v>170342</v>
      </c>
      <c r="E55" s="12"/>
      <c r="F55" s="12">
        <v>195777</v>
      </c>
      <c r="G55" s="12"/>
      <c r="H55" s="12">
        <v>493400</v>
      </c>
      <c r="I55" s="12"/>
      <c r="J55" s="12">
        <v>16441267</v>
      </c>
      <c r="K55" s="12"/>
      <c r="L55" s="12">
        <v>7846138</v>
      </c>
      <c r="M55" s="12"/>
      <c r="N55" s="12">
        <v>24287405</v>
      </c>
      <c r="O55" s="12"/>
    </row>
    <row r="56" spans="1:15" ht="12.75" customHeight="1" x14ac:dyDescent="0.2">
      <c r="A56" s="73">
        <v>2002</v>
      </c>
      <c r="B56" s="12">
        <v>112819</v>
      </c>
      <c r="C56" s="2"/>
      <c r="D56" s="12">
        <v>158440</v>
      </c>
      <c r="E56" s="12"/>
      <c r="F56" s="12">
        <v>187277</v>
      </c>
      <c r="G56" s="14"/>
      <c r="H56" s="12">
        <v>458536</v>
      </c>
      <c r="I56" s="14"/>
      <c r="J56" s="12">
        <v>15263430</v>
      </c>
      <c r="K56" s="12"/>
      <c r="L56" s="12">
        <v>7198525</v>
      </c>
      <c r="M56" s="12"/>
      <c r="N56" s="12">
        <v>22461955</v>
      </c>
      <c r="O56" s="12"/>
    </row>
    <row r="57" spans="1:15" ht="12.75" customHeight="1" x14ac:dyDescent="0.2">
      <c r="A57" s="73">
        <v>2003</v>
      </c>
      <c r="B57" s="12">
        <v>107354</v>
      </c>
      <c r="C57" s="12"/>
      <c r="D57" s="12">
        <v>150486</v>
      </c>
      <c r="E57" s="12"/>
      <c r="F57" s="12">
        <v>170673</v>
      </c>
      <c r="G57" s="13"/>
      <c r="H57" s="12">
        <v>428513</v>
      </c>
      <c r="I57" s="13"/>
      <c r="J57" s="12">
        <v>15015982</v>
      </c>
      <c r="K57" s="12"/>
      <c r="L57" s="12">
        <v>6685968</v>
      </c>
      <c r="M57" s="13"/>
      <c r="N57" s="12">
        <v>21701950</v>
      </c>
      <c r="O57" s="12"/>
    </row>
    <row r="58" spans="1:15" ht="12.75" customHeight="1" x14ac:dyDescent="0.2">
      <c r="A58" s="73">
        <v>2004</v>
      </c>
      <c r="B58" s="12">
        <v>114743</v>
      </c>
      <c r="C58" s="12"/>
      <c r="D58" s="12">
        <v>152011</v>
      </c>
      <c r="E58" s="12"/>
      <c r="F58" s="12">
        <v>174667</v>
      </c>
      <c r="G58" s="14"/>
      <c r="H58" s="12">
        <v>441421</v>
      </c>
      <c r="I58" s="12"/>
      <c r="J58" s="12">
        <v>16617472</v>
      </c>
      <c r="K58" s="12"/>
      <c r="L58" s="12">
        <v>6851650</v>
      </c>
      <c r="M58" s="12"/>
      <c r="N58" s="12">
        <v>23469122</v>
      </c>
      <c r="O58" s="12"/>
    </row>
    <row r="59" spans="1:15" ht="12.75" customHeight="1" x14ac:dyDescent="0.2">
      <c r="A59" s="73">
        <v>2005</v>
      </c>
      <c r="B59" s="12">
        <v>112879</v>
      </c>
      <c r="C59" s="12"/>
      <c r="D59" s="12">
        <v>145438</v>
      </c>
      <c r="E59" s="12"/>
      <c r="F59" s="12">
        <v>162238</v>
      </c>
      <c r="G59" s="74"/>
      <c r="H59" s="12">
        <v>420555</v>
      </c>
      <c r="I59" s="74"/>
      <c r="J59" s="12">
        <v>17755334</v>
      </c>
      <c r="K59" s="75"/>
      <c r="L59" s="12">
        <v>7158659</v>
      </c>
      <c r="M59" s="75"/>
      <c r="N59" s="12">
        <f>J59+L59</f>
        <v>24913993</v>
      </c>
      <c r="O59" s="75"/>
    </row>
    <row r="60" spans="1:15" ht="12.75" customHeight="1" x14ac:dyDescent="0.2">
      <c r="A60" s="73">
        <v>2006</v>
      </c>
      <c r="B60" s="12">
        <v>113623</v>
      </c>
      <c r="C60" s="12"/>
      <c r="D60" s="12">
        <v>140419</v>
      </c>
      <c r="E60" s="12"/>
      <c r="F60" s="12">
        <v>136895</v>
      </c>
      <c r="G60" s="12"/>
      <c r="H60" s="12">
        <v>390937</v>
      </c>
      <c r="I60" s="12"/>
      <c r="J60" s="12">
        <v>18884732</v>
      </c>
      <c r="K60" s="75"/>
      <c r="L60" s="12">
        <v>7040435</v>
      </c>
      <c r="M60" s="75"/>
      <c r="N60" s="12">
        <f t="shared" ref="N60:N72" si="0">J60+L60</f>
        <v>25925167</v>
      </c>
      <c r="O60" s="75"/>
    </row>
    <row r="61" spans="1:15" ht="12.75" customHeight="1" x14ac:dyDescent="0.2">
      <c r="A61" s="73">
        <v>2007</v>
      </c>
      <c r="B61" s="12">
        <v>115264</v>
      </c>
      <c r="C61" s="12"/>
      <c r="D61" s="12">
        <v>136173</v>
      </c>
      <c r="E61" s="12"/>
      <c r="F61" s="12">
        <v>140999</v>
      </c>
      <c r="G61" s="12"/>
      <c r="H61" s="12">
        <v>392436</v>
      </c>
      <c r="I61" s="12"/>
      <c r="J61" s="12">
        <v>20273465</v>
      </c>
      <c r="K61" s="75"/>
      <c r="L61" s="12">
        <v>6926305</v>
      </c>
      <c r="M61" s="75"/>
      <c r="N61" s="12">
        <f t="shared" si="0"/>
        <v>27199770</v>
      </c>
      <c r="O61" s="75"/>
    </row>
    <row r="62" spans="1:15" ht="12.75" customHeight="1" x14ac:dyDescent="0.2">
      <c r="A62" s="73">
        <v>2008</v>
      </c>
      <c r="B62" s="12">
        <v>121680</v>
      </c>
      <c r="C62" s="12"/>
      <c r="D62" s="12">
        <v>134924</v>
      </c>
      <c r="E62" s="12"/>
      <c r="F62" s="12">
        <v>136306</v>
      </c>
      <c r="G62" s="12"/>
      <c r="H62" s="12">
        <v>392910</v>
      </c>
      <c r="I62" s="12"/>
      <c r="J62" s="12">
        <v>21328613</v>
      </c>
      <c r="K62" s="75"/>
      <c r="L62" s="12">
        <v>6774004</v>
      </c>
      <c r="M62" s="75"/>
      <c r="N62" s="12">
        <f t="shared" si="0"/>
        <v>28102617</v>
      </c>
      <c r="O62" s="75"/>
    </row>
    <row r="63" spans="1:15" ht="12.75" customHeight="1" x14ac:dyDescent="0.2">
      <c r="A63" s="73">
        <v>2009</v>
      </c>
      <c r="B63" s="12">
        <v>107567</v>
      </c>
      <c r="C63" s="12"/>
      <c r="D63" s="12">
        <v>127524</v>
      </c>
      <c r="E63" s="12"/>
      <c r="F63" s="12">
        <v>137295</v>
      </c>
      <c r="G63" s="12"/>
      <c r="H63" s="12">
        <v>372386</v>
      </c>
      <c r="I63" s="12"/>
      <c r="J63" s="12">
        <v>19475272</v>
      </c>
      <c r="K63" s="75"/>
      <c r="L63" s="12">
        <v>6002229</v>
      </c>
      <c r="M63" s="75"/>
      <c r="N63" s="12">
        <f t="shared" si="0"/>
        <v>25477501</v>
      </c>
      <c r="O63" s="75"/>
    </row>
    <row r="64" spans="1:15" ht="12.75" customHeight="1" x14ac:dyDescent="0.2">
      <c r="A64" s="73">
        <v>2010</v>
      </c>
      <c r="B64" s="12">
        <v>112081</v>
      </c>
      <c r="C64" s="12"/>
      <c r="D64" s="12">
        <v>125341</v>
      </c>
      <c r="E64" s="12"/>
      <c r="F64" s="12">
        <v>132451</v>
      </c>
      <c r="G64" s="12"/>
      <c r="H64" s="12">
        <v>369873</v>
      </c>
      <c r="I64" s="12"/>
      <c r="J64" s="12">
        <v>20793199</v>
      </c>
      <c r="K64" s="75"/>
      <c r="L64" s="12">
        <v>6154698</v>
      </c>
      <c r="M64" s="75"/>
      <c r="N64" s="12">
        <f t="shared" si="0"/>
        <v>26947897</v>
      </c>
      <c r="O64" s="75"/>
    </row>
    <row r="65" spans="1:15" ht="12.75" customHeight="1" x14ac:dyDescent="0.2">
      <c r="A65" s="73">
        <v>2011</v>
      </c>
      <c r="B65" s="12">
        <v>122391</v>
      </c>
      <c r="C65" s="12"/>
      <c r="D65" s="12">
        <v>136149</v>
      </c>
      <c r="E65" s="12"/>
      <c r="F65" s="12">
        <v>126591</v>
      </c>
      <c r="G65" s="12"/>
      <c r="H65" s="12">
        <v>385131</v>
      </c>
      <c r="I65" s="12"/>
      <c r="J65" s="12">
        <v>23101357</v>
      </c>
      <c r="K65" s="75"/>
      <c r="L65" s="12">
        <v>6983798</v>
      </c>
      <c r="M65" s="75"/>
      <c r="N65" s="12">
        <f t="shared" si="0"/>
        <v>30085155</v>
      </c>
      <c r="O65" s="75"/>
    </row>
    <row r="66" spans="1:15" ht="12.75" customHeight="1" x14ac:dyDescent="0.2">
      <c r="A66" s="73">
        <v>2012</v>
      </c>
      <c r="B66" s="12">
        <v>119192</v>
      </c>
      <c r="C66" s="2"/>
      <c r="D66" s="12">
        <v>130418</v>
      </c>
      <c r="E66" s="2"/>
      <c r="F66" s="12">
        <v>118548</v>
      </c>
      <c r="G66" s="12"/>
      <c r="H66" s="12">
        <v>368158</v>
      </c>
      <c r="I66" s="12"/>
      <c r="J66" s="12">
        <v>23660867</v>
      </c>
      <c r="K66" s="75"/>
      <c r="L66" s="12">
        <v>7063735</v>
      </c>
      <c r="M66" s="75"/>
      <c r="N66" s="12">
        <f t="shared" si="0"/>
        <v>30724602</v>
      </c>
      <c r="O66" s="75"/>
    </row>
    <row r="67" spans="1:15" ht="12.75" customHeight="1" x14ac:dyDescent="0.2">
      <c r="A67" s="73">
        <v>2013</v>
      </c>
      <c r="B67" s="12">
        <v>121711</v>
      </c>
      <c r="C67" s="12"/>
      <c r="D67" s="12">
        <v>130144</v>
      </c>
      <c r="E67" s="12"/>
      <c r="F67" s="12">
        <v>120146</v>
      </c>
      <c r="G67" s="12"/>
      <c r="H67" s="12">
        <v>372001</v>
      </c>
      <c r="I67" s="12"/>
      <c r="J67" s="12">
        <v>24751595</v>
      </c>
      <c r="K67" s="75"/>
      <c r="L67" s="12">
        <v>7111838</v>
      </c>
      <c r="M67" s="75"/>
      <c r="N67" s="12">
        <f t="shared" si="0"/>
        <v>31863433</v>
      </c>
      <c r="O67" s="75"/>
    </row>
    <row r="68" spans="1:15" ht="12.75" customHeight="1" x14ac:dyDescent="0.2">
      <c r="A68" s="73">
        <v>2014</v>
      </c>
      <c r="B68" s="12">
        <v>123215</v>
      </c>
      <c r="C68" s="12"/>
      <c r="D68" s="12">
        <v>129338</v>
      </c>
      <c r="E68" s="12"/>
      <c r="F68" s="12">
        <v>109801</v>
      </c>
      <c r="G68" s="12"/>
      <c r="H68" s="12">
        <v>362354</v>
      </c>
      <c r="I68" s="12"/>
      <c r="J68" s="12">
        <v>25821634</v>
      </c>
      <c r="K68" s="75"/>
      <c r="L68" s="12">
        <v>7405414</v>
      </c>
      <c r="M68" s="75"/>
      <c r="N68" s="12">
        <f t="shared" si="0"/>
        <v>33227048</v>
      </c>
      <c r="O68" s="75"/>
    </row>
    <row r="69" spans="1:15" ht="12.75" customHeight="1" x14ac:dyDescent="0.2">
      <c r="A69" s="73">
        <v>2015</v>
      </c>
      <c r="B69" s="12">
        <v>125126</v>
      </c>
      <c r="C69" s="12"/>
      <c r="D69" s="12">
        <v>126205</v>
      </c>
      <c r="E69" s="12"/>
      <c r="F69" s="12">
        <v>106981</v>
      </c>
      <c r="G69" s="12"/>
      <c r="H69" s="12">
        <v>358312</v>
      </c>
      <c r="I69" s="12"/>
      <c r="J69" s="12">
        <v>26981768</v>
      </c>
      <c r="K69" s="75"/>
      <c r="L69" s="12">
        <v>7484191</v>
      </c>
      <c r="M69" s="75"/>
      <c r="N69" s="12">
        <f t="shared" si="0"/>
        <v>34465959</v>
      </c>
      <c r="O69" s="75"/>
    </row>
    <row r="70" spans="1:15" ht="12.75" customHeight="1" x14ac:dyDescent="0.2">
      <c r="A70" s="73">
        <v>2016</v>
      </c>
      <c r="B70" s="12">
        <v>129644</v>
      </c>
      <c r="C70" s="12"/>
      <c r="D70" s="12">
        <v>128683</v>
      </c>
      <c r="E70" s="12"/>
      <c r="F70" s="12">
        <v>109147</v>
      </c>
      <c r="G70" s="12"/>
      <c r="H70" s="12">
        <v>367474</v>
      </c>
      <c r="I70" s="12"/>
      <c r="J70" s="12">
        <v>28655425</v>
      </c>
      <c r="K70" s="75"/>
      <c r="L70" s="12">
        <v>7731820</v>
      </c>
      <c r="M70" s="75"/>
      <c r="N70" s="12">
        <f t="shared" si="0"/>
        <v>36387245</v>
      </c>
      <c r="O70" s="75"/>
    </row>
    <row r="71" spans="1:15" ht="12.75" customHeight="1" x14ac:dyDescent="0.2">
      <c r="A71" s="73">
        <v>2017</v>
      </c>
      <c r="B71" s="12">
        <v>136935</v>
      </c>
      <c r="C71" s="12"/>
      <c r="D71" s="12">
        <v>129656</v>
      </c>
      <c r="E71" s="166" t="s">
        <v>117</v>
      </c>
      <c r="F71" s="12">
        <v>101969</v>
      </c>
      <c r="G71" s="166" t="s">
        <v>117</v>
      </c>
      <c r="H71" s="12">
        <v>368560</v>
      </c>
      <c r="I71" s="166" t="s">
        <v>117</v>
      </c>
      <c r="J71" s="12">
        <v>30929604</v>
      </c>
      <c r="K71" s="75"/>
      <c r="L71" s="12">
        <v>7946543</v>
      </c>
      <c r="M71" s="75"/>
      <c r="N71" s="12">
        <f t="shared" si="0"/>
        <v>38876147</v>
      </c>
      <c r="O71" s="75"/>
    </row>
    <row r="72" spans="1:15" ht="12.75" customHeight="1" x14ac:dyDescent="0.2">
      <c r="A72" s="76">
        <v>2018</v>
      </c>
      <c r="B72" s="15">
        <v>138896</v>
      </c>
      <c r="C72" s="15"/>
      <c r="D72" s="15">
        <v>120314</v>
      </c>
      <c r="E72" s="15"/>
      <c r="F72" s="15">
        <v>98941</v>
      </c>
      <c r="G72" s="15"/>
      <c r="H72" s="15">
        <v>358151</v>
      </c>
      <c r="I72" s="15"/>
      <c r="J72" s="15">
        <v>31644871</v>
      </c>
      <c r="K72" s="91"/>
      <c r="L72" s="15">
        <v>7659712</v>
      </c>
      <c r="M72" s="91"/>
      <c r="N72" s="15">
        <f t="shared" si="0"/>
        <v>39304583</v>
      </c>
      <c r="O72" s="75"/>
    </row>
    <row r="73" spans="1:15" ht="12.75" customHeight="1" x14ac:dyDescent="0.2">
      <c r="A73" s="73"/>
      <c r="B73" s="55"/>
      <c r="C73" s="12"/>
      <c r="D73" s="55"/>
      <c r="E73" s="12"/>
      <c r="F73" s="12"/>
      <c r="G73" s="12"/>
      <c r="H73" s="12"/>
      <c r="I73" s="12"/>
      <c r="J73" s="12"/>
      <c r="K73" s="12"/>
      <c r="L73" s="12"/>
      <c r="M73" s="12"/>
      <c r="N73" s="12"/>
      <c r="O73" s="12"/>
    </row>
    <row r="74" spans="1:15" ht="12.75" customHeight="1" x14ac:dyDescent="0.2">
      <c r="A74" s="13" t="s">
        <v>673</v>
      </c>
      <c r="B74" s="12"/>
      <c r="C74" s="2"/>
      <c r="D74" s="2"/>
      <c r="E74" s="2"/>
      <c r="F74" s="2"/>
      <c r="G74" s="2"/>
      <c r="H74" s="2"/>
      <c r="I74" s="2"/>
      <c r="J74" s="2"/>
      <c r="K74" s="2"/>
      <c r="L74" s="2"/>
      <c r="M74" s="2"/>
      <c r="N74" s="2"/>
      <c r="O74" s="2"/>
    </row>
    <row r="75" spans="1:15" ht="12.75" customHeight="1" x14ac:dyDescent="0.2">
      <c r="A75" s="162" t="s">
        <v>532</v>
      </c>
      <c r="B75" s="2"/>
      <c r="C75" s="2"/>
      <c r="D75" s="2"/>
      <c r="E75" s="2"/>
      <c r="F75" s="2"/>
      <c r="G75" s="2"/>
      <c r="H75" s="2"/>
      <c r="I75" s="2"/>
      <c r="J75" s="2"/>
      <c r="K75" s="2"/>
      <c r="L75" s="2"/>
      <c r="M75" s="2"/>
      <c r="N75" s="2"/>
      <c r="O75" s="2"/>
    </row>
    <row r="76" spans="1:15" ht="12.75" customHeight="1" x14ac:dyDescent="0.2">
      <c r="A76" s="2" t="s">
        <v>595</v>
      </c>
      <c r="B76" s="12"/>
      <c r="C76" s="2"/>
      <c r="D76" s="2"/>
      <c r="E76" s="2"/>
      <c r="F76" s="2"/>
      <c r="G76" s="2"/>
      <c r="H76" s="2"/>
      <c r="I76" s="2"/>
      <c r="J76" s="2"/>
      <c r="K76" s="2"/>
      <c r="L76" s="2"/>
      <c r="M76" s="2"/>
      <c r="N76" s="2"/>
      <c r="O76" s="2"/>
    </row>
    <row r="77" spans="1:15" ht="12.75" customHeight="1" x14ac:dyDescent="0.2">
      <c r="A77" s="162" t="s">
        <v>18</v>
      </c>
      <c r="B77" s="2"/>
      <c r="C77" s="2"/>
      <c r="D77" s="2"/>
      <c r="E77" s="2"/>
      <c r="F77" s="2"/>
      <c r="G77" s="2"/>
      <c r="H77" s="2"/>
      <c r="I77" s="2"/>
      <c r="J77" s="2"/>
      <c r="K77" s="2"/>
      <c r="L77" s="2"/>
      <c r="M77" s="2"/>
      <c r="N77" s="2"/>
      <c r="O77" s="2"/>
    </row>
    <row r="78" spans="1:15" ht="13.5" x14ac:dyDescent="0.2">
      <c r="A78" s="73" t="s">
        <v>596</v>
      </c>
      <c r="B78" s="2"/>
      <c r="C78" s="2"/>
      <c r="D78" s="2"/>
      <c r="E78" s="2"/>
      <c r="F78" s="2"/>
      <c r="G78" s="2"/>
      <c r="H78" s="2"/>
      <c r="I78" s="2"/>
      <c r="J78" s="2"/>
      <c r="K78" s="2"/>
      <c r="L78" s="2"/>
      <c r="M78" s="2"/>
      <c r="N78" s="2"/>
      <c r="O78" s="2"/>
    </row>
    <row r="79" spans="1:15" x14ac:dyDescent="0.2">
      <c r="A79" s="162" t="s">
        <v>597</v>
      </c>
    </row>
    <row r="80" spans="1:15" ht="12" customHeight="1" x14ac:dyDescent="0.2">
      <c r="A80" s="44"/>
    </row>
    <row r="82" spans="2:15" x14ac:dyDescent="0.2">
      <c r="J82" s="39"/>
    </row>
    <row r="83" spans="2:15" x14ac:dyDescent="0.2">
      <c r="B83" s="39"/>
      <c r="C83" s="39"/>
      <c r="D83" s="39"/>
      <c r="E83" s="39"/>
      <c r="F83" s="39"/>
      <c r="G83" s="39"/>
      <c r="H83" s="39"/>
      <c r="I83" s="39"/>
      <c r="J83" s="39"/>
      <c r="K83" s="39"/>
      <c r="L83" s="39"/>
      <c r="M83" s="39"/>
      <c r="N83" s="39"/>
      <c r="O83" s="39"/>
    </row>
    <row r="84" spans="2:15" x14ac:dyDescent="0.2">
      <c r="B84" s="39"/>
      <c r="C84" s="39"/>
      <c r="D84" s="39"/>
      <c r="E84" s="39"/>
      <c r="F84" s="39"/>
      <c r="G84" s="39"/>
      <c r="H84" s="39"/>
      <c r="I84" s="39"/>
      <c r="J84" s="39"/>
      <c r="K84" s="39"/>
      <c r="L84" s="39"/>
      <c r="M84" s="39"/>
      <c r="N84" s="39"/>
      <c r="O84" s="39"/>
    </row>
    <row r="85" spans="2:15" x14ac:dyDescent="0.2">
      <c r="B85" s="39"/>
      <c r="C85" s="39"/>
      <c r="D85" s="39"/>
      <c r="E85" s="39"/>
      <c r="F85" s="39"/>
      <c r="G85" s="39"/>
      <c r="H85" s="39"/>
      <c r="I85" s="39"/>
      <c r="J85" s="39"/>
      <c r="K85" s="39"/>
      <c r="L85" s="39"/>
      <c r="M85" s="39"/>
      <c r="N85" s="39"/>
      <c r="O85" s="39"/>
    </row>
    <row r="86" spans="2:15" x14ac:dyDescent="0.2">
      <c r="B86" s="39"/>
      <c r="C86" s="39"/>
      <c r="D86" s="39"/>
      <c r="E86" s="39"/>
      <c r="F86" s="39"/>
      <c r="G86" s="39"/>
      <c r="H86" s="39"/>
      <c r="I86" s="39"/>
      <c r="J86" s="39"/>
      <c r="K86" s="39"/>
      <c r="L86" s="39"/>
      <c r="M86" s="39"/>
      <c r="N86" s="39"/>
      <c r="O86" s="39"/>
    </row>
    <row r="87" spans="2:15" x14ac:dyDescent="0.2">
      <c r="B87" s="39"/>
      <c r="C87" s="39"/>
      <c r="D87" s="39"/>
      <c r="E87" s="39"/>
      <c r="F87" s="39"/>
      <c r="G87" s="39"/>
      <c r="H87" s="39"/>
      <c r="I87" s="39"/>
      <c r="J87" s="39"/>
      <c r="K87" s="39"/>
      <c r="L87" s="39"/>
      <c r="M87" s="39"/>
      <c r="N87" s="39"/>
      <c r="O87" s="39"/>
    </row>
    <row r="88" spans="2:15" x14ac:dyDescent="0.2">
      <c r="B88" s="39"/>
      <c r="C88" s="39"/>
      <c r="D88" s="39"/>
      <c r="E88" s="39"/>
      <c r="F88" s="39"/>
      <c r="G88" s="39"/>
      <c r="H88" s="39"/>
      <c r="I88" s="39"/>
      <c r="J88" s="39"/>
      <c r="K88" s="39"/>
      <c r="L88" s="39"/>
      <c r="M88" s="39"/>
      <c r="N88" s="39"/>
      <c r="O88" s="39"/>
    </row>
    <row r="89" spans="2:15" x14ac:dyDescent="0.2">
      <c r="B89" s="39"/>
      <c r="C89" s="39"/>
      <c r="D89" s="39"/>
      <c r="E89" s="39"/>
      <c r="F89" s="39"/>
      <c r="G89" s="39"/>
      <c r="H89" s="39"/>
      <c r="I89" s="39"/>
      <c r="J89" s="39"/>
      <c r="K89" s="39"/>
      <c r="L89" s="39"/>
      <c r="M89" s="39"/>
      <c r="N89" s="39"/>
      <c r="O89" s="39"/>
    </row>
    <row r="90" spans="2:15" x14ac:dyDescent="0.2">
      <c r="B90" s="39"/>
      <c r="C90" s="39"/>
      <c r="D90" s="39"/>
      <c r="E90" s="39"/>
      <c r="F90" s="39"/>
      <c r="G90" s="39"/>
      <c r="H90" s="39"/>
      <c r="I90" s="39"/>
      <c r="J90" s="39"/>
      <c r="K90" s="39"/>
      <c r="L90" s="39"/>
      <c r="M90" s="39"/>
      <c r="N90" s="39"/>
      <c r="O90" s="39"/>
    </row>
  </sheetData>
  <pageMargins left="0.75" right="0.75" top="1" bottom="1" header="0.5" footer="0.5"/>
  <pageSetup paperSize="9" scale="6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108"/>
  <sheetViews>
    <sheetView showGridLines="0" zoomScaleNormal="100" zoomScaleSheetLayoutView="100" workbookViewId="0"/>
  </sheetViews>
  <sheetFormatPr defaultRowHeight="12" x14ac:dyDescent="0.2"/>
  <cols>
    <col min="1" max="1" width="2.42578125" style="37" customWidth="1"/>
    <col min="2" max="2" width="1.5703125" style="37" customWidth="1"/>
    <col min="3" max="3" width="11.85546875" style="37" customWidth="1"/>
    <col min="4" max="4" width="4.140625" style="37" customWidth="1"/>
    <col min="5" max="5" width="4" style="37" customWidth="1"/>
    <col min="6" max="6" width="11.28515625" style="37" bestFit="1" customWidth="1"/>
    <col min="7" max="7" width="1.7109375" style="37" customWidth="1"/>
    <col min="8" max="8" width="10.5703125" style="37" customWidth="1"/>
    <col min="9" max="9" width="7.42578125" style="37" bestFit="1" customWidth="1"/>
    <col min="10" max="10" width="11.85546875" style="37" bestFit="1" customWidth="1"/>
    <col min="11" max="11" width="10.140625" style="37" customWidth="1"/>
    <col min="12" max="12" width="7.42578125" style="37" customWidth="1"/>
    <col min="13" max="13" width="9.85546875" style="37" customWidth="1"/>
    <col min="14" max="14" width="9.85546875" style="37" bestFit="1" customWidth="1"/>
    <col min="15" max="15" width="8.5703125" style="37" customWidth="1"/>
    <col min="16" max="16" width="0.85546875" style="37" customWidth="1"/>
    <col min="17" max="17" width="10.7109375" style="37" customWidth="1"/>
    <col min="18" max="16384" width="9.140625" style="37"/>
  </cols>
  <sheetData>
    <row r="1" spans="1:17" s="36" customFormat="1" ht="12.75" customHeight="1" x14ac:dyDescent="0.2">
      <c r="A1" s="1" t="s">
        <v>19</v>
      </c>
      <c r="B1" s="1"/>
      <c r="C1" s="1"/>
      <c r="D1" s="1" t="s">
        <v>494</v>
      </c>
      <c r="E1" s="1"/>
      <c r="F1" s="1"/>
      <c r="G1" s="1"/>
      <c r="H1" s="1"/>
      <c r="I1" s="1"/>
      <c r="J1" s="1"/>
      <c r="K1" s="1"/>
      <c r="L1" s="1"/>
      <c r="M1" s="1"/>
      <c r="N1" s="1"/>
      <c r="O1" s="1"/>
      <c r="P1" s="1"/>
      <c r="Q1" s="1"/>
    </row>
    <row r="2" spans="1:17" s="36" customFormat="1" ht="12.75" customHeight="1" x14ac:dyDescent="0.2">
      <c r="A2" s="1"/>
      <c r="B2" s="1"/>
      <c r="C2" s="1"/>
      <c r="D2" s="1" t="s">
        <v>521</v>
      </c>
      <c r="E2" s="1"/>
      <c r="F2" s="1"/>
      <c r="G2" s="1"/>
      <c r="H2" s="1"/>
      <c r="I2" s="1"/>
      <c r="J2" s="1"/>
      <c r="K2" s="1"/>
      <c r="L2" s="1"/>
      <c r="M2" s="1"/>
      <c r="N2" s="1"/>
      <c r="O2" s="1"/>
      <c r="P2" s="1"/>
      <c r="Q2" s="1"/>
    </row>
    <row r="3" spans="1:17" s="36" customFormat="1" ht="12.75" customHeight="1" x14ac:dyDescent="0.2">
      <c r="A3" s="3"/>
      <c r="B3" s="3"/>
      <c r="C3" s="3"/>
      <c r="D3" s="52" t="s">
        <v>509</v>
      </c>
      <c r="E3" s="3"/>
      <c r="F3" s="3"/>
      <c r="G3" s="3"/>
      <c r="H3" s="3"/>
      <c r="I3" s="3"/>
      <c r="J3" s="3"/>
      <c r="K3" s="3"/>
      <c r="L3" s="3"/>
      <c r="M3" s="3"/>
      <c r="N3" s="3"/>
      <c r="O3" s="3"/>
      <c r="P3" s="3"/>
      <c r="Q3" s="3"/>
    </row>
    <row r="4" spans="1:17" s="36" customFormat="1" ht="12.75" customHeight="1" x14ac:dyDescent="0.2">
      <c r="A4" s="3"/>
      <c r="B4" s="3"/>
      <c r="C4" s="3"/>
      <c r="D4" s="52" t="s">
        <v>620</v>
      </c>
      <c r="E4" s="3"/>
      <c r="F4" s="3"/>
      <c r="G4" s="3"/>
      <c r="H4" s="3"/>
      <c r="I4" s="3"/>
      <c r="J4" s="3"/>
      <c r="K4" s="3"/>
      <c r="L4" s="3"/>
      <c r="M4" s="3"/>
      <c r="N4" s="3"/>
      <c r="O4" s="3"/>
      <c r="P4" s="3"/>
      <c r="Q4" s="3"/>
    </row>
    <row r="5" spans="1:17" ht="12.75" customHeight="1" x14ac:dyDescent="0.2">
      <c r="A5" s="10"/>
      <c r="B5" s="10"/>
      <c r="C5" s="10"/>
      <c r="D5" s="10"/>
      <c r="E5" s="10"/>
      <c r="F5" s="10"/>
      <c r="G5" s="10"/>
      <c r="H5" s="10"/>
      <c r="I5" s="10"/>
      <c r="J5" s="10"/>
      <c r="K5" s="10"/>
      <c r="L5" s="10"/>
      <c r="M5" s="10"/>
      <c r="N5" s="10"/>
      <c r="O5" s="10"/>
      <c r="P5" s="10"/>
      <c r="Q5" s="10"/>
    </row>
    <row r="6" spans="1:17" ht="12.75" customHeight="1" x14ac:dyDescent="0.2">
      <c r="A6" s="2" t="s">
        <v>20</v>
      </c>
      <c r="B6" s="2"/>
      <c r="C6" s="2"/>
      <c r="D6" s="2"/>
      <c r="E6" s="2"/>
      <c r="F6" s="2" t="s">
        <v>21</v>
      </c>
      <c r="G6" s="2"/>
      <c r="H6" s="2"/>
      <c r="I6" s="2" t="s">
        <v>21</v>
      </c>
      <c r="J6" s="2"/>
      <c r="K6" s="2" t="s">
        <v>5</v>
      </c>
      <c r="L6" s="2"/>
      <c r="M6" s="2"/>
      <c r="N6" s="2"/>
      <c r="O6" s="2" t="s">
        <v>22</v>
      </c>
      <c r="P6" s="2"/>
      <c r="Q6" s="2" t="s">
        <v>23</v>
      </c>
    </row>
    <row r="7" spans="1:17" ht="12.75" customHeight="1" x14ac:dyDescent="0.2">
      <c r="A7" s="45" t="s">
        <v>24</v>
      </c>
      <c r="B7" s="2"/>
      <c r="C7" s="2"/>
      <c r="D7" s="2"/>
      <c r="E7" s="2"/>
      <c r="F7" s="45" t="s">
        <v>10</v>
      </c>
      <c r="G7" s="2"/>
      <c r="H7" s="2"/>
      <c r="I7" s="45" t="s">
        <v>10</v>
      </c>
      <c r="J7" s="2"/>
      <c r="K7" s="45" t="s">
        <v>25</v>
      </c>
      <c r="L7" s="2"/>
      <c r="M7" s="2"/>
      <c r="N7" s="2"/>
      <c r="O7" s="45" t="s">
        <v>26</v>
      </c>
      <c r="P7" s="2"/>
      <c r="Q7" s="2" t="s">
        <v>76</v>
      </c>
    </row>
    <row r="8" spans="1:17" ht="12.75" customHeight="1" x14ac:dyDescent="0.2">
      <c r="A8" s="2"/>
      <c r="B8" s="2"/>
      <c r="C8" s="2"/>
      <c r="D8" s="2"/>
      <c r="E8" s="2"/>
      <c r="F8" s="2"/>
      <c r="G8" s="2"/>
      <c r="H8" s="2"/>
      <c r="I8" s="2"/>
      <c r="J8" s="2"/>
      <c r="K8" s="167" t="s">
        <v>27</v>
      </c>
      <c r="L8" s="11"/>
      <c r="M8" s="11"/>
      <c r="N8" s="2"/>
      <c r="O8" s="45" t="s">
        <v>28</v>
      </c>
      <c r="P8" s="2"/>
      <c r="Q8" s="2" t="s">
        <v>128</v>
      </c>
    </row>
    <row r="9" spans="1:17" ht="12.75" customHeight="1" x14ac:dyDescent="0.2">
      <c r="A9" s="2"/>
      <c r="B9" s="2"/>
      <c r="C9" s="2"/>
      <c r="D9" s="2"/>
      <c r="E9" s="2"/>
      <c r="F9" s="2"/>
      <c r="G9" s="2"/>
      <c r="H9" s="2"/>
      <c r="I9" s="2"/>
      <c r="J9" s="2"/>
      <c r="K9" s="2" t="s">
        <v>30</v>
      </c>
      <c r="L9" s="2"/>
      <c r="M9" s="2" t="s">
        <v>14</v>
      </c>
      <c r="N9" s="2"/>
      <c r="O9" s="2"/>
      <c r="P9" s="2"/>
      <c r="Q9" s="45" t="s">
        <v>29</v>
      </c>
    </row>
    <row r="10" spans="1:17" ht="12.75" customHeight="1" x14ac:dyDescent="0.2">
      <c r="A10" s="2"/>
      <c r="B10" s="2"/>
      <c r="C10" s="2"/>
      <c r="D10" s="2"/>
      <c r="E10" s="2"/>
      <c r="F10" s="2"/>
      <c r="G10" s="2"/>
      <c r="H10" s="2"/>
      <c r="I10" s="2"/>
      <c r="J10" s="2"/>
      <c r="K10" s="2" t="s">
        <v>31</v>
      </c>
      <c r="L10" s="2"/>
      <c r="M10" s="2" t="s">
        <v>31</v>
      </c>
      <c r="N10" s="2"/>
      <c r="O10" s="2"/>
      <c r="P10" s="2"/>
      <c r="Q10" s="45" t="s">
        <v>75</v>
      </c>
    </row>
    <row r="11" spans="1:17" ht="12.75" customHeight="1" x14ac:dyDescent="0.2">
      <c r="A11" s="2"/>
      <c r="B11" s="2"/>
      <c r="C11" s="2"/>
      <c r="D11" s="2"/>
      <c r="E11" s="2"/>
      <c r="F11" s="2"/>
      <c r="G11" s="2"/>
      <c r="H11" s="2"/>
      <c r="I11" s="2"/>
      <c r="J11" s="2"/>
      <c r="K11" s="45" t="s">
        <v>16</v>
      </c>
      <c r="L11" s="2"/>
      <c r="M11" s="45" t="s">
        <v>17</v>
      </c>
      <c r="N11" s="2"/>
      <c r="O11" s="2"/>
      <c r="P11" s="2"/>
      <c r="Q11" s="45" t="s">
        <v>621</v>
      </c>
    </row>
    <row r="12" spans="1:17" ht="12.75" customHeight="1" x14ac:dyDescent="0.2">
      <c r="A12" s="2"/>
      <c r="B12" s="2"/>
      <c r="C12" s="2"/>
      <c r="D12" s="2"/>
      <c r="E12" s="2"/>
      <c r="F12" s="11"/>
      <c r="G12" s="11"/>
      <c r="H12" s="11"/>
      <c r="I12" s="11"/>
      <c r="J12" s="11"/>
      <c r="K12" s="167" t="s">
        <v>11</v>
      </c>
      <c r="L12" s="11"/>
      <c r="M12" s="167" t="s">
        <v>11</v>
      </c>
      <c r="N12" s="11"/>
      <c r="O12" s="11"/>
      <c r="P12" s="11"/>
      <c r="Q12" s="11"/>
    </row>
    <row r="13" spans="1:17" ht="12.75" customHeight="1" x14ac:dyDescent="0.2">
      <c r="A13" s="11"/>
      <c r="B13" s="11"/>
      <c r="C13" s="11"/>
      <c r="D13" s="11"/>
      <c r="E13" s="11"/>
      <c r="F13" s="16">
        <v>2017</v>
      </c>
      <c r="G13" s="11"/>
      <c r="H13" s="11"/>
      <c r="I13" s="131">
        <v>2018</v>
      </c>
      <c r="J13" s="11"/>
      <c r="K13" s="131">
        <v>2018</v>
      </c>
      <c r="L13" s="11"/>
      <c r="M13" s="131">
        <v>2018</v>
      </c>
      <c r="N13" s="11"/>
      <c r="O13" s="131">
        <v>2018</v>
      </c>
      <c r="P13" s="11"/>
      <c r="Q13" s="131">
        <v>2018</v>
      </c>
    </row>
    <row r="14" spans="1:17" ht="12.75" customHeight="1" x14ac:dyDescent="0.2">
      <c r="A14" s="2"/>
      <c r="B14" s="2"/>
      <c r="C14" s="2"/>
      <c r="D14" s="2"/>
      <c r="E14" s="2"/>
      <c r="F14" s="2"/>
      <c r="G14" s="2"/>
      <c r="H14" s="2"/>
      <c r="J14" s="2"/>
      <c r="K14" s="2"/>
      <c r="L14" s="2"/>
      <c r="M14" s="2"/>
      <c r="N14" s="2"/>
      <c r="O14" s="2"/>
      <c r="P14" s="2"/>
      <c r="Q14" s="2"/>
    </row>
    <row r="15" spans="1:17" ht="12.75" customHeight="1" x14ac:dyDescent="0.2">
      <c r="A15" s="2" t="s">
        <v>41</v>
      </c>
      <c r="B15" s="3"/>
      <c r="C15" s="2"/>
      <c r="D15" s="2"/>
      <c r="E15" s="2"/>
      <c r="F15" s="12">
        <v>1238</v>
      </c>
      <c r="G15" s="12"/>
      <c r="H15" s="112"/>
      <c r="I15" s="39">
        <f>K15+M15+O15+Q15</f>
        <v>1156</v>
      </c>
      <c r="J15" s="112"/>
      <c r="K15" s="77">
        <v>207</v>
      </c>
      <c r="L15" s="112"/>
      <c r="M15" s="77">
        <v>603</v>
      </c>
      <c r="N15" s="112"/>
      <c r="O15" s="77">
        <v>33</v>
      </c>
      <c r="P15" s="78"/>
      <c r="Q15" s="77">
        <v>313</v>
      </c>
    </row>
    <row r="16" spans="1:17" ht="12.75" customHeight="1" x14ac:dyDescent="0.2">
      <c r="A16" s="2" t="s">
        <v>42</v>
      </c>
      <c r="B16" s="3"/>
      <c r="C16" s="2"/>
      <c r="D16" s="2"/>
      <c r="E16" s="2"/>
      <c r="F16" s="12">
        <v>2436</v>
      </c>
      <c r="G16" s="12"/>
      <c r="H16" s="112"/>
      <c r="I16" s="39">
        <f t="shared" ref="I16:I53" si="0">K16+M16+O16+Q16</f>
        <v>2433</v>
      </c>
      <c r="J16" s="112"/>
      <c r="K16" s="77">
        <v>102</v>
      </c>
      <c r="L16" s="112"/>
      <c r="M16" s="77">
        <v>494</v>
      </c>
      <c r="N16" s="112"/>
      <c r="O16" s="77">
        <v>64</v>
      </c>
      <c r="P16" s="78"/>
      <c r="Q16" s="77">
        <v>1773</v>
      </c>
    </row>
    <row r="17" spans="1:17" ht="12.75" customHeight="1" x14ac:dyDescent="0.2">
      <c r="A17" s="2" t="s">
        <v>43</v>
      </c>
      <c r="B17" s="3"/>
      <c r="C17" s="2"/>
      <c r="D17" s="2"/>
      <c r="E17" s="2"/>
      <c r="F17" s="12">
        <v>1365</v>
      </c>
      <c r="G17" s="12"/>
      <c r="H17" s="112"/>
      <c r="I17" s="39">
        <f t="shared" si="0"/>
        <v>1457</v>
      </c>
      <c r="J17" s="112"/>
      <c r="K17" s="20">
        <v>4</v>
      </c>
      <c r="L17" s="112"/>
      <c r="M17" s="77">
        <v>872</v>
      </c>
      <c r="N17" s="112"/>
      <c r="O17" s="77">
        <v>278</v>
      </c>
      <c r="P17" s="78"/>
      <c r="Q17" s="77">
        <v>303</v>
      </c>
    </row>
    <row r="18" spans="1:17" ht="12.75" customHeight="1" x14ac:dyDescent="0.2">
      <c r="A18" s="2" t="s">
        <v>115</v>
      </c>
      <c r="B18" s="2"/>
      <c r="C18" s="2"/>
      <c r="D18" s="2"/>
      <c r="E18" s="2"/>
      <c r="F18" s="12">
        <v>36396</v>
      </c>
      <c r="G18" s="12"/>
      <c r="H18" s="112"/>
      <c r="I18" s="39">
        <f t="shared" si="0"/>
        <v>36324</v>
      </c>
      <c r="J18" s="112"/>
      <c r="K18" s="77">
        <v>25526</v>
      </c>
      <c r="L18" s="112"/>
      <c r="M18" s="77">
        <v>9212</v>
      </c>
      <c r="N18" s="112"/>
      <c r="O18" s="77">
        <v>458</v>
      </c>
      <c r="P18" s="78"/>
      <c r="Q18" s="77">
        <v>1128</v>
      </c>
    </row>
    <row r="19" spans="1:17" ht="12.75" customHeight="1" x14ac:dyDescent="0.2">
      <c r="A19" s="2" t="s">
        <v>44</v>
      </c>
      <c r="B19" s="3"/>
      <c r="C19" s="2"/>
      <c r="D19" s="2"/>
      <c r="E19" s="2"/>
      <c r="F19" s="12">
        <v>710</v>
      </c>
      <c r="G19" s="12"/>
      <c r="H19" s="112"/>
      <c r="I19" s="39">
        <f t="shared" si="0"/>
        <v>741</v>
      </c>
      <c r="J19" s="112"/>
      <c r="K19" s="17">
        <v>2</v>
      </c>
      <c r="L19" s="112"/>
      <c r="M19" s="77">
        <v>697</v>
      </c>
      <c r="N19" s="112"/>
      <c r="O19" s="79">
        <v>1</v>
      </c>
      <c r="P19" s="78"/>
      <c r="Q19" s="77">
        <v>41</v>
      </c>
    </row>
    <row r="20" spans="1:17" ht="12.75" customHeight="1" x14ac:dyDescent="0.2">
      <c r="A20" s="2" t="s">
        <v>45</v>
      </c>
      <c r="B20" s="3"/>
      <c r="C20" s="2"/>
      <c r="D20" s="2"/>
      <c r="E20" s="2"/>
      <c r="F20" s="12">
        <v>3933</v>
      </c>
      <c r="G20" s="12"/>
      <c r="H20" s="112"/>
      <c r="I20" s="39">
        <f t="shared" si="0"/>
        <v>4047</v>
      </c>
      <c r="J20" s="112"/>
      <c r="K20" s="77">
        <v>83</v>
      </c>
      <c r="L20" s="112"/>
      <c r="M20" s="77">
        <v>1247</v>
      </c>
      <c r="N20" s="112"/>
      <c r="O20" s="20">
        <v>0</v>
      </c>
      <c r="P20" s="78"/>
      <c r="Q20" s="77">
        <v>2717</v>
      </c>
    </row>
    <row r="21" spans="1:17" ht="12.75" customHeight="1" x14ac:dyDescent="0.2">
      <c r="A21" s="2" t="s">
        <v>122</v>
      </c>
      <c r="B21" s="3"/>
      <c r="C21" s="2"/>
      <c r="D21" s="2"/>
      <c r="E21" s="2"/>
      <c r="F21" s="12">
        <v>528</v>
      </c>
      <c r="G21" s="12"/>
      <c r="H21" s="112"/>
      <c r="I21" s="39">
        <f t="shared" si="0"/>
        <v>437</v>
      </c>
      <c r="J21" s="112"/>
      <c r="K21" s="79">
        <v>3</v>
      </c>
      <c r="L21" s="112"/>
      <c r="M21" s="77">
        <v>383</v>
      </c>
      <c r="N21" s="112"/>
      <c r="O21" s="77">
        <v>22</v>
      </c>
      <c r="P21" s="78"/>
      <c r="Q21" s="77">
        <v>29</v>
      </c>
    </row>
    <row r="22" spans="1:17" ht="12.75" customHeight="1" x14ac:dyDescent="0.2">
      <c r="A22" s="2" t="s">
        <v>32</v>
      </c>
      <c r="B22" s="3"/>
      <c r="C22" s="2"/>
      <c r="D22" s="2"/>
      <c r="E22" s="2"/>
      <c r="F22" s="12">
        <v>7571</v>
      </c>
      <c r="G22" s="12"/>
      <c r="H22" s="112"/>
      <c r="I22" s="39">
        <f t="shared" si="0"/>
        <v>7804</v>
      </c>
      <c r="J22" s="112"/>
      <c r="K22" s="77">
        <v>1403</v>
      </c>
      <c r="L22" s="112"/>
      <c r="M22" s="77">
        <v>1505</v>
      </c>
      <c r="N22" s="112"/>
      <c r="O22" s="77">
        <v>103</v>
      </c>
      <c r="P22" s="78"/>
      <c r="Q22" s="77">
        <v>4793</v>
      </c>
    </row>
    <row r="23" spans="1:17" ht="12.75" customHeight="1" x14ac:dyDescent="0.2">
      <c r="A23" s="2" t="s">
        <v>33</v>
      </c>
      <c r="B23" s="2"/>
      <c r="C23" s="2"/>
      <c r="D23" s="2"/>
      <c r="E23" s="2"/>
      <c r="F23" s="12">
        <v>6884</v>
      </c>
      <c r="G23" s="12"/>
      <c r="H23" s="112"/>
      <c r="I23" s="39">
        <f t="shared" si="0"/>
        <v>5888</v>
      </c>
      <c r="J23" s="112"/>
      <c r="K23" s="77">
        <v>159</v>
      </c>
      <c r="L23" s="112"/>
      <c r="M23" s="77">
        <v>2119</v>
      </c>
      <c r="N23" s="112"/>
      <c r="O23" s="77">
        <v>17</v>
      </c>
      <c r="P23" s="78"/>
      <c r="Q23" s="77">
        <v>3593</v>
      </c>
    </row>
    <row r="24" spans="1:17" ht="12.75" customHeight="1" x14ac:dyDescent="0.2">
      <c r="A24" s="2" t="s">
        <v>34</v>
      </c>
      <c r="B24" s="2"/>
      <c r="C24" s="2"/>
      <c r="D24" s="2"/>
      <c r="E24" s="2"/>
      <c r="F24" s="12">
        <v>3342</v>
      </c>
      <c r="G24" s="12"/>
      <c r="H24" s="112"/>
      <c r="I24" s="39">
        <f t="shared" si="0"/>
        <v>3490</v>
      </c>
      <c r="J24" s="112"/>
      <c r="K24" s="77">
        <v>680</v>
      </c>
      <c r="L24" s="112"/>
      <c r="M24" s="77">
        <v>634</v>
      </c>
      <c r="N24" s="112"/>
      <c r="O24" s="77">
        <v>8</v>
      </c>
      <c r="P24" s="78"/>
      <c r="Q24" s="77">
        <v>2168</v>
      </c>
    </row>
    <row r="25" spans="1:17" ht="12.75" customHeight="1" x14ac:dyDescent="0.2">
      <c r="A25" s="2" t="s">
        <v>35</v>
      </c>
      <c r="B25" s="2"/>
      <c r="C25" s="2"/>
      <c r="D25" s="2"/>
      <c r="E25" s="2"/>
      <c r="F25" s="12">
        <v>2756</v>
      </c>
      <c r="G25" s="12"/>
      <c r="H25" s="112"/>
      <c r="I25" s="39">
        <f t="shared" si="0"/>
        <v>2479</v>
      </c>
      <c r="J25" s="112"/>
      <c r="K25" s="77">
        <v>51</v>
      </c>
      <c r="L25" s="112"/>
      <c r="M25" s="77">
        <v>1427</v>
      </c>
      <c r="N25" s="112"/>
      <c r="O25" s="77">
        <v>24</v>
      </c>
      <c r="P25" s="78"/>
      <c r="Q25" s="77">
        <v>977</v>
      </c>
    </row>
    <row r="26" spans="1:17" ht="12.75" customHeight="1" x14ac:dyDescent="0.2">
      <c r="A26" s="2" t="s">
        <v>94</v>
      </c>
      <c r="B26" s="3"/>
      <c r="C26" s="2"/>
      <c r="D26" s="2"/>
      <c r="E26" s="2"/>
      <c r="F26" s="12">
        <v>1041</v>
      </c>
      <c r="G26" s="12"/>
      <c r="H26" s="112"/>
      <c r="I26" s="39">
        <f t="shared" si="0"/>
        <v>577</v>
      </c>
      <c r="J26" s="112"/>
      <c r="K26" s="80">
        <v>2</v>
      </c>
      <c r="L26" s="112"/>
      <c r="M26" s="77">
        <v>544</v>
      </c>
      <c r="N26" s="112"/>
      <c r="O26" s="77">
        <v>12</v>
      </c>
      <c r="P26" s="78"/>
      <c r="Q26" s="77">
        <v>19</v>
      </c>
    </row>
    <row r="27" spans="1:17" ht="12.75" customHeight="1" x14ac:dyDescent="0.2">
      <c r="A27" s="2" t="s">
        <v>46</v>
      </c>
      <c r="B27" s="3"/>
      <c r="C27" s="2"/>
      <c r="D27" s="2"/>
      <c r="E27" s="2"/>
      <c r="F27" s="12">
        <v>2082</v>
      </c>
      <c r="G27" s="166" t="s">
        <v>117</v>
      </c>
      <c r="H27" s="112"/>
      <c r="I27" s="39">
        <f t="shared" si="0"/>
        <v>1967</v>
      </c>
      <c r="J27" s="112"/>
      <c r="K27" s="77">
        <v>30</v>
      </c>
      <c r="L27" s="112"/>
      <c r="M27" s="77">
        <v>634</v>
      </c>
      <c r="N27" s="112"/>
      <c r="O27" s="77">
        <v>40</v>
      </c>
      <c r="P27" s="78"/>
      <c r="Q27" s="77">
        <v>1263</v>
      </c>
    </row>
    <row r="28" spans="1:17" ht="12.75" customHeight="1" x14ac:dyDescent="0.2">
      <c r="A28" s="2" t="s">
        <v>123</v>
      </c>
      <c r="B28" s="3"/>
      <c r="C28" s="2"/>
      <c r="D28" s="2"/>
      <c r="E28" s="2"/>
      <c r="F28" s="12">
        <v>6203</v>
      </c>
      <c r="G28" s="12"/>
      <c r="H28" s="112"/>
      <c r="I28" s="39">
        <f t="shared" si="0"/>
        <v>5663</v>
      </c>
      <c r="J28" s="112"/>
      <c r="K28" s="77">
        <v>964</v>
      </c>
      <c r="L28" s="112"/>
      <c r="M28" s="77">
        <v>39</v>
      </c>
      <c r="N28" s="112"/>
      <c r="O28" s="79">
        <v>3</v>
      </c>
      <c r="P28" s="78"/>
      <c r="Q28" s="77">
        <v>4657</v>
      </c>
    </row>
    <row r="29" spans="1:17" ht="12.75" customHeight="1" x14ac:dyDescent="0.2">
      <c r="A29" s="2" t="s">
        <v>377</v>
      </c>
      <c r="B29" s="2"/>
      <c r="C29" s="2"/>
      <c r="D29" s="2"/>
      <c r="E29" s="2"/>
      <c r="F29" s="12">
        <v>9768</v>
      </c>
      <c r="G29" s="12"/>
      <c r="H29" s="112"/>
      <c r="I29" s="39">
        <f t="shared" si="0"/>
        <v>10470</v>
      </c>
      <c r="J29" s="112"/>
      <c r="K29" s="77">
        <v>372</v>
      </c>
      <c r="L29" s="112"/>
      <c r="M29" s="77">
        <v>5511</v>
      </c>
      <c r="N29" s="112"/>
      <c r="O29" s="77">
        <v>85</v>
      </c>
      <c r="P29" s="78"/>
      <c r="Q29" s="77">
        <v>4502</v>
      </c>
    </row>
    <row r="30" spans="1:17" ht="12.75" customHeight="1" x14ac:dyDescent="0.2">
      <c r="A30" s="2" t="s">
        <v>47</v>
      </c>
      <c r="B30" s="3"/>
      <c r="C30" s="2"/>
      <c r="D30" s="2"/>
      <c r="E30" s="2"/>
      <c r="F30" s="12">
        <v>1967</v>
      </c>
      <c r="G30" s="12"/>
      <c r="H30" s="112"/>
      <c r="I30" s="39">
        <f t="shared" si="0"/>
        <v>1750</v>
      </c>
      <c r="J30" s="112"/>
      <c r="K30" s="79">
        <v>4</v>
      </c>
      <c r="L30" s="112"/>
      <c r="M30" s="77">
        <v>955</v>
      </c>
      <c r="N30" s="112"/>
      <c r="O30" s="77">
        <v>15</v>
      </c>
      <c r="P30" s="78"/>
      <c r="Q30" s="77">
        <v>776</v>
      </c>
    </row>
    <row r="31" spans="1:17" ht="12.75" customHeight="1" x14ac:dyDescent="0.2">
      <c r="A31" s="2" t="s">
        <v>114</v>
      </c>
      <c r="B31" s="2"/>
      <c r="C31" s="2"/>
      <c r="D31" s="2"/>
      <c r="E31" s="2"/>
      <c r="F31" s="12">
        <v>21628</v>
      </c>
      <c r="G31" s="12"/>
      <c r="H31" s="112"/>
      <c r="I31" s="39">
        <f t="shared" si="0"/>
        <v>20095</v>
      </c>
      <c r="J31" s="112"/>
      <c r="K31" s="77">
        <v>5208</v>
      </c>
      <c r="L31" s="112"/>
      <c r="M31" s="77">
        <v>8032</v>
      </c>
      <c r="N31" s="112"/>
      <c r="O31" s="77">
        <v>184</v>
      </c>
      <c r="P31" s="78"/>
      <c r="Q31" s="77">
        <v>6671</v>
      </c>
    </row>
    <row r="32" spans="1:17" ht="12.75" customHeight="1" x14ac:dyDescent="0.2">
      <c r="A32" s="2" t="s">
        <v>95</v>
      </c>
      <c r="B32" s="3"/>
      <c r="C32" s="2"/>
      <c r="D32" s="2"/>
      <c r="E32" s="2"/>
      <c r="F32" s="12">
        <v>1599</v>
      </c>
      <c r="G32" s="12"/>
      <c r="H32" s="112"/>
      <c r="I32" s="39">
        <f t="shared" si="0"/>
        <v>614</v>
      </c>
      <c r="J32" s="112"/>
      <c r="K32" s="77">
        <v>10</v>
      </c>
      <c r="L32" s="112"/>
      <c r="M32" s="77">
        <v>233</v>
      </c>
      <c r="N32" s="112"/>
      <c r="O32" s="77">
        <v>67</v>
      </c>
      <c r="P32" s="78"/>
      <c r="Q32" s="77">
        <v>304</v>
      </c>
    </row>
    <row r="33" spans="1:17" ht="12.75" customHeight="1" x14ac:dyDescent="0.2">
      <c r="A33" s="2" t="s">
        <v>96</v>
      </c>
      <c r="B33" s="2"/>
      <c r="C33" s="2"/>
      <c r="D33" s="2"/>
      <c r="E33" s="2"/>
      <c r="F33" s="12">
        <v>4151</v>
      </c>
      <c r="G33" s="12"/>
      <c r="H33" s="112"/>
      <c r="I33" s="39">
        <f t="shared" si="0"/>
        <v>4568</v>
      </c>
      <c r="J33" s="112"/>
      <c r="K33" s="77">
        <v>832</v>
      </c>
      <c r="L33" s="112"/>
      <c r="M33" s="77">
        <v>145</v>
      </c>
      <c r="N33" s="112"/>
      <c r="O33" s="77">
        <v>173</v>
      </c>
      <c r="P33" s="78"/>
      <c r="Q33" s="77">
        <v>3418</v>
      </c>
    </row>
    <row r="34" spans="1:17" ht="12.75" customHeight="1" x14ac:dyDescent="0.2">
      <c r="A34" s="2" t="s">
        <v>118</v>
      </c>
      <c r="B34" s="3"/>
      <c r="C34" s="2"/>
      <c r="D34" s="2"/>
      <c r="E34" s="2"/>
      <c r="F34" s="12">
        <v>520</v>
      </c>
      <c r="G34" s="12"/>
      <c r="H34" s="112"/>
      <c r="I34" s="39">
        <f t="shared" si="0"/>
        <v>490</v>
      </c>
      <c r="J34" s="112"/>
      <c r="K34" s="77">
        <v>11</v>
      </c>
      <c r="L34" s="112"/>
      <c r="M34" s="77">
        <v>456</v>
      </c>
      <c r="N34" s="112"/>
      <c r="O34" s="79">
        <v>5</v>
      </c>
      <c r="P34" s="78"/>
      <c r="Q34" s="77">
        <v>18</v>
      </c>
    </row>
    <row r="35" spans="1:17" ht="12.75" customHeight="1" x14ac:dyDescent="0.2">
      <c r="A35" s="2" t="s">
        <v>40</v>
      </c>
      <c r="B35" s="2"/>
      <c r="C35" s="2"/>
      <c r="D35" s="2"/>
      <c r="E35" s="2"/>
      <c r="F35" s="12">
        <v>6559</v>
      </c>
      <c r="G35" s="12"/>
      <c r="H35" s="112"/>
      <c r="I35" s="39">
        <f t="shared" si="0"/>
        <v>7198</v>
      </c>
      <c r="J35" s="112"/>
      <c r="K35" s="77">
        <v>8</v>
      </c>
      <c r="L35" s="112"/>
      <c r="M35" s="77">
        <v>2092</v>
      </c>
      <c r="N35" s="112"/>
      <c r="O35" s="77">
        <v>24</v>
      </c>
      <c r="P35" s="78"/>
      <c r="Q35" s="77">
        <v>5074</v>
      </c>
    </row>
    <row r="36" spans="1:17" ht="12.75" customHeight="1" x14ac:dyDescent="0.2">
      <c r="A36" s="2" t="s">
        <v>36</v>
      </c>
      <c r="B36" s="2"/>
      <c r="C36" s="2"/>
      <c r="D36" s="2"/>
      <c r="E36" s="2"/>
      <c r="F36" s="12">
        <v>2711</v>
      </c>
      <c r="G36" s="12"/>
      <c r="H36" s="112"/>
      <c r="I36" s="39">
        <f t="shared" si="0"/>
        <v>2897</v>
      </c>
      <c r="J36" s="112"/>
      <c r="K36" s="77">
        <v>119</v>
      </c>
      <c r="L36" s="112"/>
      <c r="M36" s="77">
        <v>2099</v>
      </c>
      <c r="N36" s="112"/>
      <c r="O36" s="81">
        <v>2</v>
      </c>
      <c r="P36" s="78"/>
      <c r="Q36" s="77">
        <v>677</v>
      </c>
    </row>
    <row r="37" spans="1:17" ht="12.75" customHeight="1" x14ac:dyDescent="0.2">
      <c r="A37" s="2" t="s">
        <v>97</v>
      </c>
      <c r="B37" s="2"/>
      <c r="C37" s="2"/>
      <c r="D37" s="2"/>
      <c r="E37" s="2"/>
      <c r="F37" s="12">
        <v>124395</v>
      </c>
      <c r="G37" s="12"/>
      <c r="H37" s="112"/>
      <c r="I37" s="39">
        <f t="shared" si="0"/>
        <v>121863</v>
      </c>
      <c r="J37" s="112"/>
      <c r="K37" s="77">
        <v>88558</v>
      </c>
      <c r="L37" s="112"/>
      <c r="M37" s="77">
        <v>31525</v>
      </c>
      <c r="N37" s="112"/>
      <c r="O37" s="77">
        <v>289</v>
      </c>
      <c r="P37" s="78"/>
      <c r="Q37" s="77">
        <v>1491</v>
      </c>
    </row>
    <row r="38" spans="1:17" ht="12.75" customHeight="1" x14ac:dyDescent="0.2">
      <c r="A38" s="2" t="s">
        <v>98</v>
      </c>
      <c r="B38" s="2"/>
      <c r="C38" s="2"/>
      <c r="D38" s="2"/>
      <c r="E38" s="2"/>
      <c r="F38" s="12">
        <v>29733</v>
      </c>
      <c r="G38" s="12"/>
      <c r="H38" s="112"/>
      <c r="I38" s="39">
        <f t="shared" si="0"/>
        <v>29730</v>
      </c>
      <c r="J38" s="112"/>
      <c r="K38" s="77">
        <v>3964</v>
      </c>
      <c r="L38" s="112"/>
      <c r="M38" s="77">
        <v>21062</v>
      </c>
      <c r="N38" s="112"/>
      <c r="O38" s="77">
        <v>1006</v>
      </c>
      <c r="P38" s="78"/>
      <c r="Q38" s="77">
        <v>3698</v>
      </c>
    </row>
    <row r="39" spans="1:17" ht="12.75" customHeight="1" x14ac:dyDescent="0.2">
      <c r="A39" s="2" t="s">
        <v>99</v>
      </c>
      <c r="B39" s="3"/>
      <c r="C39" s="2"/>
      <c r="D39" s="2"/>
      <c r="E39" s="2"/>
      <c r="F39" s="12">
        <v>15015</v>
      </c>
      <c r="G39" s="12"/>
      <c r="H39" s="112"/>
      <c r="I39" s="39">
        <f t="shared" si="0"/>
        <v>13195</v>
      </c>
      <c r="J39" s="112"/>
      <c r="K39" s="77">
        <v>6941</v>
      </c>
      <c r="L39" s="112"/>
      <c r="M39" s="77">
        <v>162</v>
      </c>
      <c r="N39" s="112"/>
      <c r="O39" s="77">
        <v>78</v>
      </c>
      <c r="P39" s="78"/>
      <c r="Q39" s="77">
        <v>6014</v>
      </c>
    </row>
    <row r="40" spans="1:17" ht="12.75" customHeight="1" x14ac:dyDescent="0.2">
      <c r="A40" s="2" t="s">
        <v>100</v>
      </c>
      <c r="B40" s="3"/>
      <c r="C40" s="2"/>
      <c r="D40" s="2"/>
      <c r="E40" s="2"/>
      <c r="F40" s="12">
        <v>22185</v>
      </c>
      <c r="G40" s="12"/>
      <c r="H40" s="112"/>
      <c r="I40" s="39">
        <f t="shared" si="0"/>
        <v>20068</v>
      </c>
      <c r="J40" s="112"/>
      <c r="K40" s="77">
        <v>386</v>
      </c>
      <c r="L40" s="112"/>
      <c r="M40" s="77">
        <v>63</v>
      </c>
      <c r="N40" s="112"/>
      <c r="O40" s="77">
        <v>41</v>
      </c>
      <c r="P40" s="78"/>
      <c r="Q40" s="77">
        <v>19578</v>
      </c>
    </row>
    <row r="41" spans="1:17" ht="12.75" customHeight="1" x14ac:dyDescent="0.2">
      <c r="A41" s="2" t="s">
        <v>119</v>
      </c>
      <c r="B41" s="2"/>
      <c r="C41" s="2"/>
      <c r="D41" s="2"/>
      <c r="E41" s="2"/>
      <c r="F41" s="12">
        <v>4930</v>
      </c>
      <c r="G41" s="12"/>
      <c r="H41" s="112"/>
      <c r="I41" s="39">
        <f t="shared" si="0"/>
        <v>4074</v>
      </c>
      <c r="J41" s="112"/>
      <c r="K41" s="77">
        <v>127</v>
      </c>
      <c r="L41" s="112"/>
      <c r="M41" s="77">
        <v>3109</v>
      </c>
      <c r="N41" s="112"/>
      <c r="O41" s="77">
        <v>59</v>
      </c>
      <c r="P41" s="78"/>
      <c r="Q41" s="77">
        <v>779</v>
      </c>
    </row>
    <row r="42" spans="1:17" ht="12.75" customHeight="1" x14ac:dyDescent="0.2">
      <c r="A42" s="2" t="s">
        <v>49</v>
      </c>
      <c r="B42" s="3"/>
      <c r="C42" s="2"/>
      <c r="D42" s="2"/>
      <c r="E42" s="2"/>
      <c r="F42" s="12">
        <v>794</v>
      </c>
      <c r="G42" s="12"/>
      <c r="H42" s="112"/>
      <c r="I42" s="39">
        <f t="shared" si="0"/>
        <v>1112</v>
      </c>
      <c r="J42" s="112"/>
      <c r="K42" s="20">
        <v>2</v>
      </c>
      <c r="L42" s="112"/>
      <c r="M42" s="77">
        <v>593</v>
      </c>
      <c r="N42" s="112"/>
      <c r="O42" s="77">
        <v>5</v>
      </c>
      <c r="P42" s="78"/>
      <c r="Q42" s="77">
        <v>512</v>
      </c>
    </row>
    <row r="43" spans="1:17" ht="12.75" customHeight="1" x14ac:dyDescent="0.2">
      <c r="A43" s="2" t="s">
        <v>50</v>
      </c>
      <c r="B43" s="3"/>
      <c r="C43" s="2"/>
      <c r="D43" s="2"/>
      <c r="E43" s="2"/>
      <c r="F43" s="12">
        <v>566</v>
      </c>
      <c r="G43" s="12"/>
      <c r="H43" s="112"/>
      <c r="I43" s="39">
        <f t="shared" si="0"/>
        <v>645</v>
      </c>
      <c r="J43" s="112"/>
      <c r="K43" s="77">
        <v>6</v>
      </c>
      <c r="L43" s="112"/>
      <c r="M43" s="77">
        <v>423</v>
      </c>
      <c r="N43" s="112"/>
      <c r="O43" s="77">
        <v>9</v>
      </c>
      <c r="P43" s="78"/>
      <c r="Q43" s="77">
        <v>207</v>
      </c>
    </row>
    <row r="44" spans="1:17" ht="12.75" x14ac:dyDescent="0.2">
      <c r="A44" s="2" t="s">
        <v>379</v>
      </c>
      <c r="B44" s="3"/>
      <c r="C44" s="2"/>
      <c r="D44" s="2"/>
      <c r="E44" s="2"/>
      <c r="F44" s="12">
        <v>3302</v>
      </c>
      <c r="G44" s="12"/>
      <c r="H44" s="112"/>
      <c r="I44" s="39">
        <f t="shared" si="0"/>
        <v>3396</v>
      </c>
      <c r="J44" s="112"/>
      <c r="K44" s="77">
        <v>35</v>
      </c>
      <c r="L44" s="112"/>
      <c r="M44" s="77">
        <v>865</v>
      </c>
      <c r="N44" s="112"/>
      <c r="O44" s="77">
        <v>80</v>
      </c>
      <c r="P44" s="12"/>
      <c r="Q44" s="77">
        <v>2416</v>
      </c>
    </row>
    <row r="45" spans="1:17" x14ac:dyDescent="0.2">
      <c r="A45" s="2" t="s">
        <v>37</v>
      </c>
      <c r="B45" s="2"/>
      <c r="C45" s="2"/>
      <c r="D45" s="2"/>
      <c r="E45" s="2"/>
      <c r="F45" s="12">
        <v>11838</v>
      </c>
      <c r="G45" s="12"/>
      <c r="H45" s="112"/>
      <c r="I45" s="39">
        <f t="shared" si="0"/>
        <v>11636</v>
      </c>
      <c r="J45" s="112"/>
      <c r="K45" s="77">
        <v>543</v>
      </c>
      <c r="L45" s="112"/>
      <c r="M45" s="77">
        <v>6872</v>
      </c>
      <c r="N45" s="112"/>
      <c r="O45" s="77">
        <v>281</v>
      </c>
      <c r="P45" s="12"/>
      <c r="Q45" s="77">
        <v>3940</v>
      </c>
    </row>
    <row r="46" spans="1:17" ht="12.75" x14ac:dyDescent="0.2">
      <c r="A46" s="2" t="s">
        <v>51</v>
      </c>
      <c r="B46" s="3"/>
      <c r="C46" s="2"/>
      <c r="D46" s="2"/>
      <c r="E46" s="2"/>
      <c r="F46" s="12">
        <v>1083</v>
      </c>
      <c r="G46" s="12"/>
      <c r="H46" s="112"/>
      <c r="I46" s="39">
        <f t="shared" si="0"/>
        <v>748</v>
      </c>
      <c r="J46" s="112"/>
      <c r="K46" s="77">
        <v>1</v>
      </c>
      <c r="L46" s="112"/>
      <c r="M46" s="77">
        <v>715</v>
      </c>
      <c r="N46" s="112"/>
      <c r="O46" s="79">
        <v>1</v>
      </c>
      <c r="P46" s="12"/>
      <c r="Q46" s="77">
        <v>31</v>
      </c>
    </row>
    <row r="47" spans="1:17" x14ac:dyDescent="0.2">
      <c r="A47" s="2" t="s">
        <v>38</v>
      </c>
      <c r="B47" s="2"/>
      <c r="C47" s="2"/>
      <c r="D47" s="2"/>
      <c r="E47" s="2"/>
      <c r="F47" s="12">
        <v>8609</v>
      </c>
      <c r="G47" s="12"/>
      <c r="H47" s="112"/>
      <c r="I47" s="39">
        <f t="shared" si="0"/>
        <v>8665</v>
      </c>
      <c r="J47" s="112"/>
      <c r="K47" s="77">
        <v>116</v>
      </c>
      <c r="L47" s="112"/>
      <c r="M47" s="77">
        <v>4879</v>
      </c>
      <c r="N47" s="112"/>
      <c r="O47" s="77">
        <v>174</v>
      </c>
      <c r="P47" s="12"/>
      <c r="Q47" s="77">
        <v>3496</v>
      </c>
    </row>
    <row r="48" spans="1:17" ht="12.75" x14ac:dyDescent="0.2">
      <c r="A48" s="2" t="s">
        <v>101</v>
      </c>
      <c r="B48" s="3"/>
      <c r="C48" s="2"/>
      <c r="D48" s="2"/>
      <c r="E48" s="2"/>
      <c r="F48" s="12">
        <v>2462</v>
      </c>
      <c r="G48" s="12"/>
      <c r="H48" s="112"/>
      <c r="I48" s="39">
        <f t="shared" si="0"/>
        <v>3105</v>
      </c>
      <c r="J48" s="112"/>
      <c r="K48" s="77">
        <v>885</v>
      </c>
      <c r="L48" s="112"/>
      <c r="M48" s="77">
        <v>1095</v>
      </c>
      <c r="N48" s="112"/>
      <c r="O48" s="77">
        <v>23</v>
      </c>
      <c r="P48" s="12"/>
      <c r="Q48" s="77">
        <v>1102</v>
      </c>
    </row>
    <row r="49" spans="1:17" x14ac:dyDescent="0.2">
      <c r="A49" s="2" t="s">
        <v>102</v>
      </c>
      <c r="B49" s="2"/>
      <c r="C49" s="2"/>
      <c r="D49" s="2"/>
      <c r="E49" s="2"/>
      <c r="F49" s="12">
        <v>5560</v>
      </c>
      <c r="G49" s="12"/>
      <c r="H49" s="112"/>
      <c r="I49" s="39">
        <f t="shared" si="0"/>
        <v>5281</v>
      </c>
      <c r="J49" s="112"/>
      <c r="K49" s="77">
        <v>202</v>
      </c>
      <c r="L49" s="112"/>
      <c r="M49" s="77">
        <v>3610</v>
      </c>
      <c r="N49" s="112"/>
      <c r="O49" s="77">
        <v>99</v>
      </c>
      <c r="P49" s="12"/>
      <c r="Q49" s="77">
        <v>1370</v>
      </c>
    </row>
    <row r="50" spans="1:17" x14ac:dyDescent="0.2">
      <c r="A50" s="2" t="s">
        <v>103</v>
      </c>
      <c r="B50" s="2"/>
      <c r="C50" s="2"/>
      <c r="D50" s="2"/>
      <c r="E50" s="2"/>
      <c r="F50" s="12">
        <v>5779</v>
      </c>
      <c r="G50" s="12"/>
      <c r="H50" s="112"/>
      <c r="I50" s="39">
        <f t="shared" si="0"/>
        <v>5468</v>
      </c>
      <c r="J50" s="112"/>
      <c r="K50" s="77">
        <v>152</v>
      </c>
      <c r="L50" s="112"/>
      <c r="M50" s="77">
        <v>3139</v>
      </c>
      <c r="N50" s="112"/>
      <c r="O50" s="77">
        <v>99</v>
      </c>
      <c r="P50" s="12"/>
      <c r="Q50" s="77">
        <v>2078</v>
      </c>
    </row>
    <row r="51" spans="1:17" ht="12.75" x14ac:dyDescent="0.2">
      <c r="A51" s="2" t="s">
        <v>52</v>
      </c>
      <c r="B51" s="3"/>
      <c r="C51" s="2"/>
      <c r="D51" s="2"/>
      <c r="E51" s="2"/>
      <c r="F51" s="12">
        <v>5351</v>
      </c>
      <c r="G51" s="12"/>
      <c r="H51" s="112"/>
      <c r="I51" s="39">
        <f t="shared" si="0"/>
        <v>4940</v>
      </c>
      <c r="J51" s="112"/>
      <c r="K51" s="77">
        <v>1185</v>
      </c>
      <c r="L51" s="112"/>
      <c r="M51" s="77">
        <v>998</v>
      </c>
      <c r="N51" s="112"/>
      <c r="O51" s="77">
        <v>104</v>
      </c>
      <c r="P51" s="12"/>
      <c r="Q51" s="77">
        <v>2653</v>
      </c>
    </row>
    <row r="52" spans="1:17" x14ac:dyDescent="0.2">
      <c r="A52" s="11" t="s">
        <v>39</v>
      </c>
      <c r="B52" s="11"/>
      <c r="C52" s="2"/>
      <c r="D52" s="2"/>
      <c r="E52" s="2"/>
      <c r="F52" s="12">
        <v>1570</v>
      </c>
      <c r="G52" s="12"/>
      <c r="H52" s="112"/>
      <c r="I52" s="39">
        <f t="shared" si="0"/>
        <v>1680</v>
      </c>
      <c r="J52" s="112"/>
      <c r="K52" s="77">
        <v>13</v>
      </c>
      <c r="L52" s="112"/>
      <c r="M52" s="77">
        <v>1271</v>
      </c>
      <c r="N52" s="112"/>
      <c r="O52" s="77">
        <v>86</v>
      </c>
      <c r="P52" s="12"/>
      <c r="Q52" s="77">
        <v>310</v>
      </c>
    </row>
    <row r="53" spans="1:17" x14ac:dyDescent="0.2">
      <c r="A53" s="11" t="s">
        <v>614</v>
      </c>
      <c r="B53" s="11"/>
      <c r="C53" s="16"/>
      <c r="D53" s="16"/>
      <c r="E53" s="16"/>
      <c r="F53" s="24">
        <v>368560</v>
      </c>
      <c r="G53" s="161"/>
      <c r="H53" s="120"/>
      <c r="I53" s="138">
        <f t="shared" si="0"/>
        <v>358151</v>
      </c>
      <c r="J53" s="175"/>
      <c r="K53" s="120">
        <f>SUM(K15:K52)</f>
        <v>138896</v>
      </c>
      <c r="L53" s="175"/>
      <c r="M53" s="120">
        <f t="shared" ref="M53:Q53" si="1">SUM(M15:M52)</f>
        <v>120314</v>
      </c>
      <c r="N53" s="175"/>
      <c r="O53" s="120">
        <f t="shared" si="1"/>
        <v>4052</v>
      </c>
      <c r="P53" s="120">
        <f t="shared" si="1"/>
        <v>0</v>
      </c>
      <c r="Q53" s="120">
        <f t="shared" si="1"/>
        <v>94889</v>
      </c>
    </row>
    <row r="54" spans="1:17" ht="12.75" x14ac:dyDescent="0.2">
      <c r="A54" s="3"/>
      <c r="B54" s="3"/>
      <c r="C54" s="3"/>
      <c r="D54" s="3"/>
      <c r="E54" s="3"/>
      <c r="F54" s="3"/>
      <c r="G54" s="3"/>
      <c r="H54" s="3"/>
      <c r="I54" s="3"/>
      <c r="J54" s="3"/>
      <c r="K54" s="3"/>
      <c r="L54" s="3"/>
      <c r="M54" s="3"/>
      <c r="N54" s="3"/>
      <c r="O54" s="3"/>
      <c r="P54" s="3"/>
    </row>
    <row r="55" spans="1:17" ht="13.5" x14ac:dyDescent="0.2">
      <c r="A55" s="13" t="s">
        <v>585</v>
      </c>
      <c r="B55" s="3"/>
      <c r="C55" s="3"/>
      <c r="D55" s="3"/>
      <c r="E55" s="3"/>
      <c r="F55" s="3"/>
      <c r="G55" s="3"/>
      <c r="H55" s="3"/>
      <c r="I55" s="3"/>
      <c r="J55" s="3"/>
      <c r="K55" s="3"/>
      <c r="L55" s="3"/>
      <c r="M55" s="18"/>
      <c r="N55" s="3"/>
      <c r="O55" s="3"/>
      <c r="P55" s="3"/>
      <c r="Q55" s="3"/>
    </row>
    <row r="60" spans="1:17" x14ac:dyDescent="0.2">
      <c r="F60" s="39"/>
      <c r="G60" s="39"/>
    </row>
    <row r="61" spans="1:17" x14ac:dyDescent="0.2">
      <c r="F61" s="39"/>
      <c r="G61" s="39"/>
    </row>
    <row r="62" spans="1:17" x14ac:dyDescent="0.2">
      <c r="F62" s="39"/>
      <c r="G62" s="39"/>
    </row>
    <row r="63" spans="1:17" x14ac:dyDescent="0.2">
      <c r="F63" s="39"/>
      <c r="G63" s="39"/>
    </row>
    <row r="64" spans="1:17" x14ac:dyDescent="0.2">
      <c r="F64" s="39"/>
      <c r="G64" s="39"/>
    </row>
    <row r="65" spans="6:7" x14ac:dyDescent="0.2">
      <c r="F65" s="39"/>
      <c r="G65" s="39"/>
    </row>
    <row r="66" spans="6:7" x14ac:dyDescent="0.2">
      <c r="F66" s="39"/>
      <c r="G66" s="39"/>
    </row>
    <row r="67" spans="6:7" x14ac:dyDescent="0.2">
      <c r="F67" s="39"/>
      <c r="G67" s="39"/>
    </row>
    <row r="68" spans="6:7" x14ac:dyDescent="0.2">
      <c r="F68" s="39"/>
      <c r="G68" s="39"/>
    </row>
    <row r="69" spans="6:7" x14ac:dyDescent="0.2">
      <c r="F69" s="39"/>
      <c r="G69" s="39"/>
    </row>
    <row r="70" spans="6:7" x14ac:dyDescent="0.2">
      <c r="F70" s="39"/>
      <c r="G70" s="39"/>
    </row>
    <row r="71" spans="6:7" x14ac:dyDescent="0.2">
      <c r="F71" s="39"/>
      <c r="G71" s="39"/>
    </row>
    <row r="72" spans="6:7" x14ac:dyDescent="0.2">
      <c r="F72" s="39"/>
      <c r="G72" s="39"/>
    </row>
    <row r="73" spans="6:7" x14ac:dyDescent="0.2">
      <c r="F73" s="39"/>
      <c r="G73" s="39"/>
    </row>
    <row r="74" spans="6:7" x14ac:dyDescent="0.2">
      <c r="F74" s="39"/>
      <c r="G74" s="39"/>
    </row>
    <row r="75" spans="6:7" x14ac:dyDescent="0.2">
      <c r="F75" s="39"/>
      <c r="G75" s="39"/>
    </row>
    <row r="76" spans="6:7" x14ac:dyDescent="0.2">
      <c r="F76" s="39"/>
      <c r="G76" s="39"/>
    </row>
    <row r="77" spans="6:7" x14ac:dyDescent="0.2">
      <c r="F77" s="39"/>
      <c r="G77" s="39"/>
    </row>
    <row r="78" spans="6:7" x14ac:dyDescent="0.2">
      <c r="F78" s="39"/>
      <c r="G78" s="39"/>
    </row>
    <row r="79" spans="6:7" x14ac:dyDescent="0.2">
      <c r="F79" s="39"/>
      <c r="G79" s="39"/>
    </row>
    <row r="80" spans="6:7" x14ac:dyDescent="0.2">
      <c r="F80" s="39"/>
      <c r="G80" s="39"/>
    </row>
    <row r="81" spans="6:7" x14ac:dyDescent="0.2">
      <c r="F81" s="39"/>
      <c r="G81" s="39"/>
    </row>
    <row r="82" spans="6:7" x14ac:dyDescent="0.2">
      <c r="F82" s="39"/>
      <c r="G82" s="39"/>
    </row>
    <row r="83" spans="6:7" x14ac:dyDescent="0.2">
      <c r="F83" s="39"/>
      <c r="G83" s="39"/>
    </row>
    <row r="84" spans="6:7" x14ac:dyDescent="0.2">
      <c r="F84" s="39"/>
      <c r="G84" s="39"/>
    </row>
    <row r="85" spans="6:7" x14ac:dyDescent="0.2">
      <c r="F85" s="39"/>
      <c r="G85" s="39"/>
    </row>
    <row r="86" spans="6:7" x14ac:dyDescent="0.2">
      <c r="F86" s="39"/>
      <c r="G86" s="39"/>
    </row>
    <row r="87" spans="6:7" x14ac:dyDescent="0.2">
      <c r="F87" s="39"/>
      <c r="G87" s="39"/>
    </row>
    <row r="88" spans="6:7" x14ac:dyDescent="0.2">
      <c r="F88" s="39"/>
      <c r="G88" s="39"/>
    </row>
    <row r="89" spans="6:7" x14ac:dyDescent="0.2">
      <c r="F89" s="39"/>
      <c r="G89" s="39"/>
    </row>
    <row r="90" spans="6:7" x14ac:dyDescent="0.2">
      <c r="F90" s="39"/>
      <c r="G90" s="39"/>
    </row>
    <row r="91" spans="6:7" x14ac:dyDescent="0.2">
      <c r="F91" s="39"/>
      <c r="G91" s="39"/>
    </row>
    <row r="92" spans="6:7" x14ac:dyDescent="0.2">
      <c r="F92" s="39"/>
      <c r="G92" s="39"/>
    </row>
    <row r="93" spans="6:7" x14ac:dyDescent="0.2">
      <c r="F93" s="39"/>
      <c r="G93" s="39"/>
    </row>
    <row r="94" spans="6:7" x14ac:dyDescent="0.2">
      <c r="F94" s="39"/>
      <c r="G94" s="39"/>
    </row>
    <row r="95" spans="6:7" x14ac:dyDescent="0.2">
      <c r="F95" s="39"/>
      <c r="G95" s="39"/>
    </row>
    <row r="96" spans="6:7" x14ac:dyDescent="0.2">
      <c r="F96" s="39"/>
      <c r="G96" s="39"/>
    </row>
    <row r="97" spans="6:7" x14ac:dyDescent="0.2">
      <c r="F97" s="39"/>
      <c r="G97" s="39"/>
    </row>
    <row r="98" spans="6:7" x14ac:dyDescent="0.2">
      <c r="F98" s="39"/>
      <c r="G98" s="39"/>
    </row>
    <row r="99" spans="6:7" x14ac:dyDescent="0.2">
      <c r="F99" s="39"/>
      <c r="G99" s="39"/>
    </row>
    <row r="100" spans="6:7" x14ac:dyDescent="0.2">
      <c r="F100" s="39"/>
      <c r="G100" s="39"/>
    </row>
    <row r="101" spans="6:7" x14ac:dyDescent="0.2">
      <c r="F101" s="39"/>
      <c r="G101" s="39"/>
    </row>
    <row r="102" spans="6:7" x14ac:dyDescent="0.2">
      <c r="F102" s="39"/>
      <c r="G102" s="39"/>
    </row>
    <row r="103" spans="6:7" x14ac:dyDescent="0.2">
      <c r="F103" s="39"/>
      <c r="G103" s="39"/>
    </row>
    <row r="104" spans="6:7" x14ac:dyDescent="0.2">
      <c r="F104" s="39"/>
      <c r="G104" s="39"/>
    </row>
    <row r="105" spans="6:7" x14ac:dyDescent="0.2">
      <c r="F105" s="39"/>
      <c r="G105" s="39"/>
    </row>
    <row r="106" spans="6:7" x14ac:dyDescent="0.2">
      <c r="F106" s="39"/>
      <c r="G106" s="39"/>
    </row>
    <row r="107" spans="6:7" x14ac:dyDescent="0.2">
      <c r="F107" s="39"/>
      <c r="G107" s="39"/>
    </row>
    <row r="108" spans="6:7" x14ac:dyDescent="0.2">
      <c r="F108" s="39"/>
      <c r="G108" s="39"/>
    </row>
  </sheetData>
  <pageMargins left="0.75" right="0.75" top="1" bottom="1" header="0.5" footer="0.5"/>
  <pageSetup paperSize="9" scale="7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8"/>
  <sheetViews>
    <sheetView showGridLines="0" zoomScaleNormal="100" zoomScaleSheetLayoutView="100" workbookViewId="0"/>
  </sheetViews>
  <sheetFormatPr defaultRowHeight="12.75" x14ac:dyDescent="0.2"/>
  <cols>
    <col min="1" max="1" width="1.42578125" style="36" customWidth="1"/>
    <col min="2" max="2" width="4.140625" style="36" customWidth="1"/>
    <col min="3" max="3" width="8.7109375" style="36" customWidth="1"/>
    <col min="4" max="4" width="4.7109375" style="36" customWidth="1"/>
    <col min="5" max="5" width="1.7109375" style="36" customWidth="1"/>
    <col min="6" max="6" width="9.7109375" style="36" customWidth="1"/>
    <col min="7" max="7" width="3.140625" style="36" customWidth="1"/>
    <col min="8" max="8" width="9.85546875" style="36" bestFit="1" customWidth="1"/>
    <col min="9" max="9" width="3.85546875" style="36" customWidth="1"/>
    <col min="10" max="10" width="10.28515625" style="36" customWidth="1"/>
    <col min="11" max="11" width="9.85546875" style="36" bestFit="1" customWidth="1"/>
    <col min="12" max="12" width="10" style="36" customWidth="1"/>
    <col min="13" max="13" width="5.140625" style="36" customWidth="1"/>
    <col min="14" max="14" width="9.85546875" style="36" bestFit="1" customWidth="1"/>
    <col min="15" max="15" width="11.28515625" style="36" bestFit="1" customWidth="1"/>
    <col min="16" max="16" width="8.85546875" style="36" bestFit="1" customWidth="1"/>
    <col min="17" max="17" width="4.7109375" style="36" bestFit="1" customWidth="1"/>
    <col min="18" max="16384" width="9.140625" style="36"/>
  </cols>
  <sheetData>
    <row r="1" spans="1:18" s="35" customFormat="1" ht="12.75" customHeight="1" x14ac:dyDescent="0.2">
      <c r="A1" s="1" t="s">
        <v>68</v>
      </c>
      <c r="B1" s="1"/>
      <c r="C1" s="1"/>
      <c r="D1" s="1" t="s">
        <v>484</v>
      </c>
      <c r="E1" s="1"/>
      <c r="F1" s="1"/>
      <c r="G1" s="1"/>
      <c r="H1" s="1"/>
      <c r="I1" s="1"/>
      <c r="J1" s="1"/>
      <c r="K1" s="1"/>
      <c r="L1" s="1"/>
      <c r="M1" s="1"/>
      <c r="N1" s="1"/>
      <c r="O1" s="1"/>
      <c r="P1" s="1"/>
      <c r="Q1" s="1"/>
      <c r="R1" s="1"/>
    </row>
    <row r="2" spans="1:18" s="35" customFormat="1" ht="12.75" customHeight="1" x14ac:dyDescent="0.2">
      <c r="A2" s="1"/>
      <c r="B2" s="1"/>
      <c r="C2" s="1"/>
      <c r="D2" s="1" t="s">
        <v>522</v>
      </c>
      <c r="E2" s="1"/>
      <c r="F2" s="1"/>
      <c r="G2" s="1"/>
      <c r="H2" s="1"/>
      <c r="I2" s="1"/>
      <c r="J2" s="1"/>
      <c r="K2" s="1"/>
      <c r="L2" s="1"/>
      <c r="M2" s="1"/>
      <c r="N2" s="1"/>
      <c r="O2" s="1"/>
      <c r="P2" s="1"/>
      <c r="Q2" s="1"/>
      <c r="R2" s="1"/>
    </row>
    <row r="3" spans="1:18" ht="12.75" customHeight="1" x14ac:dyDescent="0.2">
      <c r="A3" s="3"/>
      <c r="B3" s="3"/>
      <c r="C3" s="3"/>
      <c r="D3" s="52" t="s">
        <v>510</v>
      </c>
      <c r="E3" s="3"/>
      <c r="F3" s="3"/>
      <c r="G3" s="3"/>
      <c r="H3" s="3"/>
      <c r="I3" s="3"/>
      <c r="J3" s="3"/>
      <c r="K3" s="3"/>
      <c r="L3" s="3"/>
      <c r="M3" s="3"/>
      <c r="N3" s="3"/>
      <c r="O3" s="3"/>
      <c r="P3" s="3"/>
      <c r="Q3" s="3"/>
      <c r="R3" s="3"/>
    </row>
    <row r="4" spans="1:18" ht="12.75" customHeight="1" x14ac:dyDescent="0.2">
      <c r="A4" s="3"/>
      <c r="B4" s="3"/>
      <c r="C4" s="3"/>
      <c r="D4" s="52" t="s">
        <v>622</v>
      </c>
      <c r="E4" s="3"/>
      <c r="F4" s="3"/>
      <c r="G4" s="3"/>
      <c r="H4" s="3"/>
      <c r="I4" s="3"/>
      <c r="J4" s="3"/>
      <c r="K4" s="3"/>
      <c r="L4" s="3"/>
      <c r="M4" s="3"/>
      <c r="N4" s="3"/>
      <c r="O4" s="3"/>
      <c r="P4" s="3"/>
      <c r="Q4" s="3"/>
      <c r="R4" s="3"/>
    </row>
    <row r="5" spans="1:18" ht="12.75" customHeight="1" x14ac:dyDescent="0.2">
      <c r="A5" s="10"/>
      <c r="B5" s="10"/>
      <c r="C5" s="10"/>
      <c r="D5" s="10"/>
      <c r="E5" s="10"/>
      <c r="F5" s="10"/>
      <c r="G5" s="10"/>
      <c r="H5" s="10"/>
      <c r="I5" s="10"/>
      <c r="J5" s="10"/>
      <c r="K5" s="10"/>
      <c r="L5" s="10"/>
      <c r="M5" s="10"/>
      <c r="N5" s="10"/>
      <c r="O5" s="10"/>
      <c r="P5" s="10"/>
      <c r="Q5" s="3"/>
      <c r="R5" s="3"/>
    </row>
    <row r="6" spans="1:18" s="37" customFormat="1" ht="12.75" customHeight="1" x14ac:dyDescent="0.2">
      <c r="A6" s="2" t="s">
        <v>20</v>
      </c>
      <c r="B6" s="2"/>
      <c r="C6" s="2"/>
      <c r="D6" s="2"/>
      <c r="E6" s="2"/>
      <c r="F6" s="2" t="s">
        <v>598</v>
      </c>
      <c r="G6" s="2"/>
      <c r="H6" s="2" t="s">
        <v>21</v>
      </c>
      <c r="I6" s="2"/>
      <c r="J6" s="2" t="s">
        <v>53</v>
      </c>
      <c r="K6" s="2"/>
      <c r="L6" s="2"/>
      <c r="M6" s="2"/>
      <c r="N6" s="2" t="s">
        <v>54</v>
      </c>
      <c r="O6" s="2"/>
      <c r="P6" s="2"/>
    </row>
    <row r="7" spans="1:18" s="37" customFormat="1" ht="12.75" customHeight="1" x14ac:dyDescent="0.2">
      <c r="A7" s="45" t="s">
        <v>24</v>
      </c>
      <c r="B7" s="2"/>
      <c r="C7" s="2"/>
      <c r="D7" s="2"/>
      <c r="E7" s="2"/>
      <c r="F7" s="45" t="s">
        <v>623</v>
      </c>
      <c r="G7" s="2"/>
      <c r="H7" s="45" t="s">
        <v>10</v>
      </c>
      <c r="I7" s="2"/>
      <c r="J7" s="167" t="s">
        <v>55</v>
      </c>
      <c r="K7" s="11"/>
      <c r="L7" s="11"/>
      <c r="M7" s="2"/>
      <c r="N7" s="167" t="s">
        <v>56</v>
      </c>
      <c r="O7" s="11"/>
      <c r="P7" s="11"/>
    </row>
    <row r="8" spans="1:18" s="37" customFormat="1" ht="12.75" customHeight="1" x14ac:dyDescent="0.2">
      <c r="A8" s="2"/>
      <c r="B8" s="2"/>
      <c r="C8" s="2"/>
      <c r="D8" s="2"/>
      <c r="E8" s="2"/>
      <c r="F8" s="2"/>
      <c r="G8" s="2"/>
      <c r="H8" s="2"/>
      <c r="I8" s="2"/>
      <c r="J8" s="19" t="s">
        <v>57</v>
      </c>
      <c r="K8" s="19" t="s">
        <v>58</v>
      </c>
      <c r="L8" s="19" t="s">
        <v>7</v>
      </c>
      <c r="M8" s="19"/>
      <c r="N8" s="19" t="s">
        <v>129</v>
      </c>
      <c r="O8" s="19" t="s">
        <v>130</v>
      </c>
      <c r="P8" s="83" t="s">
        <v>7</v>
      </c>
    </row>
    <row r="9" spans="1:18" s="37" customFormat="1" ht="12.75" customHeight="1" x14ac:dyDescent="0.2">
      <c r="A9" s="2"/>
      <c r="B9" s="2"/>
      <c r="C9" s="2"/>
      <c r="D9" s="2"/>
      <c r="E9" s="2"/>
      <c r="F9" s="11"/>
      <c r="G9" s="11"/>
      <c r="H9" s="11"/>
      <c r="I9" s="11"/>
      <c r="J9" s="172" t="s">
        <v>59</v>
      </c>
      <c r="K9" s="172" t="s">
        <v>60</v>
      </c>
      <c r="L9" s="172" t="s">
        <v>10</v>
      </c>
      <c r="M9" s="21"/>
      <c r="N9" s="172" t="s">
        <v>624</v>
      </c>
      <c r="O9" s="172" t="s">
        <v>625</v>
      </c>
      <c r="P9" s="173" t="s">
        <v>10</v>
      </c>
    </row>
    <row r="10" spans="1:18" s="37" customFormat="1" ht="12.75" customHeight="1" x14ac:dyDescent="0.2">
      <c r="A10" s="11"/>
      <c r="B10" s="11"/>
      <c r="C10" s="11"/>
      <c r="D10" s="11"/>
      <c r="E10" s="11"/>
      <c r="F10" s="11">
        <v>2017</v>
      </c>
      <c r="G10" s="11"/>
      <c r="H10" s="131">
        <v>2018</v>
      </c>
      <c r="I10" s="16"/>
      <c r="J10" s="11">
        <v>2018</v>
      </c>
      <c r="K10" s="11">
        <v>2018</v>
      </c>
      <c r="L10" s="11">
        <v>2018</v>
      </c>
      <c r="M10" s="11"/>
      <c r="N10" s="11">
        <v>2018</v>
      </c>
      <c r="O10" s="11">
        <v>2018</v>
      </c>
      <c r="P10" s="11">
        <v>2018</v>
      </c>
    </row>
    <row r="11" spans="1:18" s="37" customFormat="1" ht="12.75" customHeight="1" x14ac:dyDescent="0.2">
      <c r="A11" s="2"/>
      <c r="B11" s="2"/>
      <c r="C11" s="2"/>
      <c r="D11" s="2"/>
      <c r="E11" s="2"/>
      <c r="F11" s="2"/>
      <c r="G11" s="2"/>
      <c r="I11" s="2"/>
      <c r="J11" s="2"/>
      <c r="K11" s="2"/>
      <c r="L11" s="2"/>
      <c r="M11" s="2"/>
      <c r="N11" s="2"/>
      <c r="O11" s="2"/>
      <c r="P11" s="2"/>
    </row>
    <row r="12" spans="1:18" s="37" customFormat="1" ht="12.75" customHeight="1" x14ac:dyDescent="0.2">
      <c r="A12" s="2" t="s">
        <v>41</v>
      </c>
      <c r="B12" s="3"/>
      <c r="C12" s="2"/>
      <c r="D12" s="2"/>
      <c r="E12" s="2"/>
      <c r="F12" s="17">
        <v>57760</v>
      </c>
      <c r="G12" s="116"/>
      <c r="H12" s="39">
        <v>52681</v>
      </c>
      <c r="I12" s="116"/>
      <c r="J12" s="12">
        <v>15666</v>
      </c>
      <c r="K12" s="77">
        <v>15529</v>
      </c>
      <c r="L12" s="17">
        <v>31195</v>
      </c>
      <c r="M12" s="116"/>
      <c r="N12" s="77">
        <v>10855</v>
      </c>
      <c r="O12" s="77">
        <v>10631</v>
      </c>
      <c r="P12" s="17">
        <v>21486</v>
      </c>
      <c r="R12" s="36"/>
    </row>
    <row r="13" spans="1:18" s="37" customFormat="1" ht="12.75" customHeight="1" x14ac:dyDescent="0.2">
      <c r="A13" s="2" t="s">
        <v>42</v>
      </c>
      <c r="B13" s="3"/>
      <c r="C13" s="2"/>
      <c r="D13" s="2"/>
      <c r="E13" s="2"/>
      <c r="F13" s="17">
        <v>29547</v>
      </c>
      <c r="G13" s="116"/>
      <c r="H13" s="39">
        <v>26421</v>
      </c>
      <c r="I13" s="116"/>
      <c r="J13" s="12">
        <v>12107</v>
      </c>
      <c r="K13" s="77">
        <v>11817</v>
      </c>
      <c r="L13" s="17">
        <v>23924</v>
      </c>
      <c r="M13" s="116"/>
      <c r="N13" s="77">
        <v>1221</v>
      </c>
      <c r="O13" s="77">
        <v>1276</v>
      </c>
      <c r="P13" s="17">
        <v>2497</v>
      </c>
      <c r="R13" s="36"/>
    </row>
    <row r="14" spans="1:18" s="37" customFormat="1" ht="12.75" customHeight="1" x14ac:dyDescent="0.2">
      <c r="A14" s="2" t="s">
        <v>43</v>
      </c>
      <c r="B14" s="3"/>
      <c r="C14" s="2"/>
      <c r="D14" s="2"/>
      <c r="E14" s="2"/>
      <c r="F14" s="17">
        <v>26769</v>
      </c>
      <c r="G14" s="116"/>
      <c r="H14" s="39">
        <v>20377</v>
      </c>
      <c r="I14" s="116"/>
      <c r="J14" s="19" t="s">
        <v>384</v>
      </c>
      <c r="K14" s="19" t="s">
        <v>384</v>
      </c>
      <c r="L14" s="19" t="s">
        <v>384</v>
      </c>
      <c r="M14" s="116"/>
      <c r="N14" s="77">
        <v>10125</v>
      </c>
      <c r="O14" s="77">
        <v>10252</v>
      </c>
      <c r="P14" s="17">
        <v>20377</v>
      </c>
      <c r="R14" s="36"/>
    </row>
    <row r="15" spans="1:18" s="37" customFormat="1" ht="12.75" customHeight="1" x14ac:dyDescent="0.2">
      <c r="A15" s="2" t="s">
        <v>115</v>
      </c>
      <c r="B15" s="3"/>
      <c r="C15" s="2"/>
      <c r="D15" s="2"/>
      <c r="E15" s="2"/>
      <c r="F15" s="17">
        <v>6759164</v>
      </c>
      <c r="G15" s="116"/>
      <c r="H15" s="39">
        <v>6807973</v>
      </c>
      <c r="I15" s="116"/>
      <c r="J15" s="12">
        <v>2703325</v>
      </c>
      <c r="K15" s="77">
        <v>2697741</v>
      </c>
      <c r="L15" s="17">
        <v>5401066</v>
      </c>
      <c r="M15" s="116"/>
      <c r="N15" s="77">
        <v>703642</v>
      </c>
      <c r="O15" s="77">
        <v>703265</v>
      </c>
      <c r="P15" s="17">
        <v>1406907</v>
      </c>
      <c r="R15" s="36"/>
    </row>
    <row r="16" spans="1:18" s="37" customFormat="1" ht="12.75" customHeight="1" x14ac:dyDescent="0.2">
      <c r="A16" s="2" t="s">
        <v>44</v>
      </c>
      <c r="B16" s="3"/>
      <c r="C16" s="2"/>
      <c r="D16" s="2"/>
      <c r="E16" s="2"/>
      <c r="F16" s="17">
        <v>3217</v>
      </c>
      <c r="G16" s="116"/>
      <c r="H16" s="39">
        <v>3273</v>
      </c>
      <c r="I16" s="116"/>
      <c r="J16" s="12">
        <v>7</v>
      </c>
      <c r="K16" s="19">
        <v>16</v>
      </c>
      <c r="L16" s="17">
        <v>23</v>
      </c>
      <c r="M16" s="116"/>
      <c r="N16" s="77">
        <v>1610</v>
      </c>
      <c r="O16" s="77">
        <v>1640</v>
      </c>
      <c r="P16" s="17">
        <v>3250</v>
      </c>
      <c r="R16" s="36"/>
    </row>
    <row r="17" spans="1:18" s="37" customFormat="1" ht="12.75" customHeight="1" x14ac:dyDescent="0.2">
      <c r="A17" s="2" t="s">
        <v>45</v>
      </c>
      <c r="B17" s="2"/>
      <c r="C17" s="2"/>
      <c r="D17" s="2"/>
      <c r="E17" s="2"/>
      <c r="F17" s="17">
        <v>134552</v>
      </c>
      <c r="G17" s="116"/>
      <c r="H17" s="39">
        <v>134916</v>
      </c>
      <c r="I17" s="116"/>
      <c r="J17" s="12">
        <v>7277</v>
      </c>
      <c r="K17" s="77">
        <v>7325</v>
      </c>
      <c r="L17" s="17">
        <v>14602</v>
      </c>
      <c r="M17" s="116"/>
      <c r="N17" s="77">
        <v>60075</v>
      </c>
      <c r="O17" s="77">
        <v>60239</v>
      </c>
      <c r="P17" s="17">
        <v>120314</v>
      </c>
      <c r="R17" s="36"/>
    </row>
    <row r="18" spans="1:18" s="37" customFormat="1" ht="12.75" customHeight="1" x14ac:dyDescent="0.2">
      <c r="A18" s="2" t="s">
        <v>122</v>
      </c>
      <c r="B18" s="3"/>
      <c r="C18" s="2"/>
      <c r="D18" s="2"/>
      <c r="E18" s="2"/>
      <c r="F18" s="17">
        <v>13624</v>
      </c>
      <c r="G18" s="116"/>
      <c r="H18" s="39">
        <v>11059</v>
      </c>
      <c r="I18" s="116"/>
      <c r="J18" s="12">
        <v>68</v>
      </c>
      <c r="K18" s="79">
        <v>64</v>
      </c>
      <c r="L18" s="17">
        <v>132</v>
      </c>
      <c r="M18" s="116"/>
      <c r="N18" s="77">
        <v>5398</v>
      </c>
      <c r="O18" s="77">
        <v>5529</v>
      </c>
      <c r="P18" s="17">
        <v>10927</v>
      </c>
      <c r="R18" s="36"/>
    </row>
    <row r="19" spans="1:18" s="37" customFormat="1" ht="12.75" customHeight="1" x14ac:dyDescent="0.2">
      <c r="A19" s="2" t="s">
        <v>32</v>
      </c>
      <c r="B19" s="2"/>
      <c r="C19" s="2"/>
      <c r="D19" s="2"/>
      <c r="E19" s="2"/>
      <c r="F19" s="17">
        <v>113916</v>
      </c>
      <c r="G19" s="116"/>
      <c r="H19" s="39">
        <v>100504</v>
      </c>
      <c r="I19" s="116"/>
      <c r="J19" s="12">
        <v>37712</v>
      </c>
      <c r="K19" s="77">
        <v>38112</v>
      </c>
      <c r="L19" s="17">
        <v>75824</v>
      </c>
      <c r="M19" s="116"/>
      <c r="N19" s="77">
        <v>12410</v>
      </c>
      <c r="O19" s="77">
        <v>12270</v>
      </c>
      <c r="P19" s="17">
        <v>24680</v>
      </c>
      <c r="R19" s="36"/>
    </row>
    <row r="20" spans="1:18" s="37" customFormat="1" ht="12.75" customHeight="1" x14ac:dyDescent="0.2">
      <c r="A20" s="2" t="s">
        <v>33</v>
      </c>
      <c r="B20" s="2"/>
      <c r="C20" s="2"/>
      <c r="D20" s="2"/>
      <c r="E20" s="2"/>
      <c r="F20" s="17">
        <v>250050</v>
      </c>
      <c r="G20" s="116"/>
      <c r="H20" s="39">
        <v>242883</v>
      </c>
      <c r="I20" s="116"/>
      <c r="J20" s="12">
        <v>20231</v>
      </c>
      <c r="K20" s="77">
        <v>20179</v>
      </c>
      <c r="L20" s="17">
        <v>40410</v>
      </c>
      <c r="M20" s="116"/>
      <c r="N20" s="77">
        <v>100826</v>
      </c>
      <c r="O20" s="77">
        <v>101647</v>
      </c>
      <c r="P20" s="17">
        <v>202473</v>
      </c>
      <c r="R20" s="36"/>
    </row>
    <row r="21" spans="1:18" s="37" customFormat="1" ht="12.75" customHeight="1" x14ac:dyDescent="0.2">
      <c r="A21" s="2" t="s">
        <v>34</v>
      </c>
      <c r="B21" s="2"/>
      <c r="C21" s="2"/>
      <c r="D21" s="2"/>
      <c r="E21" s="2"/>
      <c r="F21" s="17">
        <v>89954</v>
      </c>
      <c r="G21" s="116"/>
      <c r="H21" s="39">
        <v>81884</v>
      </c>
      <c r="I21" s="116"/>
      <c r="J21" s="12">
        <v>31089</v>
      </c>
      <c r="K21" s="77">
        <v>22220</v>
      </c>
      <c r="L21" s="17">
        <v>53309</v>
      </c>
      <c r="M21" s="116"/>
      <c r="N21" s="77">
        <v>9731</v>
      </c>
      <c r="O21" s="77">
        <v>18844</v>
      </c>
      <c r="P21" s="17">
        <v>28575</v>
      </c>
      <c r="R21" s="36"/>
    </row>
    <row r="22" spans="1:18" s="37" customFormat="1" ht="12.75" customHeight="1" x14ac:dyDescent="0.2">
      <c r="A22" s="2" t="s">
        <v>35</v>
      </c>
      <c r="B22" s="2"/>
      <c r="C22" s="2"/>
      <c r="D22" s="2"/>
      <c r="E22" s="2"/>
      <c r="F22" s="17">
        <v>282435</v>
      </c>
      <c r="G22" s="116"/>
      <c r="H22" s="39">
        <v>277018</v>
      </c>
      <c r="I22" s="116"/>
      <c r="J22" s="12">
        <v>2489</v>
      </c>
      <c r="K22" s="77">
        <v>1885</v>
      </c>
      <c r="L22" s="17">
        <v>4374</v>
      </c>
      <c r="M22" s="116"/>
      <c r="N22" s="77">
        <v>135536</v>
      </c>
      <c r="O22" s="77">
        <v>137108</v>
      </c>
      <c r="P22" s="17">
        <v>272644</v>
      </c>
      <c r="R22" s="36"/>
    </row>
    <row r="23" spans="1:18" s="37" customFormat="1" ht="12.75" customHeight="1" x14ac:dyDescent="0.2">
      <c r="A23" s="2" t="s">
        <v>94</v>
      </c>
      <c r="B23" s="3"/>
      <c r="C23" s="2"/>
      <c r="D23" s="2"/>
      <c r="E23" s="2"/>
      <c r="F23" s="17">
        <v>11396</v>
      </c>
      <c r="G23" s="116"/>
      <c r="H23" s="39">
        <v>7431</v>
      </c>
      <c r="I23" s="116"/>
      <c r="J23" s="20">
        <v>15</v>
      </c>
      <c r="K23" s="19" t="s">
        <v>384</v>
      </c>
      <c r="L23" s="17">
        <v>15</v>
      </c>
      <c r="M23" s="116"/>
      <c r="N23" s="77">
        <v>3718</v>
      </c>
      <c r="O23" s="77">
        <v>3698</v>
      </c>
      <c r="P23" s="17">
        <v>7416</v>
      </c>
      <c r="R23" s="36"/>
    </row>
    <row r="24" spans="1:18" s="37" customFormat="1" ht="12.75" customHeight="1" x14ac:dyDescent="0.2">
      <c r="A24" s="2" t="s">
        <v>46</v>
      </c>
      <c r="B24" s="3"/>
      <c r="C24" s="2"/>
      <c r="D24" s="2"/>
      <c r="E24" s="2"/>
      <c r="F24" s="17">
        <v>31307</v>
      </c>
      <c r="G24" s="116"/>
      <c r="H24" s="39">
        <v>28863</v>
      </c>
      <c r="I24" s="116"/>
      <c r="J24" s="12">
        <v>236</v>
      </c>
      <c r="K24" s="12">
        <v>242</v>
      </c>
      <c r="L24" s="17">
        <v>478</v>
      </c>
      <c r="M24" s="116"/>
      <c r="N24" s="77">
        <v>13817</v>
      </c>
      <c r="O24" s="77">
        <v>14568</v>
      </c>
      <c r="P24" s="17">
        <v>28385</v>
      </c>
      <c r="R24" s="36"/>
    </row>
    <row r="25" spans="1:18" s="37" customFormat="1" ht="12.75" customHeight="1" x14ac:dyDescent="0.2">
      <c r="A25" s="2" t="s">
        <v>123</v>
      </c>
      <c r="B25" s="3"/>
      <c r="C25" s="2"/>
      <c r="D25" s="2"/>
      <c r="E25" s="2"/>
      <c r="F25" s="17">
        <v>142957</v>
      </c>
      <c r="G25" s="116"/>
      <c r="H25" s="39">
        <v>144984</v>
      </c>
      <c r="I25" s="116"/>
      <c r="J25" s="12">
        <v>71895</v>
      </c>
      <c r="K25" s="12">
        <v>72048</v>
      </c>
      <c r="L25" s="17">
        <v>143943</v>
      </c>
      <c r="M25" s="116"/>
      <c r="N25" s="77">
        <v>720</v>
      </c>
      <c r="O25" s="77">
        <v>321</v>
      </c>
      <c r="P25" s="17">
        <v>1041</v>
      </c>
      <c r="R25" s="36"/>
    </row>
    <row r="26" spans="1:18" s="37" customFormat="1" ht="12.75" customHeight="1" x14ac:dyDescent="0.2">
      <c r="A26" s="2" t="s">
        <v>377</v>
      </c>
      <c r="B26" s="2"/>
      <c r="C26" s="2"/>
      <c r="D26" s="2"/>
      <c r="E26" s="2"/>
      <c r="F26" s="17">
        <v>1204793</v>
      </c>
      <c r="G26" s="116"/>
      <c r="H26" s="39">
        <v>1201623</v>
      </c>
      <c r="I26" s="116"/>
      <c r="J26" s="12">
        <v>45742</v>
      </c>
      <c r="K26" s="12">
        <v>45584</v>
      </c>
      <c r="L26" s="17">
        <v>91326</v>
      </c>
      <c r="M26" s="116"/>
      <c r="N26" s="77">
        <v>554303</v>
      </c>
      <c r="O26" s="77">
        <v>555994</v>
      </c>
      <c r="P26" s="17">
        <v>1110297</v>
      </c>
      <c r="R26" s="36"/>
    </row>
    <row r="27" spans="1:18" s="37" customFormat="1" ht="12.75" customHeight="1" x14ac:dyDescent="0.2">
      <c r="A27" s="2" t="s">
        <v>47</v>
      </c>
      <c r="B27" s="3"/>
      <c r="C27" s="2"/>
      <c r="D27" s="2"/>
      <c r="E27" s="2"/>
      <c r="F27" s="17">
        <v>19505</v>
      </c>
      <c r="G27" s="116"/>
      <c r="H27" s="39">
        <v>14201</v>
      </c>
      <c r="I27" s="116"/>
      <c r="J27" s="20">
        <v>74</v>
      </c>
      <c r="K27" s="20">
        <v>75</v>
      </c>
      <c r="L27" s="17">
        <v>149</v>
      </c>
      <c r="M27" s="116"/>
      <c r="N27" s="77">
        <v>6958</v>
      </c>
      <c r="O27" s="77">
        <v>7094</v>
      </c>
      <c r="P27" s="17">
        <v>14052</v>
      </c>
      <c r="R27" s="36"/>
    </row>
    <row r="28" spans="1:18" s="37" customFormat="1" ht="12.75" customHeight="1" x14ac:dyDescent="0.2">
      <c r="A28" s="2" t="s">
        <v>114</v>
      </c>
      <c r="B28" s="2"/>
      <c r="C28" s="2"/>
      <c r="D28" s="2"/>
      <c r="E28" s="2"/>
      <c r="F28" s="17">
        <v>2186109</v>
      </c>
      <c r="G28" s="116"/>
      <c r="H28" s="39">
        <v>2148354</v>
      </c>
      <c r="I28" s="116"/>
      <c r="J28" s="12">
        <v>493096</v>
      </c>
      <c r="K28" s="12">
        <v>484040</v>
      </c>
      <c r="L28" s="17">
        <v>977136</v>
      </c>
      <c r="M28" s="116"/>
      <c r="N28" s="77">
        <v>583709</v>
      </c>
      <c r="O28" s="77">
        <v>587509</v>
      </c>
      <c r="P28" s="17">
        <v>1171218</v>
      </c>
      <c r="R28" s="36"/>
    </row>
    <row r="29" spans="1:18" s="37" customFormat="1" ht="12.75" customHeight="1" x14ac:dyDescent="0.2">
      <c r="A29" s="2" t="s">
        <v>95</v>
      </c>
      <c r="B29" s="3"/>
      <c r="C29" s="2"/>
      <c r="D29" s="2"/>
      <c r="E29" s="2"/>
      <c r="F29" s="17">
        <v>7399</v>
      </c>
      <c r="G29" s="116"/>
      <c r="H29" s="39">
        <v>4640</v>
      </c>
      <c r="I29" s="116"/>
      <c r="J29" s="12">
        <v>76</v>
      </c>
      <c r="K29" s="12">
        <v>80</v>
      </c>
      <c r="L29" s="17">
        <v>156</v>
      </c>
      <c r="M29" s="116"/>
      <c r="N29" s="77">
        <v>2200</v>
      </c>
      <c r="O29" s="77">
        <v>2284</v>
      </c>
      <c r="P29" s="17">
        <v>4484</v>
      </c>
      <c r="R29" s="36"/>
    </row>
    <row r="30" spans="1:18" s="37" customFormat="1" ht="12.75" customHeight="1" x14ac:dyDescent="0.2">
      <c r="A30" s="2" t="s">
        <v>96</v>
      </c>
      <c r="B30" s="2"/>
      <c r="C30" s="2"/>
      <c r="D30" s="2"/>
      <c r="E30" s="2"/>
      <c r="F30" s="17">
        <v>104206</v>
      </c>
      <c r="G30" s="116"/>
      <c r="H30" s="39">
        <v>117916</v>
      </c>
      <c r="I30" s="116"/>
      <c r="J30" s="12">
        <v>57837</v>
      </c>
      <c r="K30" s="12">
        <v>58406</v>
      </c>
      <c r="L30" s="17">
        <v>116243</v>
      </c>
      <c r="M30" s="116"/>
      <c r="N30" s="77">
        <v>1042</v>
      </c>
      <c r="O30" s="77">
        <v>631</v>
      </c>
      <c r="P30" s="17">
        <v>1673</v>
      </c>
      <c r="R30" s="36"/>
    </row>
    <row r="31" spans="1:18" s="37" customFormat="1" ht="12.75" customHeight="1" x14ac:dyDescent="0.2">
      <c r="A31" s="2" t="s">
        <v>118</v>
      </c>
      <c r="B31" s="3"/>
      <c r="C31" s="2"/>
      <c r="D31" s="2"/>
      <c r="E31" s="2"/>
      <c r="F31" s="17">
        <v>6491</v>
      </c>
      <c r="G31" s="116"/>
      <c r="H31" s="39">
        <v>6161</v>
      </c>
      <c r="I31" s="116"/>
      <c r="J31" s="12">
        <v>2032</v>
      </c>
      <c r="K31" s="12">
        <v>2033</v>
      </c>
      <c r="L31" s="17">
        <v>4065</v>
      </c>
      <c r="M31" s="116"/>
      <c r="N31" s="77">
        <v>1008</v>
      </c>
      <c r="O31" s="77">
        <v>1088</v>
      </c>
      <c r="P31" s="17">
        <v>2096</v>
      </c>
      <c r="R31" s="36"/>
    </row>
    <row r="32" spans="1:18" s="37" customFormat="1" ht="12.75" customHeight="1" x14ac:dyDescent="0.2">
      <c r="A32" s="2" t="s">
        <v>40</v>
      </c>
      <c r="B32" s="2"/>
      <c r="C32" s="2"/>
      <c r="D32" s="2"/>
      <c r="E32" s="2"/>
      <c r="F32" s="17">
        <v>237763</v>
      </c>
      <c r="G32" s="116"/>
      <c r="H32" s="39">
        <v>224000</v>
      </c>
      <c r="I32" s="116"/>
      <c r="J32" s="12">
        <v>17</v>
      </c>
      <c r="K32" s="12">
        <v>21</v>
      </c>
      <c r="L32" s="17">
        <v>38</v>
      </c>
      <c r="M32" s="116"/>
      <c r="N32" s="77">
        <v>111784</v>
      </c>
      <c r="O32" s="77">
        <v>112178</v>
      </c>
      <c r="P32" s="17">
        <v>223962</v>
      </c>
      <c r="R32" s="36"/>
    </row>
    <row r="33" spans="1:18" s="37" customFormat="1" ht="12.75" customHeight="1" x14ac:dyDescent="0.2">
      <c r="A33" s="2" t="s">
        <v>36</v>
      </c>
      <c r="B33" s="2"/>
      <c r="C33" s="2"/>
      <c r="D33" s="2"/>
      <c r="E33" s="2"/>
      <c r="F33" s="17">
        <v>421908</v>
      </c>
      <c r="G33" s="116"/>
      <c r="H33" s="39">
        <v>408740</v>
      </c>
      <c r="I33" s="116"/>
      <c r="J33" s="12">
        <v>12591</v>
      </c>
      <c r="K33" s="12">
        <v>12785</v>
      </c>
      <c r="L33" s="17">
        <v>25376</v>
      </c>
      <c r="M33" s="116"/>
      <c r="N33" s="77">
        <v>191623</v>
      </c>
      <c r="O33" s="77">
        <v>191741</v>
      </c>
      <c r="P33" s="17">
        <v>383364</v>
      </c>
      <c r="R33" s="36"/>
    </row>
    <row r="34" spans="1:18" s="37" customFormat="1" ht="12.75" customHeight="1" x14ac:dyDescent="0.2">
      <c r="A34" s="2" t="s">
        <v>97</v>
      </c>
      <c r="B34" s="2"/>
      <c r="C34" s="2"/>
      <c r="D34" s="2"/>
      <c r="E34" s="2"/>
      <c r="F34" s="17">
        <v>26641425</v>
      </c>
      <c r="G34" s="116"/>
      <c r="H34" s="39">
        <v>26845403</v>
      </c>
      <c r="I34" s="116"/>
      <c r="J34" s="12">
        <v>10781414</v>
      </c>
      <c r="K34" s="12">
        <v>10768233</v>
      </c>
      <c r="L34" s="17">
        <v>21549647</v>
      </c>
      <c r="M34" s="116"/>
      <c r="N34" s="77">
        <v>2653672</v>
      </c>
      <c r="O34" s="77">
        <v>2642084</v>
      </c>
      <c r="P34" s="17">
        <v>5295756</v>
      </c>
      <c r="R34" s="36"/>
    </row>
    <row r="35" spans="1:18" s="37" customFormat="1" ht="12.75" customHeight="1" x14ac:dyDescent="0.2">
      <c r="A35" s="2" t="s">
        <v>98</v>
      </c>
      <c r="B35" s="2"/>
      <c r="C35" s="2"/>
      <c r="D35" s="2"/>
      <c r="E35" s="2"/>
      <c r="F35" s="17">
        <v>2537927</v>
      </c>
      <c r="G35" s="116"/>
      <c r="H35" s="39">
        <v>2503382</v>
      </c>
      <c r="I35" s="116"/>
      <c r="J35" s="12">
        <v>153502</v>
      </c>
      <c r="K35" s="12">
        <v>157036</v>
      </c>
      <c r="L35" s="17">
        <v>310538</v>
      </c>
      <c r="M35" s="116"/>
      <c r="N35" s="77">
        <v>1094067</v>
      </c>
      <c r="O35" s="77">
        <v>1098777</v>
      </c>
      <c r="P35" s="17">
        <v>2192844</v>
      </c>
      <c r="R35" s="36"/>
    </row>
    <row r="36" spans="1:18" s="37" customFormat="1" ht="12.75" customHeight="1" x14ac:dyDescent="0.2">
      <c r="A36" s="2" t="s">
        <v>99</v>
      </c>
      <c r="B36" s="3"/>
      <c r="C36" s="2"/>
      <c r="D36" s="2"/>
      <c r="E36" s="2"/>
      <c r="F36" s="17">
        <v>2129631</v>
      </c>
      <c r="G36" s="116"/>
      <c r="H36" s="39">
        <v>2213889</v>
      </c>
      <c r="I36" s="116"/>
      <c r="J36" s="12">
        <v>1111542</v>
      </c>
      <c r="K36" s="12">
        <v>1101471</v>
      </c>
      <c r="L36" s="17">
        <v>2213013</v>
      </c>
      <c r="M36" s="116"/>
      <c r="N36" s="77">
        <v>741</v>
      </c>
      <c r="O36" s="77">
        <v>135</v>
      </c>
      <c r="P36" s="17">
        <v>876</v>
      </c>
      <c r="R36" s="36"/>
    </row>
    <row r="37" spans="1:18" s="37" customFormat="1" ht="12.75" customHeight="1" x14ac:dyDescent="0.2">
      <c r="A37" s="2" t="s">
        <v>100</v>
      </c>
      <c r="B37" s="3"/>
      <c r="C37" s="2"/>
      <c r="D37" s="2"/>
      <c r="E37" s="2"/>
      <c r="F37" s="17">
        <v>120471</v>
      </c>
      <c r="G37" s="116"/>
      <c r="H37" s="39">
        <v>112392</v>
      </c>
      <c r="I37" s="116"/>
      <c r="J37" s="12">
        <v>55017</v>
      </c>
      <c r="K37" s="12">
        <v>57168</v>
      </c>
      <c r="L37" s="17">
        <v>112185</v>
      </c>
      <c r="M37" s="116"/>
      <c r="N37" s="77">
        <v>101</v>
      </c>
      <c r="O37" s="77">
        <v>106</v>
      </c>
      <c r="P37" s="17">
        <v>207</v>
      </c>
      <c r="R37" s="36"/>
    </row>
    <row r="38" spans="1:18" s="37" customFormat="1" ht="12.75" customHeight="1" x14ac:dyDescent="0.2">
      <c r="A38" s="2" t="s">
        <v>119</v>
      </c>
      <c r="B38" s="2"/>
      <c r="C38" s="2"/>
      <c r="D38" s="2"/>
      <c r="E38" s="2"/>
      <c r="F38" s="17">
        <v>290625</v>
      </c>
      <c r="G38" s="116"/>
      <c r="H38" s="39">
        <v>273527</v>
      </c>
      <c r="I38" s="116"/>
      <c r="J38" s="12">
        <v>15280</v>
      </c>
      <c r="K38" s="12">
        <v>15201</v>
      </c>
      <c r="L38" s="17">
        <v>30481</v>
      </c>
      <c r="M38" s="116"/>
      <c r="N38" s="77">
        <v>120231</v>
      </c>
      <c r="O38" s="77">
        <v>122815</v>
      </c>
      <c r="P38" s="17">
        <v>243046</v>
      </c>
      <c r="R38" s="36"/>
    </row>
    <row r="39" spans="1:18" s="37" customFormat="1" ht="12.75" customHeight="1" x14ac:dyDescent="0.2">
      <c r="A39" s="2" t="s">
        <v>49</v>
      </c>
      <c r="B39" s="3"/>
      <c r="C39" s="2"/>
      <c r="D39" s="2"/>
      <c r="E39" s="2"/>
      <c r="F39" s="17">
        <v>6472</v>
      </c>
      <c r="G39" s="116"/>
      <c r="H39" s="39">
        <v>6444</v>
      </c>
      <c r="I39" s="116"/>
      <c r="J39" s="20">
        <v>2</v>
      </c>
      <c r="K39" s="20">
        <v>3</v>
      </c>
      <c r="L39" s="17">
        <v>5</v>
      </c>
      <c r="M39" s="116"/>
      <c r="N39" s="77">
        <v>3252</v>
      </c>
      <c r="O39" s="77">
        <v>3187</v>
      </c>
      <c r="P39" s="17">
        <v>6439</v>
      </c>
      <c r="R39" s="36"/>
    </row>
    <row r="40" spans="1:18" s="37" customFormat="1" ht="12.75" customHeight="1" x14ac:dyDescent="0.2">
      <c r="A40" s="2" t="s">
        <v>50</v>
      </c>
      <c r="B40" s="3"/>
      <c r="C40" s="2"/>
      <c r="D40" s="2"/>
      <c r="E40" s="2"/>
      <c r="F40" s="17">
        <v>3529</v>
      </c>
      <c r="G40" s="116"/>
      <c r="H40" s="39">
        <v>2968</v>
      </c>
      <c r="I40" s="116"/>
      <c r="J40" s="19" t="s">
        <v>384</v>
      </c>
      <c r="K40" s="19" t="s">
        <v>384</v>
      </c>
      <c r="L40" s="19" t="s">
        <v>384</v>
      </c>
      <c r="M40" s="116"/>
      <c r="N40" s="77">
        <v>1413</v>
      </c>
      <c r="O40" s="77">
        <v>1555</v>
      </c>
      <c r="P40" s="17">
        <v>2968</v>
      </c>
      <c r="R40" s="36"/>
    </row>
    <row r="41" spans="1:18" s="37" customFormat="1" ht="12.75" customHeight="1" x14ac:dyDescent="0.2">
      <c r="A41" s="2" t="s">
        <v>379</v>
      </c>
      <c r="B41" s="3"/>
      <c r="C41" s="2"/>
      <c r="D41" s="2"/>
      <c r="E41" s="2"/>
      <c r="F41" s="17">
        <v>39732</v>
      </c>
      <c r="G41" s="116"/>
      <c r="H41" s="39">
        <v>44662</v>
      </c>
      <c r="I41" s="116"/>
      <c r="J41" s="12">
        <v>385</v>
      </c>
      <c r="K41" s="12">
        <v>441</v>
      </c>
      <c r="L41" s="17">
        <v>826</v>
      </c>
      <c r="M41" s="116"/>
      <c r="N41" s="77">
        <v>21744</v>
      </c>
      <c r="O41" s="77">
        <v>22092</v>
      </c>
      <c r="P41" s="17">
        <v>43836</v>
      </c>
      <c r="R41" s="36"/>
    </row>
    <row r="42" spans="1:18" s="37" customFormat="1" ht="12.75" customHeight="1" x14ac:dyDescent="0.2">
      <c r="A42" s="2" t="s">
        <v>37</v>
      </c>
      <c r="B42" s="2"/>
      <c r="C42" s="2"/>
      <c r="D42" s="2"/>
      <c r="E42" s="2"/>
      <c r="F42" s="17">
        <v>1055344</v>
      </c>
      <c r="G42" s="116"/>
      <c r="H42" s="39">
        <v>1031744</v>
      </c>
      <c r="I42" s="116"/>
      <c r="J42" s="12">
        <v>41668</v>
      </c>
      <c r="K42" s="12">
        <v>42708</v>
      </c>
      <c r="L42" s="17">
        <v>84376</v>
      </c>
      <c r="M42" s="116"/>
      <c r="N42" s="77">
        <v>473356</v>
      </c>
      <c r="O42" s="77">
        <v>474012</v>
      </c>
      <c r="P42" s="17">
        <v>947368</v>
      </c>
      <c r="R42" s="36"/>
    </row>
    <row r="43" spans="1:18" s="37" customFormat="1" ht="12.75" customHeight="1" x14ac:dyDescent="0.2">
      <c r="A43" s="2" t="s">
        <v>51</v>
      </c>
      <c r="B43" s="3"/>
      <c r="C43" s="2"/>
      <c r="D43" s="2"/>
      <c r="E43" s="2"/>
      <c r="F43" s="17">
        <v>14938</v>
      </c>
      <c r="G43" s="116"/>
      <c r="H43" s="39">
        <v>11424</v>
      </c>
      <c r="I43" s="116"/>
      <c r="J43" s="19" t="s">
        <v>384</v>
      </c>
      <c r="K43" s="12">
        <v>3</v>
      </c>
      <c r="L43" s="17">
        <v>3</v>
      </c>
      <c r="M43" s="116"/>
      <c r="N43" s="77">
        <v>5830</v>
      </c>
      <c r="O43" s="77">
        <v>5591</v>
      </c>
      <c r="P43" s="17">
        <v>11421</v>
      </c>
      <c r="R43" s="36"/>
    </row>
    <row r="44" spans="1:18" s="37" customFormat="1" ht="12.75" customHeight="1" x14ac:dyDescent="0.2">
      <c r="A44" s="2" t="s">
        <v>38</v>
      </c>
      <c r="B44" s="2"/>
      <c r="C44" s="2"/>
      <c r="D44" s="2"/>
      <c r="E44" s="2"/>
      <c r="F44" s="17">
        <v>491503</v>
      </c>
      <c r="G44" s="116"/>
      <c r="H44" s="39">
        <v>467885</v>
      </c>
      <c r="I44" s="116"/>
      <c r="J44" s="12">
        <v>6504</v>
      </c>
      <c r="K44" s="12">
        <v>6898</v>
      </c>
      <c r="L44" s="17">
        <v>13402</v>
      </c>
      <c r="M44" s="116"/>
      <c r="N44" s="77">
        <v>230040</v>
      </c>
      <c r="O44" s="77">
        <v>224443</v>
      </c>
      <c r="P44" s="17">
        <v>454483</v>
      </c>
      <c r="R44" s="36"/>
    </row>
    <row r="45" spans="1:18" s="37" customFormat="1" ht="12.75" customHeight="1" x14ac:dyDescent="0.2">
      <c r="A45" s="2" t="s">
        <v>101</v>
      </c>
      <c r="B45" s="3"/>
      <c r="C45" s="3"/>
      <c r="D45" s="3"/>
      <c r="E45" s="3"/>
      <c r="F45" s="17">
        <v>242558</v>
      </c>
      <c r="G45" s="116"/>
      <c r="H45" s="39">
        <v>278972</v>
      </c>
      <c r="I45" s="116"/>
      <c r="J45" s="77">
        <v>101300</v>
      </c>
      <c r="K45" s="12">
        <v>101512</v>
      </c>
      <c r="L45" s="17">
        <v>202812</v>
      </c>
      <c r="M45" s="116"/>
      <c r="N45" s="77">
        <v>37045</v>
      </c>
      <c r="O45" s="77">
        <v>39115</v>
      </c>
      <c r="P45" s="17">
        <v>76160</v>
      </c>
      <c r="R45" s="36"/>
    </row>
    <row r="46" spans="1:18" s="37" customFormat="1" ht="12.75" customHeight="1" x14ac:dyDescent="0.2">
      <c r="A46" s="2" t="s">
        <v>102</v>
      </c>
      <c r="B46" s="2"/>
      <c r="C46" s="2"/>
      <c r="D46" s="2"/>
      <c r="E46" s="2"/>
      <c r="F46" s="17">
        <v>531137</v>
      </c>
      <c r="G46" s="116"/>
      <c r="H46" s="39">
        <v>512012</v>
      </c>
      <c r="I46" s="116"/>
      <c r="J46" s="77">
        <v>15538</v>
      </c>
      <c r="K46" s="12">
        <v>15339</v>
      </c>
      <c r="L46" s="17">
        <v>30877</v>
      </c>
      <c r="M46" s="116"/>
      <c r="N46" s="77">
        <v>240177</v>
      </c>
      <c r="O46" s="77">
        <v>240958</v>
      </c>
      <c r="P46" s="17">
        <v>481135</v>
      </c>
      <c r="R46" s="36"/>
    </row>
    <row r="47" spans="1:18" s="37" customFormat="1" ht="12.75" customHeight="1" x14ac:dyDescent="0.2">
      <c r="A47" s="2" t="s">
        <v>103</v>
      </c>
      <c r="B47" s="2"/>
      <c r="C47" s="2"/>
      <c r="D47" s="2"/>
      <c r="E47" s="2"/>
      <c r="F47" s="17">
        <v>410143</v>
      </c>
      <c r="G47" s="116"/>
      <c r="H47" s="39">
        <v>403100</v>
      </c>
      <c r="I47" s="116"/>
      <c r="J47" s="77">
        <v>2219</v>
      </c>
      <c r="K47" s="12">
        <v>1471</v>
      </c>
      <c r="L47" s="17">
        <v>3690</v>
      </c>
      <c r="M47" s="116"/>
      <c r="N47" s="77">
        <v>198710</v>
      </c>
      <c r="O47" s="77">
        <v>200700</v>
      </c>
      <c r="P47" s="17">
        <v>399410</v>
      </c>
      <c r="R47" s="36"/>
    </row>
    <row r="48" spans="1:18" s="37" customFormat="1" ht="12.75" customHeight="1" x14ac:dyDescent="0.2">
      <c r="A48" s="2" t="s">
        <v>52</v>
      </c>
      <c r="B48" s="3"/>
      <c r="C48" s="2"/>
      <c r="D48" s="2"/>
      <c r="E48" s="2"/>
      <c r="F48" s="17">
        <v>102007</v>
      </c>
      <c r="G48" s="116"/>
      <c r="H48" s="39">
        <v>88150</v>
      </c>
      <c r="I48" s="116"/>
      <c r="J48" s="77">
        <v>42353</v>
      </c>
      <c r="K48" s="12">
        <v>43622</v>
      </c>
      <c r="L48" s="17">
        <v>85975</v>
      </c>
      <c r="M48" s="116"/>
      <c r="N48" s="77">
        <v>1128</v>
      </c>
      <c r="O48" s="77">
        <v>1047</v>
      </c>
      <c r="P48" s="17">
        <v>2175</v>
      </c>
      <c r="R48" s="36"/>
    </row>
    <row r="49" spans="1:18" ht="12.75" customHeight="1" x14ac:dyDescent="0.2">
      <c r="A49" s="11" t="s">
        <v>39</v>
      </c>
      <c r="B49" s="11"/>
      <c r="C49" s="11"/>
      <c r="D49" s="11"/>
      <c r="E49" s="11"/>
      <c r="F49" s="85">
        <v>71535</v>
      </c>
      <c r="G49" s="174"/>
      <c r="H49" s="139">
        <v>89562</v>
      </c>
      <c r="I49" s="116"/>
      <c r="J49" s="82">
        <v>1618</v>
      </c>
      <c r="K49" s="15">
        <v>1639</v>
      </c>
      <c r="L49" s="85">
        <v>3257</v>
      </c>
      <c r="M49" s="116"/>
      <c r="N49" s="82">
        <v>43017</v>
      </c>
      <c r="O49" s="82">
        <v>43288</v>
      </c>
      <c r="P49" s="17">
        <v>86305</v>
      </c>
    </row>
    <row r="50" spans="1:18" s="37" customFormat="1" ht="12.75" customHeight="1" x14ac:dyDescent="0.2">
      <c r="A50" s="11" t="s">
        <v>385</v>
      </c>
      <c r="B50" s="11"/>
      <c r="C50" s="11"/>
      <c r="D50" s="11"/>
      <c r="E50" s="11"/>
      <c r="F50" s="86"/>
      <c r="G50" s="85"/>
      <c r="H50" s="86"/>
      <c r="I50" s="24"/>
      <c r="J50" s="15">
        <v>15841924</v>
      </c>
      <c r="K50" s="15">
        <v>15802947</v>
      </c>
      <c r="L50" s="15">
        <v>31644871</v>
      </c>
      <c r="M50" s="176"/>
      <c r="N50" s="15">
        <v>7646835</v>
      </c>
      <c r="O50" s="15">
        <v>7659712</v>
      </c>
      <c r="P50" s="86"/>
      <c r="R50" s="36"/>
    </row>
    <row r="51" spans="1:18" s="37" customFormat="1" ht="12.75" customHeight="1" x14ac:dyDescent="0.2">
      <c r="A51" s="3"/>
      <c r="B51" s="3"/>
      <c r="C51" s="3"/>
      <c r="D51" s="3"/>
      <c r="E51" s="3"/>
      <c r="F51" s="3"/>
      <c r="G51" s="3"/>
      <c r="H51" s="3"/>
      <c r="I51" s="12"/>
      <c r="L51" s="18"/>
      <c r="O51" s="3"/>
      <c r="P51" s="3"/>
      <c r="Q51" s="18"/>
      <c r="R51" s="36"/>
    </row>
    <row r="52" spans="1:18" ht="12.75" customHeight="1" x14ac:dyDescent="0.2">
      <c r="A52" s="13">
        <v>1</v>
      </c>
      <c r="B52" s="3" t="s">
        <v>389</v>
      </c>
      <c r="C52" s="3"/>
      <c r="D52" s="3"/>
      <c r="E52" s="3"/>
      <c r="F52" s="12"/>
      <c r="G52" s="12"/>
      <c r="H52" s="12"/>
      <c r="I52" s="3"/>
      <c r="J52" s="3"/>
      <c r="K52" s="3"/>
      <c r="L52" s="3"/>
      <c r="N52" s="3"/>
      <c r="O52" s="3"/>
      <c r="P52" s="3"/>
      <c r="Q52" s="115"/>
      <c r="R52" s="12"/>
    </row>
    <row r="53" spans="1:18" ht="12.75" customHeight="1" x14ac:dyDescent="0.2">
      <c r="A53" s="3"/>
      <c r="B53" s="3" t="s">
        <v>584</v>
      </c>
      <c r="C53" s="3"/>
      <c r="D53" s="3"/>
      <c r="E53" s="3"/>
      <c r="F53" s="3"/>
      <c r="G53" s="3"/>
      <c r="H53" s="3"/>
      <c r="I53" s="3"/>
      <c r="J53" s="3"/>
      <c r="K53" s="3"/>
      <c r="L53" s="3"/>
      <c r="N53" s="3"/>
      <c r="O53" s="3"/>
      <c r="P53" s="3"/>
      <c r="Q53" s="3"/>
      <c r="R53" s="3"/>
    </row>
    <row r="54" spans="1:18" ht="12.75" customHeight="1" x14ac:dyDescent="0.2">
      <c r="A54" s="3"/>
      <c r="B54" s="52" t="s">
        <v>390</v>
      </c>
      <c r="C54" s="3"/>
      <c r="D54" s="3"/>
      <c r="E54" s="3"/>
      <c r="F54" s="18"/>
      <c r="G54" s="18"/>
      <c r="H54" s="18"/>
      <c r="I54" s="3"/>
      <c r="J54" s="3"/>
      <c r="K54" s="3"/>
      <c r="L54" s="3"/>
      <c r="M54" s="3"/>
      <c r="N54" s="3"/>
      <c r="O54" s="3"/>
      <c r="P54" s="3"/>
      <c r="Q54" s="3"/>
      <c r="R54" s="18"/>
    </row>
    <row r="55" spans="1:18" ht="12.75" customHeight="1" x14ac:dyDescent="0.2">
      <c r="A55" s="41">
        <v>2</v>
      </c>
      <c r="B55" s="36" t="s">
        <v>506</v>
      </c>
    </row>
    <row r="56" spans="1:18" ht="12.75" customHeight="1" x14ac:dyDescent="0.2">
      <c r="A56" s="41"/>
      <c r="B56" s="53" t="s">
        <v>457</v>
      </c>
    </row>
    <row r="57" spans="1:18" ht="12.75" customHeight="1" x14ac:dyDescent="0.2">
      <c r="A57" s="73" t="s">
        <v>596</v>
      </c>
      <c r="B57" s="53"/>
    </row>
    <row r="58" spans="1:18" ht="12.75" customHeight="1" x14ac:dyDescent="0.2">
      <c r="A58" s="162" t="s">
        <v>597</v>
      </c>
      <c r="B58" s="53"/>
    </row>
  </sheetData>
  <pageMargins left="0.74803149606299213" right="0.74803149606299213" top="0.98425196850393704" bottom="0.98425196850393704" header="0.51181102362204722" footer="0.51181102362204722"/>
  <pageSetup paperSize="9" scale="7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40"/>
  <sheetViews>
    <sheetView showGridLines="0" zoomScaleNormal="100" zoomScaleSheetLayoutView="100" workbookViewId="0"/>
  </sheetViews>
  <sheetFormatPr defaultRowHeight="12" x14ac:dyDescent="0.2"/>
  <cols>
    <col min="1" max="1" width="10.28515625" style="37" customWidth="1"/>
    <col min="2" max="2" width="20.85546875" style="37" customWidth="1"/>
    <col min="3" max="3" width="2" style="37" customWidth="1"/>
    <col min="4" max="4" width="18.28515625" style="37" customWidth="1"/>
    <col min="5" max="5" width="1.42578125" style="37" customWidth="1"/>
    <col min="6" max="6" width="18.140625" style="37" customWidth="1"/>
    <col min="7" max="7" width="2.42578125" style="37" customWidth="1"/>
    <col min="8" max="16384" width="9.140625" style="37"/>
  </cols>
  <sheetData>
    <row r="1" spans="1:12" ht="12.75" customHeight="1" x14ac:dyDescent="0.2">
      <c r="A1" s="1" t="s">
        <v>69</v>
      </c>
      <c r="B1" s="1" t="s">
        <v>659</v>
      </c>
      <c r="C1" s="1"/>
      <c r="D1" s="3"/>
      <c r="E1" s="3"/>
      <c r="F1" s="3"/>
      <c r="G1"/>
      <c r="H1"/>
    </row>
    <row r="2" spans="1:12" ht="12.75" customHeight="1" x14ac:dyDescent="0.2">
      <c r="A2" s="1"/>
      <c r="B2" s="1" t="s">
        <v>674</v>
      </c>
      <c r="C2" s="1"/>
      <c r="D2" s="3"/>
      <c r="E2" s="3"/>
      <c r="F2" s="3"/>
      <c r="G2"/>
      <c r="H2"/>
    </row>
    <row r="3" spans="1:12" ht="12.75" customHeight="1" x14ac:dyDescent="0.2">
      <c r="A3" s="3"/>
      <c r="B3" s="52" t="s">
        <v>505</v>
      </c>
      <c r="C3" s="3"/>
      <c r="D3" s="3"/>
      <c r="E3" s="3"/>
      <c r="F3" s="3"/>
      <c r="G3"/>
      <c r="H3"/>
    </row>
    <row r="4" spans="1:12" ht="12.75" customHeight="1" x14ac:dyDescent="0.2">
      <c r="A4" s="3"/>
      <c r="B4" s="52" t="s">
        <v>626</v>
      </c>
      <c r="C4" s="3"/>
      <c r="D4" s="3"/>
      <c r="E4" s="3"/>
      <c r="F4" s="3"/>
      <c r="G4"/>
      <c r="H4"/>
    </row>
    <row r="5" spans="1:12" ht="12.75" customHeight="1" x14ac:dyDescent="0.2">
      <c r="A5" s="10"/>
      <c r="B5" s="10"/>
      <c r="C5" s="10"/>
      <c r="D5"/>
      <c r="E5"/>
      <c r="F5"/>
      <c r="G5"/>
      <c r="H5"/>
    </row>
    <row r="6" spans="1:12" ht="12.75" customHeight="1" x14ac:dyDescent="0.2">
      <c r="A6" s="2" t="s">
        <v>1</v>
      </c>
      <c r="B6" s="19" t="s">
        <v>599</v>
      </c>
      <c r="C6" s="19"/>
      <c r="D6" s="87" t="s">
        <v>109</v>
      </c>
      <c r="E6" s="87"/>
      <c r="F6" s="87" t="s">
        <v>110</v>
      </c>
      <c r="G6" s="3"/>
      <c r="H6" s="47"/>
    </row>
    <row r="7" spans="1:12" ht="12.75" customHeight="1" x14ac:dyDescent="0.2">
      <c r="A7" s="45" t="s">
        <v>3</v>
      </c>
      <c r="B7" s="172" t="s">
        <v>627</v>
      </c>
      <c r="C7" s="21"/>
      <c r="D7" s="177" t="s">
        <v>112</v>
      </c>
      <c r="E7" s="72"/>
      <c r="F7" s="177" t="s">
        <v>111</v>
      </c>
      <c r="G7" s="3"/>
      <c r="H7" s="47"/>
    </row>
    <row r="8" spans="1:12" ht="12.75" customHeight="1" x14ac:dyDescent="0.2">
      <c r="A8" s="2"/>
      <c r="B8" s="19" t="s">
        <v>14</v>
      </c>
      <c r="C8" s="19"/>
      <c r="D8" s="20" t="s">
        <v>14</v>
      </c>
      <c r="E8" s="20"/>
      <c r="F8" s="20" t="s">
        <v>14</v>
      </c>
      <c r="G8" s="3"/>
      <c r="H8" s="47"/>
    </row>
    <row r="9" spans="1:12" ht="12.75" customHeight="1" x14ac:dyDescent="0.2">
      <c r="A9" s="11"/>
      <c r="B9" s="172" t="s">
        <v>17</v>
      </c>
      <c r="C9" s="21"/>
      <c r="D9" s="177" t="s">
        <v>17</v>
      </c>
      <c r="E9" s="72"/>
      <c r="F9" s="177" t="s">
        <v>17</v>
      </c>
      <c r="G9" s="3"/>
      <c r="H9" s="47"/>
    </row>
    <row r="10" spans="1:12" ht="12.75" customHeight="1" x14ac:dyDescent="0.2">
      <c r="A10" s="2"/>
      <c r="B10" s="2"/>
      <c r="C10" s="2"/>
      <c r="D10" s="3"/>
      <c r="E10" s="3"/>
      <c r="F10" s="3"/>
      <c r="G10" s="3"/>
      <c r="H10" s="47"/>
    </row>
    <row r="11" spans="1:12" ht="12.75" customHeight="1" x14ac:dyDescent="0.2">
      <c r="A11" s="73">
        <v>2006</v>
      </c>
      <c r="B11" s="17">
        <v>3295667</v>
      </c>
      <c r="C11" s="164"/>
      <c r="D11" s="17">
        <v>52429</v>
      </c>
      <c r="E11" s="88"/>
      <c r="F11" s="56" t="s">
        <v>388</v>
      </c>
      <c r="G11" s="3"/>
      <c r="H11" s="47"/>
      <c r="L11" s="39"/>
    </row>
    <row r="12" spans="1:12" ht="12.75" customHeight="1" x14ac:dyDescent="0.2">
      <c r="A12" s="73">
        <v>2007</v>
      </c>
      <c r="B12" s="17">
        <v>3253671</v>
      </c>
      <c r="C12" s="164"/>
      <c r="D12" s="17">
        <v>50323</v>
      </c>
      <c r="E12" s="88"/>
      <c r="F12" s="56" t="s">
        <v>388</v>
      </c>
      <c r="G12" s="3"/>
      <c r="H12" s="47"/>
      <c r="L12" s="39"/>
    </row>
    <row r="13" spans="1:12" ht="12.75" customHeight="1" x14ac:dyDescent="0.2">
      <c r="A13" s="73">
        <v>2008</v>
      </c>
      <c r="B13" s="17">
        <v>3237851</v>
      </c>
      <c r="C13" s="164"/>
      <c r="D13" s="17">
        <v>50593</v>
      </c>
      <c r="E13" s="88"/>
      <c r="F13" s="17">
        <v>8692</v>
      </c>
      <c r="G13" s="3"/>
      <c r="H13" s="47"/>
      <c r="L13" s="39"/>
    </row>
    <row r="14" spans="1:12" ht="12.75" customHeight="1" x14ac:dyDescent="0.2">
      <c r="A14" s="73">
        <v>2009</v>
      </c>
      <c r="B14" s="17">
        <v>2889701</v>
      </c>
      <c r="C14" s="164"/>
      <c r="D14" s="17">
        <v>47864</v>
      </c>
      <c r="E14" s="88"/>
      <c r="F14" s="17">
        <v>7051</v>
      </c>
      <c r="G14" s="3"/>
      <c r="H14" s="47"/>
      <c r="L14" s="39"/>
    </row>
    <row r="15" spans="1:12" ht="12.75" customHeight="1" x14ac:dyDescent="0.2">
      <c r="A15" s="73">
        <v>2010</v>
      </c>
      <c r="B15" s="17">
        <v>2982776</v>
      </c>
      <c r="C15" s="164"/>
      <c r="D15" s="17">
        <v>47254</v>
      </c>
      <c r="E15" s="88"/>
      <c r="F15" s="17">
        <v>6679</v>
      </c>
      <c r="G15" s="3"/>
      <c r="H15" s="47"/>
      <c r="L15" s="39"/>
    </row>
    <row r="16" spans="1:12" ht="12.75" customHeight="1" x14ac:dyDescent="0.2">
      <c r="A16" s="73">
        <v>2011</v>
      </c>
      <c r="B16" s="17">
        <v>3357946</v>
      </c>
      <c r="C16" s="164"/>
      <c r="D16" s="17">
        <v>51099</v>
      </c>
      <c r="E16" s="3"/>
      <c r="F16" s="17">
        <v>6509</v>
      </c>
      <c r="G16" s="3"/>
      <c r="H16" s="47"/>
      <c r="L16" s="39"/>
    </row>
    <row r="17" spans="1:12" ht="12.75" customHeight="1" x14ac:dyDescent="0.2">
      <c r="A17" s="73">
        <v>2012</v>
      </c>
      <c r="B17" s="12">
        <v>3398787</v>
      </c>
      <c r="C17" s="164"/>
      <c r="D17" s="12">
        <v>49069</v>
      </c>
      <c r="E17" s="12"/>
      <c r="F17" s="12">
        <v>6267</v>
      </c>
      <c r="G17" s="3"/>
      <c r="H17" s="47"/>
      <c r="L17" s="39"/>
    </row>
    <row r="18" spans="1:12" ht="12.75" customHeight="1" x14ac:dyDescent="0.2">
      <c r="A18" s="73">
        <v>2013</v>
      </c>
      <c r="B18" s="12">
        <v>3422474</v>
      </c>
      <c r="C18" s="164"/>
      <c r="D18" s="12">
        <v>48967</v>
      </c>
      <c r="E18" s="12"/>
      <c r="F18" s="12">
        <v>5951</v>
      </c>
      <c r="G18" s="3"/>
      <c r="H18" s="47"/>
      <c r="L18" s="39"/>
    </row>
    <row r="19" spans="1:12" ht="12.75" customHeight="1" x14ac:dyDescent="0.2">
      <c r="A19" s="73">
        <v>2014</v>
      </c>
      <c r="B19" s="12">
        <v>3577936</v>
      </c>
      <c r="C19" s="164"/>
      <c r="D19" s="12">
        <v>49718</v>
      </c>
      <c r="E19" s="12"/>
      <c r="F19" s="12">
        <v>5892</v>
      </c>
      <c r="G19" s="3"/>
      <c r="H19" s="47"/>
      <c r="L19" s="39"/>
    </row>
    <row r="20" spans="1:12" ht="12.75" customHeight="1" x14ac:dyDescent="0.2">
      <c r="A20" s="73">
        <v>2015</v>
      </c>
      <c r="B20" s="12">
        <v>3628710</v>
      </c>
      <c r="C20" s="164"/>
      <c r="D20" s="12">
        <v>49549</v>
      </c>
      <c r="E20" s="12"/>
      <c r="F20" s="12">
        <v>5892</v>
      </c>
      <c r="G20" s="3"/>
      <c r="H20" s="114"/>
      <c r="L20" s="39"/>
    </row>
    <row r="21" spans="1:12" ht="12.75" customHeight="1" x14ac:dyDescent="0.2">
      <c r="A21" s="73">
        <v>2016</v>
      </c>
      <c r="B21" s="12">
        <v>3751801</v>
      </c>
      <c r="C21" s="164"/>
      <c r="D21" s="12">
        <v>50552</v>
      </c>
      <c r="E21" s="12"/>
      <c r="F21" s="12">
        <v>5716</v>
      </c>
      <c r="G21" s="3"/>
      <c r="H21" s="114"/>
      <c r="L21" s="39"/>
    </row>
    <row r="22" spans="1:12" ht="12.75" customHeight="1" x14ac:dyDescent="0.2">
      <c r="A22" s="73">
        <v>2017</v>
      </c>
      <c r="B22" s="12">
        <v>3860044</v>
      </c>
      <c r="C22" s="164"/>
      <c r="D22" s="12">
        <v>51277</v>
      </c>
      <c r="E22" s="12"/>
      <c r="F22" s="12">
        <v>5777</v>
      </c>
      <c r="G22" s="3"/>
      <c r="H22" s="114"/>
      <c r="L22" s="39"/>
    </row>
    <row r="23" spans="1:12" ht="12.75" customHeight="1" x14ac:dyDescent="0.2">
      <c r="A23" s="76">
        <v>2018</v>
      </c>
      <c r="B23" s="15">
        <v>3751285</v>
      </c>
      <c r="C23" s="165"/>
      <c r="D23" s="15">
        <v>48652</v>
      </c>
      <c r="E23" s="15"/>
      <c r="F23" s="15">
        <v>4343</v>
      </c>
      <c r="G23" s="3"/>
      <c r="H23" s="114"/>
    </row>
    <row r="24" spans="1:12" ht="12.75" customHeight="1" x14ac:dyDescent="0.2">
      <c r="A24" s="3"/>
      <c r="B24" s="3"/>
      <c r="C24" s="3"/>
      <c r="D24" s="3"/>
      <c r="E24" s="3"/>
      <c r="F24" s="114"/>
      <c r="G24" s="3"/>
      <c r="H24" s="114"/>
    </row>
    <row r="25" spans="1:12" ht="12.75" customHeight="1" x14ac:dyDescent="0.2">
      <c r="A25" s="2" t="s">
        <v>470</v>
      </c>
      <c r="B25" s="12"/>
      <c r="C25" s="2"/>
      <c r="D25" s="2"/>
      <c r="E25" s="2"/>
      <c r="F25" s="2"/>
      <c r="G25" s="2"/>
      <c r="H25" s="46"/>
    </row>
    <row r="26" spans="1:12" ht="12.75" customHeight="1" x14ac:dyDescent="0.2">
      <c r="A26" s="2" t="s">
        <v>471</v>
      </c>
      <c r="B26" s="12"/>
      <c r="C26" s="2"/>
      <c r="D26" s="2"/>
      <c r="E26" s="2"/>
      <c r="F26" s="2"/>
      <c r="G26" s="2"/>
      <c r="H26" s="46"/>
    </row>
    <row r="27" spans="1:12" ht="12.75" customHeight="1" x14ac:dyDescent="0.2">
      <c r="A27" s="45" t="s">
        <v>472</v>
      </c>
      <c r="B27" s="12"/>
      <c r="C27" s="2"/>
      <c r="D27" s="2"/>
      <c r="E27" s="2"/>
      <c r="F27" s="2"/>
      <c r="G27" s="2"/>
      <c r="H27" s="46"/>
    </row>
    <row r="28" spans="1:12" ht="12.75" customHeight="1" x14ac:dyDescent="0.2">
      <c r="A28" s="45" t="s">
        <v>473</v>
      </c>
      <c r="B28" s="3"/>
      <c r="C28" s="3"/>
      <c r="D28" s="3"/>
      <c r="E28" s="3"/>
      <c r="F28" s="3"/>
      <c r="G28" s="3"/>
      <c r="H28"/>
    </row>
    <row r="29" spans="1:12" ht="13.5" x14ac:dyDescent="0.2">
      <c r="A29" s="73" t="s">
        <v>600</v>
      </c>
      <c r="B29" s="53"/>
      <c r="C29" s="3"/>
      <c r="D29" s="3"/>
      <c r="E29" s="3"/>
      <c r="F29" s="3"/>
      <c r="G29" s="3"/>
      <c r="H29"/>
    </row>
    <row r="30" spans="1:12" ht="12.75" x14ac:dyDescent="0.2">
      <c r="A30" s="162" t="s">
        <v>597</v>
      </c>
      <c r="B30" s="53"/>
      <c r="C30" s="3"/>
      <c r="D30" s="3"/>
      <c r="E30" s="3"/>
      <c r="F30" s="3"/>
      <c r="G30" s="3"/>
      <c r="H30"/>
    </row>
    <row r="31" spans="1:12" ht="12.75" x14ac:dyDescent="0.2">
      <c r="A31" s="52"/>
      <c r="B31" s="3"/>
      <c r="C31" s="3"/>
      <c r="D31" s="3"/>
      <c r="E31" s="3"/>
      <c r="F31" s="3"/>
      <c r="G31" s="3"/>
      <c r="H31"/>
    </row>
    <row r="35" spans="2:2" x14ac:dyDescent="0.2">
      <c r="B35" s="39"/>
    </row>
    <row r="36" spans="2:2" x14ac:dyDescent="0.2">
      <c r="B36" s="39"/>
    </row>
    <row r="37" spans="2:2" x14ac:dyDescent="0.2">
      <c r="B37" s="39"/>
    </row>
    <row r="38" spans="2:2" x14ac:dyDescent="0.2">
      <c r="B38" s="39"/>
    </row>
    <row r="39" spans="2:2" x14ac:dyDescent="0.2">
      <c r="B39" s="39"/>
    </row>
    <row r="40" spans="2:2" x14ac:dyDescent="0.2">
      <c r="B40" s="39"/>
    </row>
  </sheetData>
  <pageMargins left="0.74803149606299213" right="0.74803149606299213" top="0.98425196850393704" bottom="0.98425196850393704" header="0.51181102362204722" footer="0.51181102362204722"/>
  <pageSetup paperSize="9" scale="8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R168"/>
  <sheetViews>
    <sheetView showGridLines="0" zoomScaleNormal="100" zoomScaleSheetLayoutView="100" workbookViewId="0"/>
  </sheetViews>
  <sheetFormatPr defaultRowHeight="12" outlineLevelCol="1" x14ac:dyDescent="0.2"/>
  <cols>
    <col min="1" max="1" width="2.42578125" style="37" customWidth="1"/>
    <col min="2" max="2" width="1.5703125" style="37" customWidth="1"/>
    <col min="3" max="4" width="7.140625" style="37" customWidth="1"/>
    <col min="5" max="5" width="21.7109375" style="37" customWidth="1"/>
    <col min="6" max="6" width="8.85546875" style="37" hidden="1" customWidth="1" outlineLevel="1"/>
    <col min="7" max="7" width="2" style="37" hidden="1" customWidth="1" outlineLevel="1"/>
    <col min="8" max="8" width="8.85546875" style="37" hidden="1" customWidth="1" outlineLevel="1"/>
    <col min="9" max="9" width="2" style="37" hidden="1" customWidth="1" outlineLevel="1"/>
    <col min="10" max="10" width="8.85546875" style="37" hidden="1" customWidth="1" outlineLevel="1"/>
    <col min="11" max="11" width="1.85546875" style="37" hidden="1" customWidth="1" outlineLevel="1"/>
    <col min="12" max="12" width="8.85546875" style="37" hidden="1" customWidth="1" outlineLevel="1"/>
    <col min="13" max="13" width="1.85546875" style="37" hidden="1" customWidth="1" outlineLevel="1"/>
    <col min="14" max="14" width="8.85546875" style="37" hidden="1" customWidth="1" outlineLevel="1"/>
    <col min="15" max="15" width="1.42578125" style="37" hidden="1" customWidth="1" outlineLevel="1"/>
    <col min="16" max="16" width="8.85546875" style="37" hidden="1" customWidth="1" outlineLevel="1"/>
    <col min="17" max="17" width="1.5703125" style="37" hidden="1" customWidth="1" outlineLevel="1"/>
    <col min="18" max="18" width="8.85546875" style="37" hidden="1" customWidth="1" outlineLevel="1"/>
    <col min="19" max="19" width="1.7109375" style="37" hidden="1" customWidth="1" outlineLevel="1"/>
    <col min="20" max="20" width="8.85546875" style="37" hidden="1" customWidth="1" outlineLevel="1"/>
    <col min="21" max="21" width="1.7109375" style="37" hidden="1" customWidth="1" outlineLevel="1"/>
    <col min="22" max="22" width="8.85546875" style="37" hidden="1" customWidth="1" outlineLevel="1"/>
    <col min="23" max="23" width="1.42578125" style="37" hidden="1" customWidth="1" outlineLevel="1"/>
    <col min="24" max="24" width="9.85546875" style="37" hidden="1" customWidth="1" outlineLevel="1"/>
    <col min="25" max="25" width="1.5703125" style="37" hidden="1" customWidth="1" outlineLevel="1"/>
    <col min="26" max="26" width="9.85546875" style="37" hidden="1" customWidth="1" outlineLevel="1"/>
    <col min="27" max="27" width="1.5703125" style="37" hidden="1" customWidth="1" outlineLevel="1"/>
    <col min="28" max="28" width="8.85546875" style="37" hidden="1" customWidth="1" outlineLevel="1"/>
    <col min="29" max="29" width="2" style="37" hidden="1" customWidth="1" outlineLevel="1"/>
    <col min="30" max="30" width="9.85546875" style="37" customWidth="1" collapsed="1"/>
    <col min="31" max="31" width="1.42578125" style="37" customWidth="1"/>
    <col min="32" max="32" width="9.85546875" style="37" customWidth="1"/>
    <col min="33" max="33" width="1.5703125" style="37" customWidth="1"/>
    <col min="34" max="34" width="9.85546875" style="37" customWidth="1"/>
    <col min="35" max="35" width="1.85546875" style="37" customWidth="1"/>
    <col min="36" max="41" width="9.85546875" style="37" bestFit="1" customWidth="1"/>
    <col min="42" max="42" width="1.85546875" style="37" customWidth="1"/>
    <col min="43" max="16384" width="9.140625" style="37"/>
  </cols>
  <sheetData>
    <row r="1" spans="1:44" s="36" customFormat="1" ht="12.75" customHeight="1" x14ac:dyDescent="0.2">
      <c r="A1" s="1" t="s">
        <v>70</v>
      </c>
      <c r="B1" s="1"/>
      <c r="C1" s="1"/>
      <c r="D1" s="1"/>
      <c r="E1" s="1" t="s">
        <v>61</v>
      </c>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c r="AN1"/>
    </row>
    <row r="2" spans="1:44" s="36" customFormat="1" ht="12.75" customHeight="1" x14ac:dyDescent="0.2">
      <c r="A2" s="3"/>
      <c r="B2" s="3"/>
      <c r="C2" s="3"/>
      <c r="D2" s="3"/>
      <c r="E2" s="1" t="s">
        <v>601</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3"/>
      <c r="AK2" s="3"/>
      <c r="AL2" s="3"/>
      <c r="AM2"/>
      <c r="AN2"/>
    </row>
    <row r="3" spans="1:44" s="36" customFormat="1" ht="12.75" customHeight="1" x14ac:dyDescent="0.2">
      <c r="A3" s="3"/>
      <c r="B3" s="3"/>
      <c r="C3" s="3"/>
      <c r="D3" s="3"/>
      <c r="E3" s="52" t="s">
        <v>62</v>
      </c>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c r="AN3"/>
    </row>
    <row r="4" spans="1:44" s="36" customFormat="1" ht="12.75" customHeight="1" x14ac:dyDescent="0.2">
      <c r="A4" s="3"/>
      <c r="B4" s="3"/>
      <c r="C4" s="3"/>
      <c r="D4" s="3"/>
      <c r="E4" s="52" t="s">
        <v>629</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c r="AN4"/>
    </row>
    <row r="5" spans="1:44" ht="12.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c r="AN5"/>
    </row>
    <row r="6" spans="1:44" ht="12.75" customHeight="1" x14ac:dyDescent="0.2">
      <c r="A6" s="16" t="s">
        <v>628</v>
      </c>
      <c r="B6" s="16"/>
      <c r="C6" s="16"/>
      <c r="D6" s="16"/>
      <c r="E6" s="16"/>
      <c r="F6" s="16">
        <v>1998</v>
      </c>
      <c r="G6" s="16"/>
      <c r="H6" s="16">
        <v>1999</v>
      </c>
      <c r="I6" s="16"/>
      <c r="J6" s="16">
        <v>2000</v>
      </c>
      <c r="K6" s="16"/>
      <c r="L6" s="16">
        <v>2001</v>
      </c>
      <c r="M6" s="16"/>
      <c r="N6" s="16">
        <v>2002</v>
      </c>
      <c r="O6" s="16"/>
      <c r="P6" s="16">
        <v>2003</v>
      </c>
      <c r="Q6" s="16"/>
      <c r="R6" s="16">
        <v>2004</v>
      </c>
      <c r="S6" s="16"/>
      <c r="T6" s="16">
        <v>2005</v>
      </c>
      <c r="U6" s="16"/>
      <c r="V6" s="16">
        <v>2006</v>
      </c>
      <c r="W6" s="16"/>
      <c r="X6" s="16">
        <v>2007</v>
      </c>
      <c r="Y6" s="16"/>
      <c r="Z6" s="16">
        <v>2008</v>
      </c>
      <c r="AA6" s="16"/>
      <c r="AB6" s="16">
        <v>2009</v>
      </c>
      <c r="AC6" s="16"/>
      <c r="AD6" s="16">
        <v>2010</v>
      </c>
      <c r="AE6" s="16"/>
      <c r="AF6" s="16">
        <v>2011</v>
      </c>
      <c r="AG6" s="16"/>
      <c r="AH6" s="16">
        <v>2012</v>
      </c>
      <c r="AI6" s="16"/>
      <c r="AJ6" s="16">
        <v>2013</v>
      </c>
      <c r="AK6" s="16">
        <v>2014</v>
      </c>
      <c r="AL6" s="16">
        <v>2015</v>
      </c>
      <c r="AM6" s="16">
        <v>2016</v>
      </c>
      <c r="AN6" s="16">
        <v>2017</v>
      </c>
      <c r="AO6" s="131">
        <v>2018</v>
      </c>
    </row>
    <row r="7" spans="1:44" ht="12.75" customHeight="1" x14ac:dyDescent="0.2">
      <c r="A7" s="2"/>
      <c r="B7" s="2"/>
      <c r="C7" s="2"/>
      <c r="D7" s="2"/>
      <c r="E7" s="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3"/>
      <c r="AK7" s="3"/>
      <c r="AL7" s="3"/>
      <c r="AM7" s="3"/>
      <c r="AN7" s="3"/>
    </row>
    <row r="8" spans="1:44" ht="12.75" customHeight="1" x14ac:dyDescent="0.2">
      <c r="A8" s="2" t="s">
        <v>391</v>
      </c>
      <c r="B8" s="3"/>
      <c r="C8" s="2"/>
      <c r="D8" s="2"/>
      <c r="E8" s="112"/>
      <c r="F8" s="135">
        <v>720534</v>
      </c>
      <c r="G8" s="135"/>
      <c r="H8" s="135">
        <v>813456</v>
      </c>
      <c r="I8" s="135"/>
      <c r="J8" s="135">
        <v>931123</v>
      </c>
      <c r="K8" s="135"/>
      <c r="L8" s="135">
        <v>945957</v>
      </c>
      <c r="M8" s="135"/>
      <c r="N8" s="135">
        <v>900441</v>
      </c>
      <c r="O8" s="135"/>
      <c r="P8" s="135">
        <v>746273</v>
      </c>
      <c r="Q8" s="135"/>
      <c r="R8" s="135">
        <v>771517</v>
      </c>
      <c r="S8" s="135"/>
      <c r="T8" s="135">
        <v>832388</v>
      </c>
      <c r="U8" s="135"/>
      <c r="V8" s="135">
        <v>908655</v>
      </c>
      <c r="W8" s="135"/>
      <c r="X8" s="135">
        <v>1027919</v>
      </c>
      <c r="Y8" s="135"/>
      <c r="Z8" s="135">
        <v>1078943</v>
      </c>
      <c r="AA8" s="135"/>
      <c r="AB8" s="135">
        <v>880585</v>
      </c>
      <c r="AC8" s="135"/>
      <c r="AD8" s="135">
        <v>1015377</v>
      </c>
      <c r="AE8" s="135"/>
      <c r="AF8" s="135">
        <v>1228845</v>
      </c>
      <c r="AG8" s="135"/>
      <c r="AH8" s="135">
        <v>1299185</v>
      </c>
      <c r="AI8" s="135"/>
      <c r="AJ8" s="12">
        <v>1466281</v>
      </c>
      <c r="AK8" s="12">
        <v>1505329</v>
      </c>
      <c r="AL8" s="12">
        <v>1546067</v>
      </c>
      <c r="AM8" s="12">
        <v>1731383</v>
      </c>
      <c r="AN8" s="12">
        <v>2032515</v>
      </c>
      <c r="AO8" s="39">
        <v>1931771</v>
      </c>
      <c r="AQ8" s="39"/>
      <c r="AR8" s="112"/>
    </row>
    <row r="9" spans="1:44" ht="12.75" customHeight="1" x14ac:dyDescent="0.2">
      <c r="A9" s="2" t="s">
        <v>392</v>
      </c>
      <c r="B9" s="3"/>
      <c r="C9" s="2"/>
      <c r="D9" s="2"/>
      <c r="E9" s="112"/>
      <c r="F9" s="135">
        <v>475471</v>
      </c>
      <c r="G9" s="135"/>
      <c r="H9" s="135">
        <v>493663</v>
      </c>
      <c r="I9" s="135"/>
      <c r="J9" s="135">
        <v>525740</v>
      </c>
      <c r="K9" s="135"/>
      <c r="L9" s="135">
        <v>508048</v>
      </c>
      <c r="M9" s="135"/>
      <c r="N9" s="135">
        <v>512813</v>
      </c>
      <c r="O9" s="135"/>
      <c r="P9" s="135">
        <v>561279</v>
      </c>
      <c r="Q9" s="135"/>
      <c r="R9" s="135">
        <v>615896</v>
      </c>
      <c r="S9" s="135"/>
      <c r="T9" s="135">
        <v>976269</v>
      </c>
      <c r="U9" s="135"/>
      <c r="V9" s="135">
        <v>1080590</v>
      </c>
      <c r="W9" s="135"/>
      <c r="X9" s="135">
        <v>1204762</v>
      </c>
      <c r="Y9" s="135"/>
      <c r="Z9" s="135">
        <v>1298466</v>
      </c>
      <c r="AA9" s="135"/>
      <c r="AB9" s="135">
        <v>1280256</v>
      </c>
      <c r="AC9" s="135"/>
      <c r="AD9" s="135">
        <v>1306897</v>
      </c>
      <c r="AE9" s="135"/>
      <c r="AF9" s="135">
        <v>1366752</v>
      </c>
      <c r="AG9" s="135"/>
      <c r="AH9" s="135">
        <v>1429896</v>
      </c>
      <c r="AI9" s="135"/>
      <c r="AJ9" s="135">
        <v>1439565</v>
      </c>
      <c r="AK9" s="135">
        <v>1404061</v>
      </c>
      <c r="AL9" s="135">
        <v>1541164</v>
      </c>
      <c r="AM9" s="135">
        <v>1695920</v>
      </c>
      <c r="AN9" s="135">
        <v>1706670</v>
      </c>
      <c r="AO9" s="39">
        <v>1604954</v>
      </c>
      <c r="AQ9" s="39"/>
      <c r="AR9" s="112"/>
    </row>
    <row r="10" spans="1:44" ht="12.75" customHeight="1" x14ac:dyDescent="0.2">
      <c r="A10" s="2" t="s">
        <v>393</v>
      </c>
      <c r="B10" s="3"/>
      <c r="C10" s="2"/>
      <c r="D10" s="2"/>
      <c r="E10" s="112"/>
      <c r="F10" s="135">
        <v>836550</v>
      </c>
      <c r="G10" s="135"/>
      <c r="H10" s="135">
        <v>822710</v>
      </c>
      <c r="I10" s="135"/>
      <c r="J10" s="135">
        <v>868092</v>
      </c>
      <c r="K10" s="135"/>
      <c r="L10" s="135">
        <v>804208</v>
      </c>
      <c r="M10" s="135"/>
      <c r="N10" s="135">
        <v>731051</v>
      </c>
      <c r="O10" s="135"/>
      <c r="P10" s="135">
        <v>666199</v>
      </c>
      <c r="Q10" s="135"/>
      <c r="R10" s="135">
        <v>682089</v>
      </c>
      <c r="S10" s="135"/>
      <c r="T10" s="135">
        <v>1172142</v>
      </c>
      <c r="U10" s="135"/>
      <c r="V10" s="135">
        <v>1147138</v>
      </c>
      <c r="W10" s="135"/>
      <c r="X10" s="135">
        <v>1140643</v>
      </c>
      <c r="Y10" s="135"/>
      <c r="Z10" s="135">
        <v>1149300</v>
      </c>
      <c r="AA10" s="135"/>
      <c r="AB10" s="135">
        <v>1038664</v>
      </c>
      <c r="AC10" s="135"/>
      <c r="AD10" s="135">
        <v>1088488</v>
      </c>
      <c r="AE10" s="135"/>
      <c r="AF10" s="135">
        <v>1270965</v>
      </c>
      <c r="AG10" s="135"/>
      <c r="AH10" s="135">
        <v>1243617</v>
      </c>
      <c r="AI10" s="135"/>
      <c r="AJ10" s="135">
        <v>1295355</v>
      </c>
      <c r="AK10" s="135">
        <v>1303049</v>
      </c>
      <c r="AL10" s="135">
        <v>1345106</v>
      </c>
      <c r="AM10" s="135">
        <v>1395339</v>
      </c>
      <c r="AN10" s="135">
        <v>1429159</v>
      </c>
      <c r="AO10" s="39">
        <v>1420439</v>
      </c>
      <c r="AQ10" s="39"/>
      <c r="AR10" s="112"/>
    </row>
    <row r="11" spans="1:44" ht="12.75" customHeight="1" x14ac:dyDescent="0.2">
      <c r="A11" s="2" t="s">
        <v>394</v>
      </c>
      <c r="B11" s="3"/>
      <c r="C11" s="2"/>
      <c r="D11" s="2"/>
      <c r="E11" s="112"/>
      <c r="F11" s="135">
        <v>941088</v>
      </c>
      <c r="G11" s="135"/>
      <c r="H11" s="135">
        <v>929091</v>
      </c>
      <c r="I11" s="135"/>
      <c r="J11" s="135">
        <v>980523</v>
      </c>
      <c r="K11" s="135"/>
      <c r="L11" s="135">
        <v>961529</v>
      </c>
      <c r="M11" s="135"/>
      <c r="N11" s="135">
        <v>917299</v>
      </c>
      <c r="O11" s="135"/>
      <c r="P11" s="135">
        <v>862809</v>
      </c>
      <c r="Q11" s="135"/>
      <c r="R11" s="135">
        <v>893054</v>
      </c>
      <c r="S11" s="135"/>
      <c r="T11" s="135">
        <v>935186</v>
      </c>
      <c r="U11" s="135"/>
      <c r="V11" s="135">
        <v>896578</v>
      </c>
      <c r="W11" s="135"/>
      <c r="X11" s="135">
        <v>895755</v>
      </c>
      <c r="Y11" s="135"/>
      <c r="Z11" s="135">
        <v>875733</v>
      </c>
      <c r="AA11" s="135"/>
      <c r="AB11" s="135">
        <v>726237</v>
      </c>
      <c r="AC11" s="135"/>
      <c r="AD11" s="135">
        <v>791360</v>
      </c>
      <c r="AE11" s="135"/>
      <c r="AF11" s="135">
        <v>821047</v>
      </c>
      <c r="AG11" s="135"/>
      <c r="AH11" s="135">
        <v>863786</v>
      </c>
      <c r="AI11" s="135"/>
      <c r="AJ11" s="135">
        <v>853968</v>
      </c>
      <c r="AK11" s="135">
        <v>952547</v>
      </c>
      <c r="AL11" s="135">
        <v>941690</v>
      </c>
      <c r="AM11" s="135">
        <v>1028610</v>
      </c>
      <c r="AN11" s="135">
        <v>960852</v>
      </c>
      <c r="AO11" s="39">
        <v>976831</v>
      </c>
      <c r="AQ11" s="39"/>
      <c r="AR11" s="112"/>
    </row>
    <row r="12" spans="1:44" ht="12.75" customHeight="1" x14ac:dyDescent="0.2">
      <c r="A12" s="2" t="s">
        <v>63</v>
      </c>
      <c r="B12" s="3"/>
      <c r="C12" s="2"/>
      <c r="D12" s="2"/>
      <c r="E12" s="112"/>
      <c r="F12" s="135">
        <v>623325</v>
      </c>
      <c r="G12" s="135"/>
      <c r="H12" s="135">
        <v>641675</v>
      </c>
      <c r="I12" s="135"/>
      <c r="J12" s="135">
        <v>633864</v>
      </c>
      <c r="K12" s="135"/>
      <c r="L12" s="135">
        <v>657624</v>
      </c>
      <c r="M12" s="135"/>
      <c r="N12" s="135">
        <v>599556</v>
      </c>
      <c r="O12" s="135"/>
      <c r="P12" s="135">
        <v>555560</v>
      </c>
      <c r="Q12" s="135"/>
      <c r="R12" s="135">
        <v>608510</v>
      </c>
      <c r="S12" s="135"/>
      <c r="T12" s="135">
        <v>640243</v>
      </c>
      <c r="U12" s="135"/>
      <c r="V12" s="135">
        <v>676669</v>
      </c>
      <c r="W12" s="135"/>
      <c r="X12" s="135">
        <v>654881</v>
      </c>
      <c r="Y12" s="135"/>
      <c r="Z12" s="135">
        <v>632174</v>
      </c>
      <c r="AA12" s="135"/>
      <c r="AB12" s="135">
        <v>554213</v>
      </c>
      <c r="AC12" s="135"/>
      <c r="AD12" s="135">
        <v>597785</v>
      </c>
      <c r="AE12" s="135"/>
      <c r="AF12" s="135">
        <v>694008</v>
      </c>
      <c r="AG12" s="135"/>
      <c r="AH12" s="135">
        <v>750458</v>
      </c>
      <c r="AI12" s="135"/>
      <c r="AJ12" s="135">
        <v>756848</v>
      </c>
      <c r="AK12" s="135">
        <v>799906</v>
      </c>
      <c r="AL12" s="135">
        <v>832267</v>
      </c>
      <c r="AM12" s="135">
        <v>871512</v>
      </c>
      <c r="AN12" s="135">
        <v>923165</v>
      </c>
      <c r="AO12" s="39">
        <v>960790</v>
      </c>
      <c r="AQ12" s="39"/>
      <c r="AR12" s="112"/>
    </row>
    <row r="13" spans="1:44" ht="12.75" customHeight="1" x14ac:dyDescent="0.2">
      <c r="A13" s="2" t="s">
        <v>395</v>
      </c>
      <c r="B13" s="3"/>
      <c r="C13" s="2"/>
      <c r="D13" s="2"/>
      <c r="E13" s="112"/>
      <c r="F13" s="135">
        <v>540992</v>
      </c>
      <c r="G13" s="135"/>
      <c r="H13" s="135">
        <v>556767</v>
      </c>
      <c r="I13" s="135"/>
      <c r="J13" s="135">
        <v>526307</v>
      </c>
      <c r="K13" s="135"/>
      <c r="L13" s="135">
        <v>514738</v>
      </c>
      <c r="M13" s="135"/>
      <c r="N13" s="135">
        <v>471596</v>
      </c>
      <c r="O13" s="135"/>
      <c r="P13" s="135">
        <v>434295</v>
      </c>
      <c r="Q13" s="135"/>
      <c r="R13" s="135">
        <v>498348</v>
      </c>
      <c r="S13" s="135"/>
      <c r="T13" s="135">
        <v>529932</v>
      </c>
      <c r="U13" s="135"/>
      <c r="V13" s="135">
        <v>603448</v>
      </c>
      <c r="W13" s="135"/>
      <c r="X13" s="135">
        <v>610541</v>
      </c>
      <c r="Y13" s="135"/>
      <c r="Z13" s="135">
        <v>627600</v>
      </c>
      <c r="AA13" s="135"/>
      <c r="AB13" s="135">
        <v>565525</v>
      </c>
      <c r="AC13" s="135"/>
      <c r="AD13" s="135">
        <v>601987</v>
      </c>
      <c r="AE13" s="135"/>
      <c r="AF13" s="135">
        <v>697648</v>
      </c>
      <c r="AG13" s="135"/>
      <c r="AH13" s="135">
        <v>715626</v>
      </c>
      <c r="AI13" s="135"/>
      <c r="AJ13" s="135">
        <v>734382</v>
      </c>
      <c r="AK13" s="135">
        <v>824653</v>
      </c>
      <c r="AL13" s="135">
        <v>827520</v>
      </c>
      <c r="AM13" s="135">
        <v>873034</v>
      </c>
      <c r="AN13" s="135">
        <v>891092</v>
      </c>
      <c r="AO13" s="39">
        <v>894379</v>
      </c>
      <c r="AQ13" s="39"/>
      <c r="AR13" s="112"/>
    </row>
    <row r="14" spans="1:44" ht="12.75" customHeight="1" x14ac:dyDescent="0.2">
      <c r="A14" s="2" t="s">
        <v>397</v>
      </c>
      <c r="B14" s="3"/>
      <c r="C14" s="2"/>
      <c r="D14" s="2"/>
      <c r="E14" s="112"/>
      <c r="F14" s="135">
        <v>35173</v>
      </c>
      <c r="G14" s="135"/>
      <c r="H14" s="135">
        <v>35607</v>
      </c>
      <c r="I14" s="135"/>
      <c r="J14" s="135">
        <v>32385</v>
      </c>
      <c r="K14" s="135"/>
      <c r="L14" s="135">
        <v>41099</v>
      </c>
      <c r="M14" s="135"/>
      <c r="N14" s="135">
        <v>38730</v>
      </c>
      <c r="O14" s="135"/>
      <c r="P14" s="135">
        <v>38981</v>
      </c>
      <c r="Q14" s="135"/>
      <c r="R14" s="135">
        <v>37361</v>
      </c>
      <c r="S14" s="135"/>
      <c r="T14" s="135">
        <v>89152</v>
      </c>
      <c r="U14" s="135"/>
      <c r="V14" s="135">
        <v>169980</v>
      </c>
      <c r="W14" s="135"/>
      <c r="X14" s="135">
        <v>241109</v>
      </c>
      <c r="Y14" s="135"/>
      <c r="Z14" s="135">
        <v>270911</v>
      </c>
      <c r="AA14" s="135"/>
      <c r="AB14" s="135">
        <v>273991</v>
      </c>
      <c r="AC14" s="135"/>
      <c r="AD14" s="135">
        <v>254022</v>
      </c>
      <c r="AE14" s="135"/>
      <c r="AF14" s="135">
        <v>289234</v>
      </c>
      <c r="AG14" s="135"/>
      <c r="AH14" s="135">
        <v>321622</v>
      </c>
      <c r="AI14" s="135"/>
      <c r="AJ14" s="135">
        <v>353792</v>
      </c>
      <c r="AK14" s="135">
        <v>386673</v>
      </c>
      <c r="AL14" s="135">
        <v>465968</v>
      </c>
      <c r="AM14" s="135">
        <v>571724</v>
      </c>
      <c r="AN14" s="135">
        <v>664382</v>
      </c>
      <c r="AO14" s="39">
        <v>770229</v>
      </c>
      <c r="AQ14" s="39"/>
      <c r="AR14" s="112"/>
    </row>
    <row r="15" spans="1:44" ht="12.75" customHeight="1" x14ac:dyDescent="0.2">
      <c r="A15" s="2" t="s">
        <v>396</v>
      </c>
      <c r="B15" s="3"/>
      <c r="C15" s="2"/>
      <c r="D15" s="2"/>
      <c r="E15" s="112"/>
      <c r="F15" s="135">
        <v>347210</v>
      </c>
      <c r="G15" s="135"/>
      <c r="H15" s="135">
        <v>388268</v>
      </c>
      <c r="I15" s="135"/>
      <c r="J15" s="135">
        <v>438539</v>
      </c>
      <c r="K15" s="135"/>
      <c r="L15" s="135">
        <v>418298</v>
      </c>
      <c r="M15" s="135"/>
      <c r="N15" s="135">
        <v>390886</v>
      </c>
      <c r="O15" s="135"/>
      <c r="P15" s="135">
        <v>373423</v>
      </c>
      <c r="Q15" s="135"/>
      <c r="R15" s="135">
        <v>382546</v>
      </c>
      <c r="S15" s="135"/>
      <c r="T15" s="135">
        <v>432676</v>
      </c>
      <c r="U15" s="135"/>
      <c r="V15" s="135">
        <v>445503</v>
      </c>
      <c r="W15" s="135"/>
      <c r="X15" s="135">
        <v>476051</v>
      </c>
      <c r="Y15" s="135"/>
      <c r="Z15" s="135">
        <v>502799</v>
      </c>
      <c r="AA15" s="135"/>
      <c r="AB15" s="135">
        <v>459367</v>
      </c>
      <c r="AC15" s="135"/>
      <c r="AD15" s="135">
        <v>464231</v>
      </c>
      <c r="AE15" s="135"/>
      <c r="AF15" s="135">
        <v>499790</v>
      </c>
      <c r="AG15" s="135"/>
      <c r="AH15" s="135">
        <v>540852</v>
      </c>
      <c r="AI15" s="135"/>
      <c r="AJ15" s="135">
        <v>548207</v>
      </c>
      <c r="AK15" s="135">
        <v>551850</v>
      </c>
      <c r="AL15" s="135">
        <v>583917</v>
      </c>
      <c r="AM15" s="135">
        <v>620946</v>
      </c>
      <c r="AN15" s="135">
        <v>711001</v>
      </c>
      <c r="AO15" s="39">
        <v>721641</v>
      </c>
      <c r="AQ15" s="39"/>
      <c r="AR15" s="112"/>
    </row>
    <row r="16" spans="1:44" ht="12.75" customHeight="1" x14ac:dyDescent="0.2">
      <c r="A16" s="2" t="s">
        <v>372</v>
      </c>
      <c r="B16" s="3"/>
      <c r="C16" s="2"/>
      <c r="D16" s="2"/>
      <c r="E16" s="112"/>
      <c r="F16" s="135">
        <v>441528</v>
      </c>
      <c r="G16" s="135"/>
      <c r="H16" s="135">
        <v>451362</v>
      </c>
      <c r="I16" s="135"/>
      <c r="J16" s="135">
        <v>464548</v>
      </c>
      <c r="K16" s="135"/>
      <c r="L16" s="135">
        <v>480686</v>
      </c>
      <c r="M16" s="135"/>
      <c r="N16" s="135">
        <v>428381</v>
      </c>
      <c r="O16" s="135"/>
      <c r="P16" s="135">
        <v>327437</v>
      </c>
      <c r="Q16" s="135"/>
      <c r="R16" s="135">
        <v>319873</v>
      </c>
      <c r="S16" s="135"/>
      <c r="T16" s="135">
        <v>304323</v>
      </c>
      <c r="U16" s="135"/>
      <c r="V16" s="135">
        <v>351068</v>
      </c>
      <c r="W16" s="135"/>
      <c r="X16" s="135">
        <v>368689</v>
      </c>
      <c r="Y16" s="135"/>
      <c r="Z16" s="135">
        <v>359234</v>
      </c>
      <c r="AA16" s="135"/>
      <c r="AB16" s="135">
        <v>329523</v>
      </c>
      <c r="AC16" s="135"/>
      <c r="AD16" s="135">
        <v>358128</v>
      </c>
      <c r="AE16" s="135"/>
      <c r="AF16" s="135">
        <v>394012</v>
      </c>
      <c r="AG16" s="135"/>
      <c r="AH16" s="135">
        <v>401969</v>
      </c>
      <c r="AI16" s="135"/>
      <c r="AJ16" s="135">
        <v>414034</v>
      </c>
      <c r="AK16" s="135">
        <v>508402</v>
      </c>
      <c r="AL16" s="135">
        <v>547354</v>
      </c>
      <c r="AM16" s="135">
        <v>580209</v>
      </c>
      <c r="AN16" s="135">
        <v>653381</v>
      </c>
      <c r="AO16" s="39">
        <v>669242</v>
      </c>
      <c r="AQ16" s="39"/>
      <c r="AR16" s="112"/>
    </row>
    <row r="17" spans="1:44" ht="12.75" customHeight="1" x14ac:dyDescent="0.2">
      <c r="A17" s="2" t="s">
        <v>398</v>
      </c>
      <c r="B17" s="3"/>
      <c r="C17" s="2"/>
      <c r="D17" s="2"/>
      <c r="E17" s="112"/>
      <c r="F17" s="135">
        <v>283526</v>
      </c>
      <c r="G17" s="135"/>
      <c r="H17" s="135">
        <v>296959</v>
      </c>
      <c r="I17" s="135"/>
      <c r="J17" s="135">
        <v>334096</v>
      </c>
      <c r="K17" s="135"/>
      <c r="L17" s="135">
        <v>370454</v>
      </c>
      <c r="M17" s="135"/>
      <c r="N17" s="135">
        <v>429950</v>
      </c>
      <c r="O17" s="135"/>
      <c r="P17" s="135">
        <v>339269</v>
      </c>
      <c r="Q17" s="135"/>
      <c r="R17" s="135">
        <v>365093</v>
      </c>
      <c r="S17" s="135"/>
      <c r="T17" s="135">
        <v>474007</v>
      </c>
      <c r="U17" s="135"/>
      <c r="V17" s="135">
        <v>528057</v>
      </c>
      <c r="W17" s="135"/>
      <c r="X17" s="135">
        <v>582734</v>
      </c>
      <c r="Y17" s="135"/>
      <c r="Z17" s="135">
        <v>591927</v>
      </c>
      <c r="AA17" s="135"/>
      <c r="AB17" s="135">
        <v>463370</v>
      </c>
      <c r="AC17" s="135"/>
      <c r="AD17" s="135">
        <v>451846</v>
      </c>
      <c r="AE17" s="135"/>
      <c r="AF17" s="135">
        <v>534072</v>
      </c>
      <c r="AG17" s="135"/>
      <c r="AH17" s="135">
        <v>506116</v>
      </c>
      <c r="AI17" s="135"/>
      <c r="AJ17" s="135">
        <v>562236</v>
      </c>
      <c r="AK17" s="135">
        <v>565154</v>
      </c>
      <c r="AL17" s="135">
        <v>557990</v>
      </c>
      <c r="AM17" s="135">
        <v>538542</v>
      </c>
      <c r="AN17" s="135">
        <v>568984</v>
      </c>
      <c r="AO17" s="39">
        <v>557494</v>
      </c>
      <c r="AQ17" s="39"/>
      <c r="AR17" s="112"/>
    </row>
    <row r="18" spans="1:44" ht="12.75" customHeight="1" x14ac:dyDescent="0.2">
      <c r="A18" s="2" t="s">
        <v>399</v>
      </c>
      <c r="B18" s="3"/>
      <c r="C18" s="2"/>
      <c r="D18" s="2"/>
      <c r="E18" s="112"/>
      <c r="F18" s="135">
        <v>141088</v>
      </c>
      <c r="G18" s="135"/>
      <c r="H18" s="135">
        <v>94450</v>
      </c>
      <c r="I18" s="135"/>
      <c r="J18" s="135">
        <v>115533</v>
      </c>
      <c r="K18" s="135"/>
      <c r="L18" s="135">
        <v>155932</v>
      </c>
      <c r="M18" s="135"/>
      <c r="N18" s="135">
        <v>158450</v>
      </c>
      <c r="O18" s="135"/>
      <c r="P18" s="135">
        <v>145094</v>
      </c>
      <c r="Q18" s="135"/>
      <c r="R18" s="135">
        <v>211674</v>
      </c>
      <c r="S18" s="135"/>
      <c r="T18" s="135">
        <v>318670</v>
      </c>
      <c r="U18" s="135"/>
      <c r="V18" s="135">
        <v>255877</v>
      </c>
      <c r="W18" s="135"/>
      <c r="X18" s="135">
        <v>254838</v>
      </c>
      <c r="Y18" s="135"/>
      <c r="Z18" s="135">
        <v>319505</v>
      </c>
      <c r="AA18" s="135"/>
      <c r="AB18" s="135">
        <v>325647</v>
      </c>
      <c r="AC18" s="135"/>
      <c r="AD18" s="135">
        <v>432008</v>
      </c>
      <c r="AE18" s="135"/>
      <c r="AF18" s="135">
        <v>580400</v>
      </c>
      <c r="AG18" s="135"/>
      <c r="AH18" s="135">
        <v>653339</v>
      </c>
      <c r="AI18" s="135"/>
      <c r="AJ18" s="135">
        <v>740304</v>
      </c>
      <c r="AK18" s="135">
        <v>720973</v>
      </c>
      <c r="AL18" s="135">
        <v>680981</v>
      </c>
      <c r="AM18" s="135">
        <v>465692</v>
      </c>
      <c r="AN18" s="135">
        <v>430861</v>
      </c>
      <c r="AO18" s="39">
        <v>489612</v>
      </c>
      <c r="AQ18" s="39"/>
      <c r="AR18" s="112"/>
    </row>
    <row r="19" spans="1:44" ht="12.75" customHeight="1" x14ac:dyDescent="0.2">
      <c r="A19" s="2" t="s">
        <v>400</v>
      </c>
      <c r="B19" s="3"/>
      <c r="C19" s="2"/>
      <c r="D19" s="2"/>
      <c r="E19" s="112"/>
      <c r="F19" s="135">
        <v>149360</v>
      </c>
      <c r="G19" s="135"/>
      <c r="H19" s="135">
        <v>160069</v>
      </c>
      <c r="I19" s="135"/>
      <c r="J19" s="135">
        <v>153196</v>
      </c>
      <c r="K19" s="135"/>
      <c r="L19" s="135">
        <v>162281</v>
      </c>
      <c r="M19" s="135"/>
      <c r="N19" s="135">
        <v>151582</v>
      </c>
      <c r="O19" s="135"/>
      <c r="P19" s="135">
        <v>130745</v>
      </c>
      <c r="Q19" s="135"/>
      <c r="R19" s="135">
        <v>165139</v>
      </c>
      <c r="S19" s="135"/>
      <c r="T19" s="135">
        <v>276717</v>
      </c>
      <c r="U19" s="135"/>
      <c r="V19" s="135">
        <v>291386</v>
      </c>
      <c r="W19" s="135"/>
      <c r="X19" s="135">
        <v>342425</v>
      </c>
      <c r="Y19" s="135"/>
      <c r="Z19" s="135">
        <v>385429</v>
      </c>
      <c r="AA19" s="135"/>
      <c r="AB19" s="135">
        <v>365488</v>
      </c>
      <c r="AC19" s="135"/>
      <c r="AD19" s="135">
        <v>405276</v>
      </c>
      <c r="AE19" s="135"/>
      <c r="AF19" s="135">
        <v>449838</v>
      </c>
      <c r="AG19" s="135"/>
      <c r="AH19" s="135">
        <v>397058</v>
      </c>
      <c r="AI19" s="135"/>
      <c r="AJ19" s="135">
        <v>397596</v>
      </c>
      <c r="AK19" s="135">
        <v>384802</v>
      </c>
      <c r="AL19" s="135">
        <v>380024</v>
      </c>
      <c r="AM19" s="135">
        <v>418175</v>
      </c>
      <c r="AN19" s="135">
        <v>485139</v>
      </c>
      <c r="AO19" s="39">
        <v>487182</v>
      </c>
      <c r="AQ19" s="39"/>
      <c r="AR19" s="112"/>
    </row>
    <row r="20" spans="1:44" ht="12.75" customHeight="1" x14ac:dyDescent="0.2">
      <c r="A20" s="2" t="s">
        <v>64</v>
      </c>
      <c r="B20" s="3"/>
      <c r="C20" s="2"/>
      <c r="D20" s="2"/>
      <c r="E20" s="112"/>
      <c r="F20" s="135">
        <v>186771</v>
      </c>
      <c r="G20" s="135"/>
      <c r="H20" s="135">
        <v>220817</v>
      </c>
      <c r="I20" s="135"/>
      <c r="J20" s="135">
        <v>227913</v>
      </c>
      <c r="K20" s="135"/>
      <c r="L20" s="135">
        <v>181274</v>
      </c>
      <c r="M20" s="135"/>
      <c r="N20" s="135">
        <v>123921</v>
      </c>
      <c r="O20" s="135"/>
      <c r="P20" s="135">
        <v>133519</v>
      </c>
      <c r="Q20" s="135"/>
      <c r="R20" s="135">
        <v>152596</v>
      </c>
      <c r="S20" s="135"/>
      <c r="T20" s="135">
        <v>202361</v>
      </c>
      <c r="U20" s="135"/>
      <c r="V20" s="135">
        <v>211335</v>
      </c>
      <c r="W20" s="135"/>
      <c r="X20" s="135">
        <v>226983</v>
      </c>
      <c r="Y20" s="135"/>
      <c r="Z20" s="135">
        <v>257318</v>
      </c>
      <c r="AA20" s="135"/>
      <c r="AB20" s="135">
        <v>235287</v>
      </c>
      <c r="AC20" s="135"/>
      <c r="AD20" s="135">
        <v>235601</v>
      </c>
      <c r="AE20" s="135"/>
      <c r="AF20" s="135">
        <v>226075</v>
      </c>
      <c r="AG20" s="135"/>
      <c r="AH20" s="135">
        <v>217029</v>
      </c>
      <c r="AI20" s="135"/>
      <c r="AJ20" s="135">
        <v>234649</v>
      </c>
      <c r="AK20" s="135">
        <v>325977</v>
      </c>
      <c r="AL20" s="135">
        <v>332968</v>
      </c>
      <c r="AM20" s="135">
        <v>404927</v>
      </c>
      <c r="AN20" s="135">
        <v>418201</v>
      </c>
      <c r="AO20" s="39">
        <v>419248</v>
      </c>
      <c r="AQ20" s="39"/>
      <c r="AR20" s="112"/>
    </row>
    <row r="21" spans="1:44" ht="12.75" customHeight="1" x14ac:dyDescent="0.2">
      <c r="A21" s="2" t="s">
        <v>401</v>
      </c>
      <c r="B21" s="3"/>
      <c r="C21" s="2"/>
      <c r="D21" s="2"/>
      <c r="E21" s="112"/>
      <c r="F21" s="135">
        <v>169100</v>
      </c>
      <c r="G21" s="135"/>
      <c r="H21" s="135">
        <v>208455</v>
      </c>
      <c r="I21" s="135"/>
      <c r="J21" s="135">
        <v>231790</v>
      </c>
      <c r="K21" s="135"/>
      <c r="L21" s="135">
        <v>209295</v>
      </c>
      <c r="M21" s="135"/>
      <c r="N21" s="135">
        <v>174941</v>
      </c>
      <c r="O21" s="135"/>
      <c r="P21" s="135">
        <v>148315</v>
      </c>
      <c r="Q21" s="135"/>
      <c r="R21" s="135">
        <v>131948</v>
      </c>
      <c r="S21" s="135"/>
      <c r="T21" s="135">
        <v>140970</v>
      </c>
      <c r="U21" s="135"/>
      <c r="V21" s="135">
        <v>154514</v>
      </c>
      <c r="W21" s="135"/>
      <c r="X21" s="135">
        <v>174271</v>
      </c>
      <c r="Y21" s="135"/>
      <c r="Z21" s="135">
        <v>199588</v>
      </c>
      <c r="AA21" s="135"/>
      <c r="AB21" s="135">
        <v>225237</v>
      </c>
      <c r="AC21" s="135"/>
      <c r="AD21" s="135">
        <v>223935</v>
      </c>
      <c r="AE21" s="135"/>
      <c r="AF21" s="135">
        <v>260570</v>
      </c>
      <c r="AG21" s="135"/>
      <c r="AH21" s="135">
        <v>264946</v>
      </c>
      <c r="AI21" s="135"/>
      <c r="AJ21" s="135">
        <v>252486</v>
      </c>
      <c r="AK21" s="135">
        <v>282013</v>
      </c>
      <c r="AL21" s="135">
        <v>296021</v>
      </c>
      <c r="AM21" s="135">
        <v>293557</v>
      </c>
      <c r="AN21" s="135">
        <v>299845</v>
      </c>
      <c r="AO21" s="39">
        <v>314657</v>
      </c>
      <c r="AQ21" s="39"/>
      <c r="AR21" s="112"/>
    </row>
    <row r="22" spans="1:44" ht="12.75" customHeight="1" x14ac:dyDescent="0.2">
      <c r="A22" s="2" t="s">
        <v>402</v>
      </c>
      <c r="B22" s="3"/>
      <c r="C22" s="2"/>
      <c r="D22" s="2"/>
      <c r="E22" s="112"/>
      <c r="F22" s="135">
        <v>221915</v>
      </c>
      <c r="G22" s="135"/>
      <c r="H22" s="135">
        <v>244860</v>
      </c>
      <c r="I22" s="135"/>
      <c r="J22" s="135">
        <v>242898</v>
      </c>
      <c r="K22" s="135"/>
      <c r="L22" s="135">
        <v>239339</v>
      </c>
      <c r="M22" s="135"/>
      <c r="N22" s="135">
        <v>175174</v>
      </c>
      <c r="O22" s="135"/>
      <c r="P22" s="135">
        <v>213291</v>
      </c>
      <c r="Q22" s="135"/>
      <c r="R22" s="135">
        <v>208805</v>
      </c>
      <c r="S22" s="135"/>
      <c r="T22" s="135">
        <v>209825</v>
      </c>
      <c r="U22" s="135"/>
      <c r="V22" s="135">
        <v>216299</v>
      </c>
      <c r="W22" s="135"/>
      <c r="X22" s="135">
        <v>199571</v>
      </c>
      <c r="Y22" s="135"/>
      <c r="Z22" s="135">
        <v>186414</v>
      </c>
      <c r="AA22" s="135"/>
      <c r="AB22" s="135">
        <v>179346</v>
      </c>
      <c r="AC22" s="135"/>
      <c r="AD22" s="135">
        <v>227472</v>
      </c>
      <c r="AE22" s="135"/>
      <c r="AF22" s="135">
        <v>226360</v>
      </c>
      <c r="AG22" s="135"/>
      <c r="AH22" s="135">
        <v>235629</v>
      </c>
      <c r="AI22" s="135"/>
      <c r="AJ22" s="135">
        <v>212878</v>
      </c>
      <c r="AK22" s="135">
        <v>223358</v>
      </c>
      <c r="AL22" s="135">
        <v>244517</v>
      </c>
      <c r="AM22" s="135">
        <v>253607</v>
      </c>
      <c r="AN22" s="135">
        <v>278490</v>
      </c>
      <c r="AO22" s="39">
        <v>283073</v>
      </c>
      <c r="AQ22" s="39"/>
      <c r="AR22" s="112"/>
    </row>
    <row r="23" spans="1:44" ht="12.75" customHeight="1" x14ac:dyDescent="0.2">
      <c r="A23" s="2" t="s">
        <v>65</v>
      </c>
      <c r="B23" s="3"/>
      <c r="C23" s="2"/>
      <c r="D23" s="2"/>
      <c r="E23" s="112"/>
      <c r="F23" s="135">
        <v>59493</v>
      </c>
      <c r="G23" s="135"/>
      <c r="H23" s="135">
        <v>105052</v>
      </c>
      <c r="I23" s="135"/>
      <c r="J23" s="135">
        <v>134221</v>
      </c>
      <c r="K23" s="135"/>
      <c r="L23" s="135">
        <v>111624</v>
      </c>
      <c r="M23" s="135"/>
      <c r="N23" s="135">
        <v>80329</v>
      </c>
      <c r="O23" s="135"/>
      <c r="P23" s="135">
        <v>82760</v>
      </c>
      <c r="Q23" s="135"/>
      <c r="R23" s="135">
        <v>80366</v>
      </c>
      <c r="S23" s="135"/>
      <c r="T23" s="135">
        <v>94228</v>
      </c>
      <c r="U23" s="135"/>
      <c r="V23" s="135">
        <v>145066</v>
      </c>
      <c r="W23" s="135"/>
      <c r="X23" s="135">
        <v>204497</v>
      </c>
      <c r="Y23" s="135"/>
      <c r="Z23" s="135">
        <v>247148</v>
      </c>
      <c r="AA23" s="135"/>
      <c r="AB23" s="135">
        <v>227859</v>
      </c>
      <c r="AC23" s="135"/>
      <c r="AD23" s="135">
        <v>233848</v>
      </c>
      <c r="AE23" s="135"/>
      <c r="AF23" s="135">
        <v>238762</v>
      </c>
      <c r="AG23" s="135"/>
      <c r="AH23" s="135">
        <v>220534</v>
      </c>
      <c r="AI23" s="135"/>
      <c r="AJ23" s="135">
        <v>213138</v>
      </c>
      <c r="AK23" s="135">
        <v>208538</v>
      </c>
      <c r="AL23" s="135">
        <v>200979</v>
      </c>
      <c r="AM23" s="135">
        <v>197174</v>
      </c>
      <c r="AN23" s="135">
        <v>209380</v>
      </c>
      <c r="AO23" s="39">
        <v>205545</v>
      </c>
      <c r="AQ23" s="39"/>
      <c r="AR23" s="112"/>
    </row>
    <row r="24" spans="1:44" ht="12.75" customHeight="1" x14ac:dyDescent="0.2">
      <c r="A24" s="2" t="s">
        <v>405</v>
      </c>
      <c r="B24" s="3"/>
      <c r="C24" s="2"/>
      <c r="D24" s="2"/>
      <c r="E24" s="112"/>
      <c r="F24" s="135" t="s">
        <v>260</v>
      </c>
      <c r="G24" s="135"/>
      <c r="H24" s="135">
        <v>440</v>
      </c>
      <c r="I24" s="135"/>
      <c r="J24" s="135">
        <v>1060</v>
      </c>
      <c r="K24" s="135"/>
      <c r="L24" s="135">
        <v>1885</v>
      </c>
      <c r="M24" s="135"/>
      <c r="N24" s="135">
        <v>3065</v>
      </c>
      <c r="O24" s="135"/>
      <c r="P24" s="135">
        <v>13957</v>
      </c>
      <c r="Q24" s="135"/>
      <c r="R24" s="135">
        <v>24799</v>
      </c>
      <c r="S24" s="135"/>
      <c r="T24" s="135">
        <v>40113</v>
      </c>
      <c r="U24" s="135"/>
      <c r="V24" s="135">
        <v>43379</v>
      </c>
      <c r="W24" s="135"/>
      <c r="X24" s="135">
        <v>43969</v>
      </c>
      <c r="Y24" s="135"/>
      <c r="Z24" s="135">
        <v>57729</v>
      </c>
      <c r="AA24" s="135"/>
      <c r="AB24" s="135">
        <v>59556</v>
      </c>
      <c r="AC24" s="135"/>
      <c r="AD24" s="135">
        <v>62313</v>
      </c>
      <c r="AE24" s="135"/>
      <c r="AF24" s="135">
        <v>72277</v>
      </c>
      <c r="AG24" s="135"/>
      <c r="AH24" s="135">
        <v>82385</v>
      </c>
      <c r="AI24" s="135"/>
      <c r="AJ24" s="135">
        <v>110979</v>
      </c>
      <c r="AK24" s="135">
        <v>119480</v>
      </c>
      <c r="AL24" s="135">
        <v>120793</v>
      </c>
      <c r="AM24" s="135">
        <v>155829</v>
      </c>
      <c r="AN24" s="135">
        <v>198534</v>
      </c>
      <c r="AO24" s="39">
        <v>200418</v>
      </c>
      <c r="AQ24" s="39"/>
      <c r="AR24" s="112"/>
    </row>
    <row r="25" spans="1:44" ht="12.75" customHeight="1" x14ac:dyDescent="0.2">
      <c r="A25" s="2" t="s">
        <v>404</v>
      </c>
      <c r="B25" s="3"/>
      <c r="C25" s="2"/>
      <c r="D25" s="2"/>
      <c r="E25" s="112"/>
      <c r="F25" s="135">
        <v>28769</v>
      </c>
      <c r="G25" s="135"/>
      <c r="H25" s="135">
        <v>28720</v>
      </c>
      <c r="I25" s="135"/>
      <c r="J25" s="135">
        <v>31489</v>
      </c>
      <c r="K25" s="135"/>
      <c r="L25" s="135">
        <v>30824</v>
      </c>
      <c r="M25" s="135"/>
      <c r="N25" s="135">
        <v>25520</v>
      </c>
      <c r="O25" s="135"/>
      <c r="P25" s="135">
        <v>46146</v>
      </c>
      <c r="Q25" s="135"/>
      <c r="R25" s="135">
        <v>49024</v>
      </c>
      <c r="S25" s="135"/>
      <c r="T25" s="135">
        <v>103357</v>
      </c>
      <c r="U25" s="135"/>
      <c r="V25" s="135">
        <v>98318</v>
      </c>
      <c r="W25" s="135"/>
      <c r="X25" s="135">
        <v>112445</v>
      </c>
      <c r="Y25" s="135"/>
      <c r="Z25" s="135">
        <v>134482</v>
      </c>
      <c r="AA25" s="135"/>
      <c r="AB25" s="135">
        <v>152595</v>
      </c>
      <c r="AC25" s="135"/>
      <c r="AD25" s="135">
        <v>162289</v>
      </c>
      <c r="AE25" s="135"/>
      <c r="AF25" s="135">
        <v>179648</v>
      </c>
      <c r="AG25" s="135"/>
      <c r="AH25" s="135">
        <v>171678</v>
      </c>
      <c r="AI25" s="135"/>
      <c r="AJ25" s="135">
        <v>168221</v>
      </c>
      <c r="AK25" s="135">
        <v>141451</v>
      </c>
      <c r="AL25" s="135">
        <v>167160</v>
      </c>
      <c r="AM25" s="135">
        <v>176379</v>
      </c>
      <c r="AN25" s="135">
        <v>185089</v>
      </c>
      <c r="AO25" s="39">
        <v>182567</v>
      </c>
      <c r="AQ25" s="39"/>
      <c r="AR25" s="112"/>
    </row>
    <row r="26" spans="1:44" ht="12.75" customHeight="1" x14ac:dyDescent="0.2">
      <c r="A26" s="2" t="s">
        <v>403</v>
      </c>
      <c r="B26" s="3"/>
      <c r="C26" s="2"/>
      <c r="D26" s="2"/>
      <c r="E26" s="112"/>
      <c r="F26" s="135">
        <v>89222</v>
      </c>
      <c r="G26" s="135"/>
      <c r="H26" s="135">
        <v>97886</v>
      </c>
      <c r="I26" s="135"/>
      <c r="J26" s="135">
        <v>99005</v>
      </c>
      <c r="K26" s="135"/>
      <c r="L26" s="135">
        <v>101949</v>
      </c>
      <c r="M26" s="135"/>
      <c r="N26" s="135">
        <v>102784</v>
      </c>
      <c r="O26" s="135"/>
      <c r="P26" s="135">
        <v>92175</v>
      </c>
      <c r="Q26" s="135"/>
      <c r="R26" s="135">
        <v>97645</v>
      </c>
      <c r="S26" s="135"/>
      <c r="T26" s="135">
        <v>114294</v>
      </c>
      <c r="U26" s="135"/>
      <c r="V26" s="135">
        <v>136617</v>
      </c>
      <c r="W26" s="135"/>
      <c r="X26" s="135">
        <v>153722</v>
      </c>
      <c r="Y26" s="135"/>
      <c r="Z26" s="135">
        <v>165395</v>
      </c>
      <c r="AA26" s="135"/>
      <c r="AB26" s="135">
        <v>182373</v>
      </c>
      <c r="AC26" s="135"/>
      <c r="AD26" s="135">
        <v>199420</v>
      </c>
      <c r="AE26" s="135"/>
      <c r="AF26" s="135">
        <v>208736</v>
      </c>
      <c r="AG26" s="135"/>
      <c r="AH26" s="135">
        <v>182740</v>
      </c>
      <c r="AI26" s="135"/>
      <c r="AJ26" s="135">
        <v>175937</v>
      </c>
      <c r="AK26" s="135">
        <v>163847</v>
      </c>
      <c r="AL26" s="135">
        <v>183275</v>
      </c>
      <c r="AM26" s="135">
        <v>185226</v>
      </c>
      <c r="AN26" s="135">
        <v>167716</v>
      </c>
      <c r="AO26" s="39">
        <v>174892</v>
      </c>
      <c r="AQ26" s="39"/>
      <c r="AR26" s="112"/>
    </row>
    <row r="27" spans="1:44" ht="12.75" customHeight="1" x14ac:dyDescent="0.2">
      <c r="A27" s="2" t="s">
        <v>408</v>
      </c>
      <c r="B27" s="2"/>
      <c r="C27" s="2"/>
      <c r="D27" s="2"/>
      <c r="E27" s="112"/>
      <c r="F27" s="135" t="s">
        <v>260</v>
      </c>
      <c r="G27" s="135"/>
      <c r="H27" s="135">
        <v>483</v>
      </c>
      <c r="I27" s="135"/>
      <c r="J27" s="135">
        <v>11112</v>
      </c>
      <c r="K27" s="135"/>
      <c r="L27" s="135">
        <v>11187</v>
      </c>
      <c r="M27" s="135"/>
      <c r="N27" s="135">
        <v>12836</v>
      </c>
      <c r="O27" s="135"/>
      <c r="P27" s="135">
        <v>14225</v>
      </c>
      <c r="Q27" s="135"/>
      <c r="R27" s="135">
        <v>22008</v>
      </c>
      <c r="S27" s="135"/>
      <c r="T27" s="135">
        <v>19492</v>
      </c>
      <c r="U27" s="135"/>
      <c r="V27" s="135">
        <v>22716</v>
      </c>
      <c r="W27" s="135"/>
      <c r="X27" s="135">
        <v>27159</v>
      </c>
      <c r="Y27" s="135"/>
      <c r="Z27" s="135">
        <v>27472</v>
      </c>
      <c r="AA27" s="135"/>
      <c r="AB27" s="135">
        <v>22927</v>
      </c>
      <c r="AC27" s="135"/>
      <c r="AD27" s="135">
        <v>22421</v>
      </c>
      <c r="AE27" s="135"/>
      <c r="AF27" s="135">
        <v>81295</v>
      </c>
      <c r="AG27" s="135"/>
      <c r="AH27" s="135">
        <v>99244</v>
      </c>
      <c r="AI27" s="135"/>
      <c r="AJ27" s="135">
        <v>109829</v>
      </c>
      <c r="AK27" s="135">
        <v>107617</v>
      </c>
      <c r="AL27" s="135">
        <v>118471</v>
      </c>
      <c r="AM27" s="135">
        <v>117607</v>
      </c>
      <c r="AN27" s="135">
        <v>146009</v>
      </c>
      <c r="AO27" s="39">
        <v>171504</v>
      </c>
      <c r="AQ27" s="39"/>
      <c r="AR27" s="112"/>
    </row>
    <row r="28" spans="1:44" ht="12.75" customHeight="1" x14ac:dyDescent="0.2">
      <c r="A28" s="2" t="s">
        <v>407</v>
      </c>
      <c r="B28" s="3"/>
      <c r="C28" s="2"/>
      <c r="D28" s="2"/>
      <c r="E28" s="112"/>
      <c r="F28" s="135">
        <v>20083</v>
      </c>
      <c r="G28" s="135"/>
      <c r="H28" s="135">
        <v>4852</v>
      </c>
      <c r="I28" s="135"/>
      <c r="J28" s="135">
        <v>22690</v>
      </c>
      <c r="K28" s="135"/>
      <c r="L28" s="135">
        <v>38059</v>
      </c>
      <c r="M28" s="135"/>
      <c r="N28" s="135">
        <v>71462</v>
      </c>
      <c r="O28" s="135"/>
      <c r="P28" s="135">
        <v>52094</v>
      </c>
      <c r="Q28" s="135"/>
      <c r="R28" s="135">
        <v>57942</v>
      </c>
      <c r="S28" s="135"/>
      <c r="T28" s="135">
        <v>29133</v>
      </c>
      <c r="U28" s="135"/>
      <c r="V28" s="135">
        <v>42641</v>
      </c>
      <c r="W28" s="135"/>
      <c r="X28" s="135">
        <v>57041</v>
      </c>
      <c r="Y28" s="135"/>
      <c r="Z28" s="135">
        <v>40825</v>
      </c>
      <c r="AA28" s="135"/>
      <c r="AB28" s="135">
        <v>26101</v>
      </c>
      <c r="AC28" s="135"/>
      <c r="AD28" s="135">
        <v>12756</v>
      </c>
      <c r="AE28" s="135"/>
      <c r="AF28" s="135">
        <v>22711</v>
      </c>
      <c r="AG28" s="135"/>
      <c r="AH28" s="135">
        <v>26821</v>
      </c>
      <c r="AI28" s="135"/>
      <c r="AJ28" s="135">
        <v>51616</v>
      </c>
      <c r="AK28" s="135">
        <v>111293</v>
      </c>
      <c r="AL28" s="135">
        <v>121270</v>
      </c>
      <c r="AM28" s="135">
        <v>127332</v>
      </c>
      <c r="AN28" s="135">
        <v>136926</v>
      </c>
      <c r="AO28" s="39">
        <v>164215</v>
      </c>
      <c r="AQ28" s="39"/>
      <c r="AR28" s="112"/>
    </row>
    <row r="29" spans="1:44" ht="12.75" customHeight="1" x14ac:dyDescent="0.2">
      <c r="A29" s="2" t="s">
        <v>410</v>
      </c>
      <c r="B29" s="3"/>
      <c r="C29" s="2"/>
      <c r="D29" s="2"/>
      <c r="E29" s="112"/>
      <c r="F29" s="135">
        <v>36243</v>
      </c>
      <c r="G29" s="135"/>
      <c r="H29" s="135">
        <v>35141</v>
      </c>
      <c r="I29" s="135"/>
      <c r="J29" s="135">
        <v>36098</v>
      </c>
      <c r="K29" s="135"/>
      <c r="L29" s="135">
        <v>34241</v>
      </c>
      <c r="M29" s="135"/>
      <c r="N29" s="135">
        <v>27846</v>
      </c>
      <c r="O29" s="135"/>
      <c r="P29" s="135">
        <v>29632</v>
      </c>
      <c r="Q29" s="135"/>
      <c r="R29" s="135">
        <v>29192</v>
      </c>
      <c r="S29" s="135"/>
      <c r="T29" s="135">
        <v>71118</v>
      </c>
      <c r="U29" s="135"/>
      <c r="V29" s="135">
        <v>78852</v>
      </c>
      <c r="W29" s="135"/>
      <c r="X29" s="135">
        <v>100205</v>
      </c>
      <c r="Y29" s="135"/>
      <c r="Z29" s="135">
        <v>106969</v>
      </c>
      <c r="AA29" s="135"/>
      <c r="AB29" s="135">
        <v>121533</v>
      </c>
      <c r="AC29" s="135"/>
      <c r="AD29" s="135">
        <v>118401</v>
      </c>
      <c r="AE29" s="135"/>
      <c r="AF29" s="135">
        <v>110893</v>
      </c>
      <c r="AG29" s="135"/>
      <c r="AH29" s="135">
        <v>94209</v>
      </c>
      <c r="AI29" s="135"/>
      <c r="AJ29" s="135">
        <v>102366</v>
      </c>
      <c r="AK29" s="135">
        <v>89750</v>
      </c>
      <c r="AL29" s="135">
        <v>105649</v>
      </c>
      <c r="AM29" s="135">
        <v>114918</v>
      </c>
      <c r="AN29" s="135">
        <v>131591</v>
      </c>
      <c r="AO29" s="39">
        <v>159456</v>
      </c>
      <c r="AQ29" s="39"/>
      <c r="AR29" s="112"/>
    </row>
    <row r="30" spans="1:44" ht="12.75" customHeight="1" x14ac:dyDescent="0.2">
      <c r="A30" s="2" t="s">
        <v>66</v>
      </c>
      <c r="B30" s="3"/>
      <c r="C30" s="2"/>
      <c r="D30" s="2"/>
      <c r="E30" s="112"/>
      <c r="F30" s="135">
        <v>81632</v>
      </c>
      <c r="G30" s="135"/>
      <c r="H30" s="135">
        <v>79531</v>
      </c>
      <c r="I30" s="135"/>
      <c r="J30" s="135">
        <v>73821</v>
      </c>
      <c r="K30" s="135"/>
      <c r="L30" s="135">
        <v>74516</v>
      </c>
      <c r="M30" s="135"/>
      <c r="N30" s="135">
        <v>66646</v>
      </c>
      <c r="O30" s="135"/>
      <c r="P30" s="135">
        <v>50203</v>
      </c>
      <c r="Q30" s="135"/>
      <c r="R30" s="135">
        <v>62165</v>
      </c>
      <c r="S30" s="135"/>
      <c r="T30" s="135">
        <v>58793</v>
      </c>
      <c r="U30" s="135"/>
      <c r="V30" s="135">
        <v>74271</v>
      </c>
      <c r="W30" s="135"/>
      <c r="X30" s="135">
        <v>75775</v>
      </c>
      <c r="Y30" s="135"/>
      <c r="Z30" s="135">
        <v>81319</v>
      </c>
      <c r="AA30" s="135"/>
      <c r="AB30" s="135">
        <v>62948</v>
      </c>
      <c r="AC30" s="135"/>
      <c r="AD30" s="135">
        <v>71798</v>
      </c>
      <c r="AE30" s="135"/>
      <c r="AF30" s="135">
        <v>65871</v>
      </c>
      <c r="AG30" s="135"/>
      <c r="AH30" s="135">
        <v>70550</v>
      </c>
      <c r="AI30" s="135"/>
      <c r="AJ30" s="135">
        <v>77658</v>
      </c>
      <c r="AK30" s="135">
        <v>91134</v>
      </c>
      <c r="AL30" s="135">
        <v>97051</v>
      </c>
      <c r="AM30" s="135">
        <v>90578</v>
      </c>
      <c r="AN30" s="135">
        <v>119994</v>
      </c>
      <c r="AO30" s="39">
        <v>154613</v>
      </c>
      <c r="AQ30" s="39"/>
      <c r="AR30" s="112"/>
    </row>
    <row r="31" spans="1:44" ht="12.75" customHeight="1" x14ac:dyDescent="0.2">
      <c r="A31" s="2" t="s">
        <v>106</v>
      </c>
      <c r="B31" s="3"/>
      <c r="C31" s="2"/>
      <c r="D31" s="2"/>
      <c r="E31" s="112"/>
      <c r="F31" s="135" t="s">
        <v>260</v>
      </c>
      <c r="G31" s="135"/>
      <c r="H31" s="135" t="s">
        <v>260</v>
      </c>
      <c r="I31" s="135"/>
      <c r="J31" s="135" t="s">
        <v>260</v>
      </c>
      <c r="K31" s="135"/>
      <c r="L31" s="135" t="s">
        <v>260</v>
      </c>
      <c r="M31" s="135"/>
      <c r="N31" s="135" t="s">
        <v>260</v>
      </c>
      <c r="O31" s="135"/>
      <c r="P31" s="135" t="s">
        <v>260</v>
      </c>
      <c r="Q31" s="135"/>
      <c r="R31" s="135" t="s">
        <v>260</v>
      </c>
      <c r="S31" s="135"/>
      <c r="T31" s="135" t="s">
        <v>384</v>
      </c>
      <c r="U31" s="135"/>
      <c r="V31" s="135" t="s">
        <v>384</v>
      </c>
      <c r="W31" s="135"/>
      <c r="X31" s="135">
        <v>2109</v>
      </c>
      <c r="Y31" s="135"/>
      <c r="Z31" s="135">
        <v>18508</v>
      </c>
      <c r="AA31" s="135"/>
      <c r="AB31" s="135">
        <v>18751</v>
      </c>
      <c r="AC31" s="135"/>
      <c r="AD31" s="135">
        <v>54379</v>
      </c>
      <c r="AE31" s="135"/>
      <c r="AF31" s="135">
        <v>68807</v>
      </c>
      <c r="AG31" s="135"/>
      <c r="AH31" s="135">
        <v>74278</v>
      </c>
      <c r="AI31" s="135"/>
      <c r="AJ31" s="135">
        <v>69458</v>
      </c>
      <c r="AK31" s="135">
        <v>65376</v>
      </c>
      <c r="AL31" s="135">
        <v>94436</v>
      </c>
      <c r="AM31" s="135">
        <v>112708</v>
      </c>
      <c r="AN31" s="135">
        <v>135266</v>
      </c>
      <c r="AO31" s="39">
        <v>150628</v>
      </c>
      <c r="AQ31" s="39"/>
      <c r="AR31" s="112"/>
    </row>
    <row r="32" spans="1:44" ht="12.75" customHeight="1" x14ac:dyDescent="0.2">
      <c r="A32" s="2" t="s">
        <v>412</v>
      </c>
      <c r="B32" s="3"/>
      <c r="C32" s="2"/>
      <c r="D32" s="2"/>
      <c r="E32" s="112"/>
      <c r="F32" s="135">
        <v>84203</v>
      </c>
      <c r="G32" s="135"/>
      <c r="H32" s="135">
        <v>71828</v>
      </c>
      <c r="I32" s="135"/>
      <c r="J32" s="135">
        <v>72336</v>
      </c>
      <c r="K32" s="135"/>
      <c r="L32" s="135">
        <v>75732</v>
      </c>
      <c r="M32" s="135"/>
      <c r="N32" s="135">
        <v>71042</v>
      </c>
      <c r="O32" s="135"/>
      <c r="P32" s="135">
        <v>76332</v>
      </c>
      <c r="Q32" s="135"/>
      <c r="R32" s="135">
        <v>77478</v>
      </c>
      <c r="S32" s="135"/>
      <c r="T32" s="135">
        <v>81570</v>
      </c>
      <c r="U32" s="135"/>
      <c r="V32" s="135">
        <v>88481</v>
      </c>
      <c r="W32" s="135"/>
      <c r="X32" s="135">
        <v>86117</v>
      </c>
      <c r="Y32" s="135"/>
      <c r="Z32" s="135">
        <v>93168</v>
      </c>
      <c r="AA32" s="135"/>
      <c r="AB32" s="135">
        <v>80067</v>
      </c>
      <c r="AC32" s="135"/>
      <c r="AD32" s="135">
        <v>96662</v>
      </c>
      <c r="AE32" s="135"/>
      <c r="AF32" s="135">
        <v>100947</v>
      </c>
      <c r="AG32" s="135"/>
      <c r="AH32" s="135">
        <v>119404</v>
      </c>
      <c r="AI32" s="135"/>
      <c r="AJ32" s="135">
        <v>129776</v>
      </c>
      <c r="AK32" s="135">
        <v>133596</v>
      </c>
      <c r="AL32" s="135">
        <v>111193</v>
      </c>
      <c r="AM32" s="135">
        <v>95815</v>
      </c>
      <c r="AN32" s="135">
        <v>130965</v>
      </c>
      <c r="AO32" s="39">
        <v>144538</v>
      </c>
      <c r="AQ32" s="39"/>
      <c r="AR32" s="112"/>
    </row>
    <row r="33" spans="1:44" ht="12.75" customHeight="1" x14ac:dyDescent="0.2">
      <c r="A33" s="2" t="s">
        <v>406</v>
      </c>
      <c r="B33" s="3"/>
      <c r="C33" s="2"/>
      <c r="D33" s="2"/>
      <c r="E33" s="112"/>
      <c r="F33" s="135">
        <v>19706</v>
      </c>
      <c r="G33" s="135"/>
      <c r="H33" s="135">
        <v>29541</v>
      </c>
      <c r="I33" s="135"/>
      <c r="J33" s="135">
        <v>41619</v>
      </c>
      <c r="K33" s="135"/>
      <c r="L33" s="135">
        <v>42112</v>
      </c>
      <c r="M33" s="135"/>
      <c r="N33" s="135">
        <v>39075</v>
      </c>
      <c r="O33" s="135"/>
      <c r="P33" s="135">
        <v>43807</v>
      </c>
      <c r="Q33" s="135"/>
      <c r="R33" s="135">
        <v>49796</v>
      </c>
      <c r="S33" s="135"/>
      <c r="T33" s="135">
        <v>63231</v>
      </c>
      <c r="U33" s="135"/>
      <c r="V33" s="135">
        <v>78899</v>
      </c>
      <c r="W33" s="135"/>
      <c r="X33" s="135">
        <v>62195</v>
      </c>
      <c r="Y33" s="135"/>
      <c r="Z33" s="135">
        <v>80427</v>
      </c>
      <c r="AA33" s="135"/>
      <c r="AB33" s="135">
        <v>109251</v>
      </c>
      <c r="AC33" s="135"/>
      <c r="AD33" s="135">
        <v>102786</v>
      </c>
      <c r="AE33" s="135"/>
      <c r="AF33" s="135">
        <v>91364</v>
      </c>
      <c r="AG33" s="135"/>
      <c r="AH33" s="135">
        <v>82392</v>
      </c>
      <c r="AI33" s="135"/>
      <c r="AJ33" s="135">
        <v>93563</v>
      </c>
      <c r="AK33" s="135">
        <v>89734</v>
      </c>
      <c r="AL33" s="135">
        <v>115478</v>
      </c>
      <c r="AM33" s="135">
        <v>133083</v>
      </c>
      <c r="AN33" s="135">
        <v>140069</v>
      </c>
      <c r="AO33" s="39">
        <v>139722</v>
      </c>
      <c r="AQ33" s="39"/>
      <c r="AR33" s="112"/>
    </row>
    <row r="34" spans="1:44" ht="12.75" customHeight="1" x14ac:dyDescent="0.2">
      <c r="A34" s="2" t="s">
        <v>411</v>
      </c>
      <c r="B34" s="3"/>
      <c r="C34" s="2"/>
      <c r="D34" s="2"/>
      <c r="E34" s="112"/>
      <c r="F34" s="135">
        <v>101685</v>
      </c>
      <c r="G34" s="135"/>
      <c r="H34" s="135">
        <v>114566</v>
      </c>
      <c r="I34" s="135"/>
      <c r="J34" s="135">
        <v>116544</v>
      </c>
      <c r="K34" s="135"/>
      <c r="L34" s="135">
        <v>138424</v>
      </c>
      <c r="M34" s="135"/>
      <c r="N34" s="135">
        <v>91342</v>
      </c>
      <c r="O34" s="135"/>
      <c r="P34" s="135">
        <v>78144</v>
      </c>
      <c r="Q34" s="135"/>
      <c r="R34" s="135">
        <v>82054</v>
      </c>
      <c r="S34" s="135"/>
      <c r="T34" s="135">
        <v>83011</v>
      </c>
      <c r="U34" s="135"/>
      <c r="V34" s="135">
        <v>90758</v>
      </c>
      <c r="W34" s="135"/>
      <c r="X34" s="135">
        <v>117174</v>
      </c>
      <c r="Y34" s="135"/>
      <c r="Z34" s="135">
        <v>121541</v>
      </c>
      <c r="AA34" s="135"/>
      <c r="AB34" s="135">
        <v>107007</v>
      </c>
      <c r="AC34" s="135"/>
      <c r="AD34" s="135">
        <v>107779</v>
      </c>
      <c r="AE34" s="135"/>
      <c r="AF34" s="135">
        <v>110462</v>
      </c>
      <c r="AG34" s="135"/>
      <c r="AH34" s="135">
        <v>119190</v>
      </c>
      <c r="AI34" s="135"/>
      <c r="AJ34" s="135">
        <v>121759</v>
      </c>
      <c r="AK34" s="135">
        <v>109136</v>
      </c>
      <c r="AL34" s="135">
        <v>103089</v>
      </c>
      <c r="AM34" s="135">
        <v>111666</v>
      </c>
      <c r="AN34" s="135">
        <v>124207</v>
      </c>
      <c r="AO34" s="39">
        <v>137493</v>
      </c>
      <c r="AQ34" s="39"/>
      <c r="AR34" s="112"/>
    </row>
    <row r="35" spans="1:44" ht="12.75" customHeight="1" x14ac:dyDescent="0.2">
      <c r="A35" s="2" t="s">
        <v>409</v>
      </c>
      <c r="B35" s="3"/>
      <c r="C35" s="2"/>
      <c r="D35" s="2"/>
      <c r="E35" s="112"/>
      <c r="F35" s="135">
        <v>47236</v>
      </c>
      <c r="G35" s="135"/>
      <c r="H35" s="135">
        <v>55367</v>
      </c>
      <c r="I35" s="135"/>
      <c r="J35" s="135">
        <v>59417</v>
      </c>
      <c r="K35" s="135"/>
      <c r="L35" s="135">
        <v>51928</v>
      </c>
      <c r="M35" s="135"/>
      <c r="N35" s="135">
        <v>51626</v>
      </c>
      <c r="O35" s="135"/>
      <c r="P35" s="135">
        <v>49565</v>
      </c>
      <c r="Q35" s="135"/>
      <c r="R35" s="135">
        <v>52467</v>
      </c>
      <c r="S35" s="135"/>
      <c r="T35" s="135">
        <v>58881</v>
      </c>
      <c r="U35" s="135"/>
      <c r="V35" s="135">
        <v>65206</v>
      </c>
      <c r="W35" s="135"/>
      <c r="X35" s="135">
        <v>72574</v>
      </c>
      <c r="Y35" s="135"/>
      <c r="Z35" s="135">
        <v>57492</v>
      </c>
      <c r="AA35" s="135"/>
      <c r="AB35" s="135">
        <v>49989</v>
      </c>
      <c r="AC35" s="135"/>
      <c r="AD35" s="135">
        <v>54968</v>
      </c>
      <c r="AE35" s="135"/>
      <c r="AF35" s="135">
        <v>66378</v>
      </c>
      <c r="AG35" s="135"/>
      <c r="AH35" s="135">
        <v>74835</v>
      </c>
      <c r="AI35" s="135"/>
      <c r="AJ35" s="135">
        <v>74337</v>
      </c>
      <c r="AK35" s="135">
        <v>79860</v>
      </c>
      <c r="AL35" s="135">
        <v>92636</v>
      </c>
      <c r="AM35" s="135">
        <v>115423</v>
      </c>
      <c r="AN35" s="135">
        <v>138236</v>
      </c>
      <c r="AO35" s="39">
        <v>130838</v>
      </c>
      <c r="AQ35" s="39"/>
      <c r="AR35" s="112"/>
    </row>
    <row r="36" spans="1:44" ht="12.75" customHeight="1" x14ac:dyDescent="0.2">
      <c r="A36" s="2" t="s">
        <v>416</v>
      </c>
      <c r="B36" s="3"/>
      <c r="C36" s="2"/>
      <c r="D36" s="2"/>
      <c r="E36" s="112"/>
      <c r="F36" s="135">
        <v>43794</v>
      </c>
      <c r="G36" s="135"/>
      <c r="H36" s="135">
        <v>51857</v>
      </c>
      <c r="I36" s="135"/>
      <c r="J36" s="135">
        <v>56838</v>
      </c>
      <c r="K36" s="135"/>
      <c r="L36" s="135">
        <v>59250</v>
      </c>
      <c r="M36" s="135"/>
      <c r="N36" s="135">
        <v>46294</v>
      </c>
      <c r="O36" s="135"/>
      <c r="P36" s="135">
        <v>45541</v>
      </c>
      <c r="Q36" s="135"/>
      <c r="R36" s="135">
        <v>51932</v>
      </c>
      <c r="S36" s="135"/>
      <c r="T36" s="135">
        <v>73186</v>
      </c>
      <c r="U36" s="135"/>
      <c r="V36" s="135">
        <v>76740</v>
      </c>
      <c r="W36" s="135"/>
      <c r="X36" s="135">
        <v>87165</v>
      </c>
      <c r="Y36" s="135"/>
      <c r="Z36" s="135">
        <v>82151</v>
      </c>
      <c r="AA36" s="135"/>
      <c r="AB36" s="135">
        <v>64793</v>
      </c>
      <c r="AC36" s="135"/>
      <c r="AD36" s="135">
        <v>66521</v>
      </c>
      <c r="AE36" s="135"/>
      <c r="AF36" s="135">
        <v>77406</v>
      </c>
      <c r="AG36" s="135"/>
      <c r="AH36" s="135">
        <v>87582</v>
      </c>
      <c r="AI36" s="135"/>
      <c r="AJ36" s="135">
        <v>66316</v>
      </c>
      <c r="AK36" s="135">
        <v>53687</v>
      </c>
      <c r="AL36" s="135">
        <v>52228</v>
      </c>
      <c r="AM36" s="135">
        <v>68178</v>
      </c>
      <c r="AN36" s="135">
        <v>98905</v>
      </c>
      <c r="AO36" s="39">
        <v>114921</v>
      </c>
      <c r="AQ36" s="39"/>
      <c r="AR36" s="112"/>
    </row>
    <row r="37" spans="1:44" ht="12.75" customHeight="1" x14ac:dyDescent="0.2">
      <c r="A37" s="2" t="s">
        <v>414</v>
      </c>
      <c r="B37" s="3"/>
      <c r="C37" s="2"/>
      <c r="D37" s="2"/>
      <c r="E37" s="112"/>
      <c r="F37" s="135" t="s">
        <v>260</v>
      </c>
      <c r="G37" s="135"/>
      <c r="H37" s="135" t="s">
        <v>260</v>
      </c>
      <c r="I37" s="135"/>
      <c r="J37" s="135" t="s">
        <v>260</v>
      </c>
      <c r="K37" s="135"/>
      <c r="L37" s="135" t="s">
        <v>260</v>
      </c>
      <c r="M37" s="135"/>
      <c r="N37" s="135" t="s">
        <v>260</v>
      </c>
      <c r="O37" s="135"/>
      <c r="P37" s="135" t="s">
        <v>260</v>
      </c>
      <c r="Q37" s="135"/>
      <c r="R37" s="135" t="s">
        <v>260</v>
      </c>
      <c r="S37" s="135"/>
      <c r="T37" s="135" t="s">
        <v>384</v>
      </c>
      <c r="U37" s="135"/>
      <c r="V37" s="135" t="s">
        <v>384</v>
      </c>
      <c r="W37" s="135"/>
      <c r="X37" s="135">
        <v>37</v>
      </c>
      <c r="Y37" s="135"/>
      <c r="Z37" s="135" t="s">
        <v>384</v>
      </c>
      <c r="AA37" s="135"/>
      <c r="AB37" s="135">
        <v>27</v>
      </c>
      <c r="AC37" s="135"/>
      <c r="AD37" s="135">
        <v>49</v>
      </c>
      <c r="AE37" s="135"/>
      <c r="AF37" s="135">
        <v>9</v>
      </c>
      <c r="AG37" s="135"/>
      <c r="AH37" s="135">
        <v>3222</v>
      </c>
      <c r="AI37" s="135"/>
      <c r="AJ37" s="135">
        <v>46408</v>
      </c>
      <c r="AK37" s="135">
        <v>68923</v>
      </c>
      <c r="AL37" s="135">
        <v>83282</v>
      </c>
      <c r="AM37" s="135">
        <v>76856</v>
      </c>
      <c r="AN37" s="135">
        <v>89740</v>
      </c>
      <c r="AO37" s="39">
        <v>106179</v>
      </c>
      <c r="AQ37" s="39"/>
      <c r="AR37" s="112"/>
    </row>
    <row r="38" spans="1:44" ht="12.75" customHeight="1" x14ac:dyDescent="0.2">
      <c r="A38" s="2" t="s">
        <v>413</v>
      </c>
      <c r="B38" s="3"/>
      <c r="C38" s="2"/>
      <c r="D38" s="2"/>
      <c r="E38" s="112"/>
      <c r="F38" s="135" t="s">
        <v>260</v>
      </c>
      <c r="G38" s="135"/>
      <c r="H38" s="135">
        <v>13567</v>
      </c>
      <c r="I38" s="135"/>
      <c r="J38" s="135">
        <v>12765</v>
      </c>
      <c r="K38" s="135"/>
      <c r="L38" s="135">
        <v>13928</v>
      </c>
      <c r="M38" s="135"/>
      <c r="N38" s="135">
        <v>6373</v>
      </c>
      <c r="O38" s="135"/>
      <c r="P38" s="135">
        <v>16403</v>
      </c>
      <c r="Q38" s="135"/>
      <c r="R38" s="135">
        <v>20533</v>
      </c>
      <c r="S38" s="135"/>
      <c r="T38" s="135">
        <v>14197</v>
      </c>
      <c r="U38" s="135"/>
      <c r="V38" s="135">
        <v>31152</v>
      </c>
      <c r="W38" s="135"/>
      <c r="X38" s="135">
        <v>25712</v>
      </c>
      <c r="Y38" s="135"/>
      <c r="Z38" s="135">
        <v>23202</v>
      </c>
      <c r="AA38" s="135"/>
      <c r="AB38" s="135">
        <v>9480</v>
      </c>
      <c r="AC38" s="135"/>
      <c r="AD38" s="135">
        <v>8356</v>
      </c>
      <c r="AE38" s="135"/>
      <c r="AF38" s="135">
        <v>38398</v>
      </c>
      <c r="AG38" s="135"/>
      <c r="AH38" s="135">
        <v>17868</v>
      </c>
      <c r="AI38" s="135"/>
      <c r="AJ38" s="135">
        <v>24896</v>
      </c>
      <c r="AK38" s="135">
        <v>34492</v>
      </c>
      <c r="AL38" s="135">
        <v>54241</v>
      </c>
      <c r="AM38" s="135">
        <v>86461</v>
      </c>
      <c r="AN38" s="135">
        <v>87866</v>
      </c>
      <c r="AO38" s="39">
        <v>101437</v>
      </c>
      <c r="AQ38" s="39"/>
      <c r="AR38" s="112"/>
    </row>
    <row r="39" spans="1:44" ht="12.75" customHeight="1" x14ac:dyDescent="0.2">
      <c r="A39" s="2" t="s">
        <v>415</v>
      </c>
      <c r="B39" s="2"/>
      <c r="C39" s="2"/>
      <c r="D39" s="2"/>
      <c r="E39" s="112"/>
      <c r="F39" s="135" t="s">
        <v>260</v>
      </c>
      <c r="G39" s="135"/>
      <c r="H39" s="135" t="s">
        <v>260</v>
      </c>
      <c r="I39" s="135"/>
      <c r="J39" s="135" t="s">
        <v>260</v>
      </c>
      <c r="K39" s="135"/>
      <c r="L39" s="135"/>
      <c r="M39" s="135"/>
      <c r="N39" s="135"/>
      <c r="O39" s="135"/>
      <c r="P39" s="135"/>
      <c r="Q39" s="135"/>
      <c r="R39" s="135"/>
      <c r="S39" s="135"/>
      <c r="T39" s="135">
        <v>4830</v>
      </c>
      <c r="U39" s="135"/>
      <c r="V39" s="135" t="s">
        <v>384</v>
      </c>
      <c r="W39" s="135"/>
      <c r="X39" s="135">
        <v>495</v>
      </c>
      <c r="Y39" s="135"/>
      <c r="Z39" s="135">
        <v>7</v>
      </c>
      <c r="AA39" s="135"/>
      <c r="AB39" s="135">
        <v>205</v>
      </c>
      <c r="AC39" s="135"/>
      <c r="AD39" s="135">
        <v>930</v>
      </c>
      <c r="AE39" s="135"/>
      <c r="AF39" s="135">
        <v>277</v>
      </c>
      <c r="AG39" s="135"/>
      <c r="AH39" s="135">
        <v>113</v>
      </c>
      <c r="AI39" s="135"/>
      <c r="AJ39" s="135">
        <v>180</v>
      </c>
      <c r="AK39" s="135">
        <v>17583</v>
      </c>
      <c r="AL39" s="135">
        <v>47576</v>
      </c>
      <c r="AM39" s="135">
        <v>73878</v>
      </c>
      <c r="AN39" s="135">
        <v>86656</v>
      </c>
      <c r="AO39" s="39">
        <v>94103</v>
      </c>
      <c r="AQ39" s="39"/>
      <c r="AR39" s="112"/>
    </row>
    <row r="40" spans="1:44" ht="12.75" customHeight="1" x14ac:dyDescent="0.2">
      <c r="A40" s="2" t="s">
        <v>417</v>
      </c>
      <c r="B40" s="3"/>
      <c r="C40" s="2"/>
      <c r="D40" s="2"/>
      <c r="E40" s="112"/>
      <c r="F40" s="135" t="s">
        <v>260</v>
      </c>
      <c r="G40" s="135"/>
      <c r="H40" s="135" t="s">
        <v>260</v>
      </c>
      <c r="I40" s="135"/>
      <c r="J40" s="135" t="s">
        <v>260</v>
      </c>
      <c r="K40" s="135"/>
      <c r="L40" s="135" t="s">
        <v>260</v>
      </c>
      <c r="M40" s="135"/>
      <c r="N40" s="135" t="s">
        <v>260</v>
      </c>
      <c r="O40" s="135"/>
      <c r="P40" s="135" t="s">
        <v>260</v>
      </c>
      <c r="Q40" s="135"/>
      <c r="R40" s="135" t="s">
        <v>260</v>
      </c>
      <c r="S40" s="135"/>
      <c r="T40" s="135">
        <v>1243</v>
      </c>
      <c r="U40" s="135"/>
      <c r="V40" s="135">
        <v>1544</v>
      </c>
      <c r="W40" s="135"/>
      <c r="X40" s="135">
        <v>1673</v>
      </c>
      <c r="Y40" s="135"/>
      <c r="Z40" s="135">
        <v>3791</v>
      </c>
      <c r="AA40" s="135"/>
      <c r="AB40" s="135">
        <v>8219</v>
      </c>
      <c r="AC40" s="135"/>
      <c r="AD40" s="135">
        <v>8699</v>
      </c>
      <c r="AE40" s="135"/>
      <c r="AF40" s="135">
        <v>8847</v>
      </c>
      <c r="AG40" s="135"/>
      <c r="AH40" s="135">
        <v>7353</v>
      </c>
      <c r="AI40" s="135"/>
      <c r="AJ40" s="135">
        <v>27403</v>
      </c>
      <c r="AK40" s="135">
        <v>47273</v>
      </c>
      <c r="AL40" s="135">
        <v>61117</v>
      </c>
      <c r="AM40" s="135">
        <v>67757</v>
      </c>
      <c r="AN40" s="135">
        <v>88733</v>
      </c>
      <c r="AO40" s="39">
        <v>92975</v>
      </c>
      <c r="AQ40" s="39"/>
      <c r="AR40" s="112"/>
    </row>
    <row r="41" spans="1:44" ht="12.75" customHeight="1" x14ac:dyDescent="0.2">
      <c r="A41" s="2" t="s">
        <v>418</v>
      </c>
      <c r="B41" s="3"/>
      <c r="C41" s="2"/>
      <c r="D41" s="2"/>
      <c r="E41" s="112"/>
      <c r="F41" s="135" t="s">
        <v>260</v>
      </c>
      <c r="G41" s="135"/>
      <c r="H41" s="135">
        <v>10266</v>
      </c>
      <c r="I41" s="135"/>
      <c r="J41" s="135">
        <v>10192</v>
      </c>
      <c r="K41" s="135"/>
      <c r="L41" s="135">
        <v>14227</v>
      </c>
      <c r="M41" s="135"/>
      <c r="N41" s="135">
        <v>17719</v>
      </c>
      <c r="O41" s="135"/>
      <c r="P41" s="135">
        <v>13237</v>
      </c>
      <c r="Q41" s="135"/>
      <c r="R41" s="135">
        <v>23839</v>
      </c>
      <c r="S41" s="135"/>
      <c r="T41" s="135">
        <v>25829</v>
      </c>
      <c r="U41" s="135"/>
      <c r="V41" s="135">
        <v>29463</v>
      </c>
      <c r="W41" s="135"/>
      <c r="X41" s="135">
        <v>60623</v>
      </c>
      <c r="Y41" s="135"/>
      <c r="Z41" s="135">
        <v>62700</v>
      </c>
      <c r="AA41" s="135"/>
      <c r="AB41" s="135">
        <v>36985</v>
      </c>
      <c r="AC41" s="135"/>
      <c r="AD41" s="135">
        <v>58076</v>
      </c>
      <c r="AE41" s="135"/>
      <c r="AF41" s="135">
        <v>75360</v>
      </c>
      <c r="AG41" s="135"/>
      <c r="AH41" s="135">
        <v>58965</v>
      </c>
      <c r="AI41" s="135"/>
      <c r="AJ41" s="135">
        <v>62649</v>
      </c>
      <c r="AK41" s="135">
        <v>60288</v>
      </c>
      <c r="AL41" s="135">
        <v>66217</v>
      </c>
      <c r="AM41" s="135">
        <v>65741</v>
      </c>
      <c r="AN41" s="135">
        <v>68727</v>
      </c>
      <c r="AO41" s="39">
        <v>85927</v>
      </c>
      <c r="AQ41" s="39"/>
      <c r="AR41" s="112"/>
    </row>
    <row r="42" spans="1:44" ht="12.75" customHeight="1" x14ac:dyDescent="0.2">
      <c r="A42" s="2" t="s">
        <v>419</v>
      </c>
      <c r="B42" s="3"/>
      <c r="C42" s="2"/>
      <c r="D42" s="2"/>
      <c r="E42" s="112"/>
      <c r="F42" s="135">
        <v>18132</v>
      </c>
      <c r="G42" s="135"/>
      <c r="H42" s="135">
        <v>16429</v>
      </c>
      <c r="I42" s="135"/>
      <c r="J42" s="135">
        <v>31298</v>
      </c>
      <c r="K42" s="135"/>
      <c r="L42" s="135">
        <v>45339</v>
      </c>
      <c r="M42" s="135"/>
      <c r="N42" s="135">
        <v>28668</v>
      </c>
      <c r="O42" s="135"/>
      <c r="P42" s="135">
        <v>26949</v>
      </c>
      <c r="Q42" s="135"/>
      <c r="R42" s="135">
        <v>29434</v>
      </c>
      <c r="S42" s="135"/>
      <c r="T42" s="135">
        <v>49796</v>
      </c>
      <c r="U42" s="135"/>
      <c r="V42" s="135">
        <v>79334</v>
      </c>
      <c r="W42" s="135"/>
      <c r="X42" s="135">
        <v>104069</v>
      </c>
      <c r="Y42" s="135"/>
      <c r="Z42" s="135">
        <v>82875</v>
      </c>
      <c r="AA42" s="135"/>
      <c r="AB42" s="135">
        <v>54660</v>
      </c>
      <c r="AC42" s="135"/>
      <c r="AD42" s="135">
        <v>51114</v>
      </c>
      <c r="AE42" s="135"/>
      <c r="AF42" s="135">
        <v>61827</v>
      </c>
      <c r="AG42" s="135"/>
      <c r="AH42" s="135">
        <v>71913</v>
      </c>
      <c r="AI42" s="135"/>
      <c r="AJ42" s="135">
        <v>74846</v>
      </c>
      <c r="AK42" s="135">
        <v>52689</v>
      </c>
      <c r="AL42" s="135">
        <v>41408</v>
      </c>
      <c r="AM42" s="135">
        <v>54081</v>
      </c>
      <c r="AN42" s="135">
        <v>75649</v>
      </c>
      <c r="AO42" s="39">
        <v>78802</v>
      </c>
      <c r="AQ42" s="39"/>
      <c r="AR42" s="112"/>
    </row>
    <row r="43" spans="1:44" ht="12.75" customHeight="1" x14ac:dyDescent="0.2">
      <c r="A43" s="2" t="s">
        <v>421</v>
      </c>
      <c r="B43" s="2"/>
      <c r="C43" s="2"/>
      <c r="D43" s="2"/>
      <c r="E43" s="112"/>
      <c r="F43" s="135" t="s">
        <v>260</v>
      </c>
      <c r="G43" s="135"/>
      <c r="H43" s="135" t="s">
        <v>260</v>
      </c>
      <c r="I43" s="135"/>
      <c r="J43" s="135" t="s">
        <v>260</v>
      </c>
      <c r="K43" s="135"/>
      <c r="L43" s="135" t="s">
        <v>260</v>
      </c>
      <c r="M43" s="135"/>
      <c r="N43" s="135" t="s">
        <v>260</v>
      </c>
      <c r="O43" s="135"/>
      <c r="P43" s="135" t="s">
        <v>260</v>
      </c>
      <c r="Q43" s="135"/>
      <c r="R43" s="135" t="s">
        <v>260</v>
      </c>
      <c r="S43" s="135"/>
      <c r="T43" s="135">
        <v>10729</v>
      </c>
      <c r="U43" s="135"/>
      <c r="V43" s="135">
        <v>11457</v>
      </c>
      <c r="W43" s="135"/>
      <c r="X43" s="135">
        <v>14334</v>
      </c>
      <c r="Y43" s="135"/>
      <c r="Z43" s="135">
        <v>16280</v>
      </c>
      <c r="AA43" s="135"/>
      <c r="AB43" s="135">
        <v>14636</v>
      </c>
      <c r="AC43" s="135"/>
      <c r="AD43" s="135">
        <v>12944</v>
      </c>
      <c r="AE43" s="135"/>
      <c r="AF43" s="135">
        <v>37119</v>
      </c>
      <c r="AG43" s="135"/>
      <c r="AH43" s="135">
        <v>37946</v>
      </c>
      <c r="AI43" s="135"/>
      <c r="AJ43" s="135">
        <v>7009</v>
      </c>
      <c r="AK43" s="135">
        <v>14671</v>
      </c>
      <c r="AL43" s="135">
        <v>28182</v>
      </c>
      <c r="AM43" s="135">
        <v>42952</v>
      </c>
      <c r="AN43" s="135">
        <v>60976</v>
      </c>
      <c r="AO43" s="39">
        <v>69775</v>
      </c>
      <c r="AQ43" s="39"/>
      <c r="AR43" s="112"/>
    </row>
    <row r="44" spans="1:44" ht="12.75" customHeight="1" x14ac:dyDescent="0.2">
      <c r="A44" s="2" t="s">
        <v>116</v>
      </c>
      <c r="B44" s="3"/>
      <c r="C44" s="2"/>
      <c r="D44" s="2"/>
      <c r="E44" s="112"/>
      <c r="F44" s="135" t="s">
        <v>260</v>
      </c>
      <c r="G44" s="135"/>
      <c r="H44" s="135" t="s">
        <v>260</v>
      </c>
      <c r="I44" s="135"/>
      <c r="J44" s="135" t="s">
        <v>260</v>
      </c>
      <c r="K44" s="135"/>
      <c r="L44" s="135" t="s">
        <v>260</v>
      </c>
      <c r="M44" s="135"/>
      <c r="N44" s="135" t="s">
        <v>260</v>
      </c>
      <c r="O44" s="135"/>
      <c r="P44" s="135" t="s">
        <v>260</v>
      </c>
      <c r="Q44" s="135"/>
      <c r="R44" s="135" t="s">
        <v>260</v>
      </c>
      <c r="S44" s="135"/>
      <c r="T44" s="135">
        <v>19094</v>
      </c>
      <c r="U44" s="135"/>
      <c r="V44" s="135">
        <v>13957</v>
      </c>
      <c r="W44" s="135"/>
      <c r="X44" s="135">
        <v>22077</v>
      </c>
      <c r="Y44" s="135"/>
      <c r="Z44" s="135">
        <v>27049</v>
      </c>
      <c r="AA44" s="135"/>
      <c r="AB44" s="135">
        <v>27250</v>
      </c>
      <c r="AC44" s="135"/>
      <c r="AD44" s="135">
        <v>30961</v>
      </c>
      <c r="AE44" s="135"/>
      <c r="AF44" s="135">
        <v>34461</v>
      </c>
      <c r="AG44" s="135"/>
      <c r="AH44" s="135">
        <v>35293</v>
      </c>
      <c r="AI44" s="135"/>
      <c r="AJ44" s="135">
        <v>40259</v>
      </c>
      <c r="AK44" s="135">
        <v>38993</v>
      </c>
      <c r="AL44" s="135">
        <v>43833</v>
      </c>
      <c r="AM44" s="135">
        <v>36353</v>
      </c>
      <c r="AN44" s="135">
        <v>44222</v>
      </c>
      <c r="AO44" s="39">
        <v>47008</v>
      </c>
      <c r="AQ44" s="39"/>
      <c r="AR44" s="112"/>
    </row>
    <row r="45" spans="1:44" ht="12.75" customHeight="1" x14ac:dyDescent="0.2">
      <c r="A45" s="2" t="s">
        <v>420</v>
      </c>
      <c r="B45" s="2"/>
      <c r="C45" s="2"/>
      <c r="D45" s="2"/>
      <c r="E45" s="112"/>
      <c r="F45" s="135" t="s">
        <v>260</v>
      </c>
      <c r="G45" s="135"/>
      <c r="H45" s="135" t="s">
        <v>260</v>
      </c>
      <c r="I45" s="135"/>
      <c r="J45" s="135" t="s">
        <v>260</v>
      </c>
      <c r="K45" s="135"/>
      <c r="L45" s="135" t="s">
        <v>260</v>
      </c>
      <c r="M45" s="135"/>
      <c r="N45" s="135" t="s">
        <v>260</v>
      </c>
      <c r="O45" s="135"/>
      <c r="P45" s="135" t="s">
        <v>260</v>
      </c>
      <c r="Q45" s="135"/>
      <c r="R45" s="135" t="s">
        <v>260</v>
      </c>
      <c r="S45" s="135"/>
      <c r="T45" s="135">
        <v>4</v>
      </c>
      <c r="U45" s="135"/>
      <c r="V45" s="135" t="s">
        <v>384</v>
      </c>
      <c r="W45" s="135"/>
      <c r="X45" s="135" t="s">
        <v>384</v>
      </c>
      <c r="Y45" s="135"/>
      <c r="Z45" s="135" t="s">
        <v>384</v>
      </c>
      <c r="AA45" s="135"/>
      <c r="AB45" s="135">
        <v>5</v>
      </c>
      <c r="AC45" s="135"/>
      <c r="AD45" s="135" t="s">
        <v>384</v>
      </c>
      <c r="AE45" s="135"/>
      <c r="AF45" s="135">
        <v>1</v>
      </c>
      <c r="AG45" s="135"/>
      <c r="AH45" s="135">
        <v>5</v>
      </c>
      <c r="AI45" s="135"/>
      <c r="AJ45" s="135">
        <v>15</v>
      </c>
      <c r="AK45" s="135">
        <v>4</v>
      </c>
      <c r="AL45" s="135">
        <v>16276</v>
      </c>
      <c r="AM45" s="135">
        <v>51854</v>
      </c>
      <c r="AN45" s="135">
        <v>54496</v>
      </c>
      <c r="AO45" s="39">
        <v>43059</v>
      </c>
      <c r="AQ45" s="39"/>
      <c r="AR45" s="112"/>
    </row>
    <row r="46" spans="1:44" ht="12.75" customHeight="1" x14ac:dyDescent="0.2">
      <c r="A46" s="3" t="s">
        <v>474</v>
      </c>
      <c r="B46" s="46"/>
      <c r="C46" s="46"/>
      <c r="D46" s="46"/>
      <c r="E46" s="112"/>
      <c r="F46" s="135" t="s">
        <v>260</v>
      </c>
      <c r="G46" s="135"/>
      <c r="H46" s="135" t="s">
        <v>260</v>
      </c>
      <c r="I46" s="135"/>
      <c r="J46" s="135" t="s">
        <v>260</v>
      </c>
      <c r="K46" s="135"/>
      <c r="L46" s="135" t="s">
        <v>260</v>
      </c>
      <c r="M46" s="135"/>
      <c r="N46" s="135" t="s">
        <v>260</v>
      </c>
      <c r="O46" s="135"/>
      <c r="P46" s="135" t="s">
        <v>260</v>
      </c>
      <c r="Q46" s="135"/>
      <c r="R46" s="135" t="s">
        <v>260</v>
      </c>
      <c r="S46" s="135"/>
      <c r="T46" s="135">
        <v>3</v>
      </c>
      <c r="U46" s="135"/>
      <c r="V46" s="135">
        <v>522</v>
      </c>
      <c r="W46" s="135"/>
      <c r="X46" s="135">
        <v>128</v>
      </c>
      <c r="Y46" s="135"/>
      <c r="Z46" s="135">
        <v>15</v>
      </c>
      <c r="AA46" s="135"/>
      <c r="AB46" s="135">
        <v>84</v>
      </c>
      <c r="AC46" s="135"/>
      <c r="AD46" s="135">
        <v>57</v>
      </c>
      <c r="AE46" s="135"/>
      <c r="AF46" s="135">
        <v>40</v>
      </c>
      <c r="AG46" s="135"/>
      <c r="AH46" s="135">
        <v>5527</v>
      </c>
      <c r="AI46" s="135"/>
      <c r="AJ46" s="135">
        <v>17004</v>
      </c>
      <c r="AK46" s="135">
        <v>23399</v>
      </c>
      <c r="AL46" s="135">
        <v>11902</v>
      </c>
      <c r="AM46" s="135">
        <v>10</v>
      </c>
      <c r="AN46" s="135">
        <v>29973</v>
      </c>
      <c r="AO46" s="39">
        <v>39672</v>
      </c>
      <c r="AQ46" s="39"/>
      <c r="AR46" s="112"/>
    </row>
    <row r="47" spans="1:44" ht="12.75" customHeight="1" x14ac:dyDescent="0.2">
      <c r="A47" s="2" t="s">
        <v>422</v>
      </c>
      <c r="B47" s="3"/>
      <c r="C47" s="2"/>
      <c r="D47" s="2"/>
      <c r="E47" s="112"/>
      <c r="F47" s="135">
        <v>19212</v>
      </c>
      <c r="G47" s="135"/>
      <c r="H47" s="135">
        <v>30251</v>
      </c>
      <c r="I47" s="135"/>
      <c r="J47" s="135">
        <v>34850</v>
      </c>
      <c r="K47" s="135"/>
      <c r="L47" s="135">
        <v>42871</v>
      </c>
      <c r="M47" s="135"/>
      <c r="N47" s="135">
        <v>47981</v>
      </c>
      <c r="O47" s="135"/>
      <c r="P47" s="135">
        <v>62250</v>
      </c>
      <c r="Q47" s="135"/>
      <c r="R47" s="135">
        <v>85938</v>
      </c>
      <c r="S47" s="135"/>
      <c r="T47" s="135">
        <v>88859</v>
      </c>
      <c r="U47" s="135"/>
      <c r="V47" s="135">
        <v>88617</v>
      </c>
      <c r="W47" s="135"/>
      <c r="X47" s="135">
        <v>87871</v>
      </c>
      <c r="Y47" s="135"/>
      <c r="Z47" s="135">
        <v>62273</v>
      </c>
      <c r="AA47" s="135"/>
      <c r="AB47" s="135">
        <v>38025</v>
      </c>
      <c r="AC47" s="135"/>
      <c r="AD47" s="135">
        <v>28622</v>
      </c>
      <c r="AE47" s="135"/>
      <c r="AF47" s="135">
        <v>24000</v>
      </c>
      <c r="AG47" s="135"/>
      <c r="AH47" s="135">
        <v>20009</v>
      </c>
      <c r="AI47" s="135"/>
      <c r="AJ47" s="135">
        <v>20942</v>
      </c>
      <c r="AK47" s="135">
        <v>26414</v>
      </c>
      <c r="AL47" s="135">
        <v>31658</v>
      </c>
      <c r="AM47" s="135">
        <v>36152</v>
      </c>
      <c r="AN47" s="135">
        <v>41877</v>
      </c>
      <c r="AO47" s="39">
        <v>36007</v>
      </c>
      <c r="AQ47" s="39"/>
      <c r="AR47" s="112"/>
    </row>
    <row r="48" spans="1:44" ht="12.75" customHeight="1" x14ac:dyDescent="0.2">
      <c r="A48" s="3" t="s">
        <v>475</v>
      </c>
      <c r="B48" s="46"/>
      <c r="C48" s="46"/>
      <c r="D48" s="46"/>
      <c r="E48" s="112"/>
      <c r="F48" s="135" t="s">
        <v>260</v>
      </c>
      <c r="G48" s="135"/>
      <c r="H48" s="135" t="s">
        <v>260</v>
      </c>
      <c r="I48" s="135"/>
      <c r="J48" s="135" t="s">
        <v>260</v>
      </c>
      <c r="K48" s="135"/>
      <c r="L48" s="135" t="s">
        <v>260</v>
      </c>
      <c r="M48" s="135"/>
      <c r="N48" s="135" t="s">
        <v>260</v>
      </c>
      <c r="O48" s="135"/>
      <c r="P48" s="135" t="s">
        <v>260</v>
      </c>
      <c r="Q48" s="135"/>
      <c r="R48" s="135" t="s">
        <v>260</v>
      </c>
      <c r="S48" s="135"/>
      <c r="T48" s="135" t="s">
        <v>384</v>
      </c>
      <c r="U48" s="135"/>
      <c r="V48" s="135">
        <v>3</v>
      </c>
      <c r="W48" s="135"/>
      <c r="X48" s="135">
        <v>3430</v>
      </c>
      <c r="Y48" s="135"/>
      <c r="Z48" s="135">
        <v>6695</v>
      </c>
      <c r="AA48" s="135"/>
      <c r="AB48" s="135">
        <v>6989</v>
      </c>
      <c r="AC48" s="135"/>
      <c r="AD48" s="135">
        <v>5169</v>
      </c>
      <c r="AE48" s="135"/>
      <c r="AF48" s="135">
        <v>3869</v>
      </c>
      <c r="AG48" s="135"/>
      <c r="AH48" s="135">
        <v>188</v>
      </c>
      <c r="AI48" s="135"/>
      <c r="AJ48" s="135">
        <v>5494</v>
      </c>
      <c r="AK48" s="135">
        <v>9829</v>
      </c>
      <c r="AL48" s="135">
        <v>10133</v>
      </c>
      <c r="AM48" s="135">
        <v>9628</v>
      </c>
      <c r="AN48" s="135">
        <v>20536</v>
      </c>
      <c r="AO48" s="39">
        <v>35874</v>
      </c>
      <c r="AQ48" s="39"/>
      <c r="AR48" s="112"/>
    </row>
    <row r="49" spans="1:44" ht="12.75" customHeight="1" x14ac:dyDescent="0.2">
      <c r="A49" s="2" t="s">
        <v>424</v>
      </c>
      <c r="B49" s="3"/>
      <c r="C49" s="2"/>
      <c r="D49" s="2"/>
      <c r="E49" s="112"/>
      <c r="F49" s="135">
        <v>4845</v>
      </c>
      <c r="G49" s="135"/>
      <c r="H49" s="135">
        <v>22284</v>
      </c>
      <c r="I49" s="135"/>
      <c r="J49" s="135">
        <v>49813</v>
      </c>
      <c r="K49" s="135"/>
      <c r="L49" s="135">
        <v>49700</v>
      </c>
      <c r="M49" s="135"/>
      <c r="N49" s="135">
        <v>24563</v>
      </c>
      <c r="O49" s="135"/>
      <c r="P49" s="135">
        <v>33948</v>
      </c>
      <c r="Q49" s="135"/>
      <c r="R49" s="135">
        <v>73010</v>
      </c>
      <c r="S49" s="135"/>
      <c r="T49" s="135">
        <v>99102</v>
      </c>
      <c r="U49" s="135"/>
      <c r="V49" s="135">
        <v>66946</v>
      </c>
      <c r="W49" s="135"/>
      <c r="X49" s="135">
        <v>75327</v>
      </c>
      <c r="Y49" s="135"/>
      <c r="Z49" s="135">
        <v>116810</v>
      </c>
      <c r="AA49" s="135"/>
      <c r="AB49" s="135">
        <v>127879</v>
      </c>
      <c r="AC49" s="135"/>
      <c r="AD49" s="135">
        <v>170401</v>
      </c>
      <c r="AE49" s="135"/>
      <c r="AF49" s="135">
        <v>91273</v>
      </c>
      <c r="AG49" s="135"/>
      <c r="AH49" s="135">
        <v>110958</v>
      </c>
      <c r="AI49" s="135"/>
      <c r="AJ49" s="135">
        <v>76875</v>
      </c>
      <c r="AK49" s="135">
        <v>34671</v>
      </c>
      <c r="AL49" s="135">
        <v>37827</v>
      </c>
      <c r="AM49" s="135">
        <v>18180</v>
      </c>
      <c r="AN49" s="135">
        <v>22297</v>
      </c>
      <c r="AO49" s="39">
        <v>34646</v>
      </c>
      <c r="AQ49" s="39"/>
      <c r="AR49" s="112"/>
    </row>
    <row r="50" spans="1:44" ht="12.75" customHeight="1" x14ac:dyDescent="0.2">
      <c r="A50" s="2" t="s">
        <v>423</v>
      </c>
      <c r="B50" s="3"/>
      <c r="C50" s="2"/>
      <c r="D50" s="2"/>
      <c r="E50" s="112"/>
      <c r="F50" s="135" t="s">
        <v>260</v>
      </c>
      <c r="G50" s="135"/>
      <c r="H50" s="135" t="s">
        <v>260</v>
      </c>
      <c r="I50" s="135"/>
      <c r="J50" s="135" t="s">
        <v>260</v>
      </c>
      <c r="K50" s="135"/>
      <c r="L50" s="135" t="s">
        <v>260</v>
      </c>
      <c r="M50" s="135"/>
      <c r="N50" s="135" t="s">
        <v>260</v>
      </c>
      <c r="O50" s="135"/>
      <c r="P50" s="135" t="s">
        <v>260</v>
      </c>
      <c r="Q50" s="135"/>
      <c r="R50" s="135" t="s">
        <v>260</v>
      </c>
      <c r="S50" s="135"/>
      <c r="T50" s="135">
        <v>9619</v>
      </c>
      <c r="U50" s="135"/>
      <c r="V50" s="135">
        <v>11950</v>
      </c>
      <c r="W50" s="135"/>
      <c r="X50" s="135">
        <v>12905</v>
      </c>
      <c r="Y50" s="135"/>
      <c r="Z50" s="135">
        <v>10063</v>
      </c>
      <c r="AA50" s="135"/>
      <c r="AB50" s="135">
        <v>10349</v>
      </c>
      <c r="AC50" s="135"/>
      <c r="AD50" s="135">
        <v>11802</v>
      </c>
      <c r="AE50" s="135"/>
      <c r="AF50" s="135">
        <v>23193</v>
      </c>
      <c r="AG50" s="135"/>
      <c r="AH50" s="135">
        <v>8671</v>
      </c>
      <c r="AI50" s="135"/>
      <c r="AJ50" s="135">
        <v>20936</v>
      </c>
      <c r="AK50" s="135">
        <v>24799</v>
      </c>
      <c r="AL50" s="135">
        <v>20472</v>
      </c>
      <c r="AM50" s="135">
        <v>19749</v>
      </c>
      <c r="AN50" s="135">
        <v>27254</v>
      </c>
      <c r="AO50" s="39">
        <v>33190</v>
      </c>
      <c r="AQ50" s="39"/>
      <c r="AR50" s="112"/>
    </row>
    <row r="51" spans="1:44" ht="12.75" customHeight="1" x14ac:dyDescent="0.2">
      <c r="A51" s="2" t="s">
        <v>565</v>
      </c>
      <c r="B51" s="3"/>
      <c r="C51" s="2"/>
      <c r="D51" s="2"/>
      <c r="E51" s="112"/>
      <c r="F51" s="135" t="s">
        <v>260</v>
      </c>
      <c r="G51" s="135"/>
      <c r="H51" s="135" t="s">
        <v>260</v>
      </c>
      <c r="I51" s="135"/>
      <c r="J51" s="135" t="s">
        <v>260</v>
      </c>
      <c r="K51" s="135"/>
      <c r="L51" s="135" t="s">
        <v>260</v>
      </c>
      <c r="M51" s="135"/>
      <c r="N51" s="135" t="s">
        <v>260</v>
      </c>
      <c r="O51" s="135"/>
      <c r="P51" s="135" t="s">
        <v>260</v>
      </c>
      <c r="Q51" s="135"/>
      <c r="R51" s="135" t="s">
        <v>260</v>
      </c>
      <c r="S51" s="135"/>
      <c r="T51" s="135">
        <v>5570</v>
      </c>
      <c r="U51" s="135"/>
      <c r="V51" s="135">
        <v>5711</v>
      </c>
      <c r="W51" s="135"/>
      <c r="X51" s="135">
        <v>1865</v>
      </c>
      <c r="Y51" s="135"/>
      <c r="Z51" s="135">
        <v>2833</v>
      </c>
      <c r="AA51" s="135"/>
      <c r="AB51" s="135">
        <v>244</v>
      </c>
      <c r="AC51" s="135"/>
      <c r="AD51" s="135">
        <v>12</v>
      </c>
      <c r="AE51" s="135"/>
      <c r="AF51" s="135">
        <v>15</v>
      </c>
      <c r="AG51" s="135"/>
      <c r="AH51" s="135">
        <v>13</v>
      </c>
      <c r="AI51" s="135"/>
      <c r="AJ51" s="135">
        <v>38</v>
      </c>
      <c r="AK51" s="135">
        <v>31</v>
      </c>
      <c r="AL51" s="135">
        <v>23</v>
      </c>
      <c r="AM51" s="135">
        <v>11</v>
      </c>
      <c r="AN51" s="135">
        <v>11039</v>
      </c>
      <c r="AO51" s="39">
        <v>31389</v>
      </c>
      <c r="AQ51" s="39"/>
      <c r="AR51" s="112"/>
    </row>
    <row r="52" spans="1:44" ht="12.75" x14ac:dyDescent="0.2">
      <c r="A52" s="3" t="s">
        <v>476</v>
      </c>
      <c r="B52" s="46"/>
      <c r="C52" s="46"/>
      <c r="D52" s="46"/>
      <c r="E52" s="112"/>
      <c r="F52" s="135" t="s">
        <v>260</v>
      </c>
      <c r="G52" s="135"/>
      <c r="H52" s="135">
        <v>12140</v>
      </c>
      <c r="I52" s="135"/>
      <c r="J52" s="135">
        <v>19140</v>
      </c>
      <c r="K52" s="135"/>
      <c r="L52" s="135">
        <v>20143</v>
      </c>
      <c r="M52" s="135"/>
      <c r="N52" s="135">
        <v>23067</v>
      </c>
      <c r="O52" s="135"/>
      <c r="P52" s="135">
        <v>24890</v>
      </c>
      <c r="Q52" s="135"/>
      <c r="R52" s="135">
        <v>34389</v>
      </c>
      <c r="S52" s="135"/>
      <c r="T52" s="135">
        <v>36368</v>
      </c>
      <c r="U52" s="135"/>
      <c r="V52" s="135">
        <v>33160</v>
      </c>
      <c r="W52" s="135"/>
      <c r="X52" s="135">
        <v>31415</v>
      </c>
      <c r="Y52" s="135"/>
      <c r="Z52" s="135">
        <v>29025</v>
      </c>
      <c r="AA52" s="135"/>
      <c r="AB52" s="135">
        <v>29190</v>
      </c>
      <c r="AC52" s="135"/>
      <c r="AD52" s="135">
        <v>19750</v>
      </c>
      <c r="AE52" s="135"/>
      <c r="AF52" s="135">
        <v>831</v>
      </c>
      <c r="AG52" s="135"/>
      <c r="AH52" s="135">
        <v>5487</v>
      </c>
      <c r="AI52" s="135"/>
      <c r="AJ52" s="135">
        <v>2348</v>
      </c>
      <c r="AK52" s="135">
        <v>17705</v>
      </c>
      <c r="AL52" s="135">
        <v>9978</v>
      </c>
      <c r="AM52" s="135">
        <v>2620</v>
      </c>
      <c r="AN52" s="135">
        <v>20384</v>
      </c>
      <c r="AO52" s="39">
        <v>29877</v>
      </c>
      <c r="AQ52" s="39"/>
      <c r="AR52" s="112"/>
    </row>
    <row r="53" spans="1:44" x14ac:dyDescent="0.2">
      <c r="A53" s="2" t="s">
        <v>425</v>
      </c>
      <c r="B53" s="2"/>
      <c r="C53" s="2"/>
      <c r="D53" s="2"/>
      <c r="E53" s="112"/>
      <c r="F53" s="135">
        <v>151420</v>
      </c>
      <c r="G53" s="135"/>
      <c r="H53" s="135">
        <v>163396</v>
      </c>
      <c r="I53" s="135"/>
      <c r="J53" s="135">
        <v>199193</v>
      </c>
      <c r="K53" s="135"/>
      <c r="L53" s="135">
        <v>135350</v>
      </c>
      <c r="M53" s="135"/>
      <c r="N53" s="135">
        <v>69022</v>
      </c>
      <c r="O53" s="135"/>
      <c r="P53" s="135">
        <v>94271</v>
      </c>
      <c r="Q53" s="135"/>
      <c r="R53" s="135">
        <v>124540</v>
      </c>
      <c r="S53" s="135"/>
      <c r="T53" s="135">
        <v>105558</v>
      </c>
      <c r="U53" s="135"/>
      <c r="V53" s="135">
        <v>108879</v>
      </c>
      <c r="W53" s="135"/>
      <c r="X53" s="135">
        <v>131692</v>
      </c>
      <c r="Y53" s="135"/>
      <c r="Z53" s="135">
        <v>177277</v>
      </c>
      <c r="AA53" s="135"/>
      <c r="AB53" s="135">
        <v>187204</v>
      </c>
      <c r="AC53" s="135"/>
      <c r="AD53" s="135">
        <v>190701</v>
      </c>
      <c r="AE53" s="135"/>
      <c r="AF53" s="135">
        <v>131287</v>
      </c>
      <c r="AG53" s="135"/>
      <c r="AH53" s="135">
        <v>109770</v>
      </c>
      <c r="AI53" s="135"/>
      <c r="AJ53" s="135">
        <v>120768</v>
      </c>
      <c r="AK53" s="135">
        <v>125342</v>
      </c>
      <c r="AL53" s="135">
        <v>125269</v>
      </c>
      <c r="AM53" s="135">
        <v>130463</v>
      </c>
      <c r="AN53" s="135">
        <v>105184</v>
      </c>
      <c r="AO53" s="135">
        <v>110135</v>
      </c>
      <c r="AQ53" s="39"/>
      <c r="AR53" s="112"/>
    </row>
    <row r="54" spans="1:44" x14ac:dyDescent="0.2">
      <c r="A54" s="24" t="s">
        <v>614</v>
      </c>
      <c r="B54" s="24"/>
      <c r="C54" s="24"/>
      <c r="D54" s="24"/>
      <c r="E54" s="24"/>
      <c r="F54" s="24">
        <v>6919306</v>
      </c>
      <c r="G54" s="24"/>
      <c r="H54" s="24">
        <v>7301806</v>
      </c>
      <c r="I54" s="24"/>
      <c r="J54" s="24">
        <v>7820048</v>
      </c>
      <c r="K54" s="24"/>
      <c r="L54" s="24">
        <v>7744051</v>
      </c>
      <c r="M54" s="24"/>
      <c r="N54" s="24">
        <v>7112031</v>
      </c>
      <c r="O54" s="24"/>
      <c r="P54" s="24">
        <v>6623018</v>
      </c>
      <c r="Q54" s="24">
        <v>0</v>
      </c>
      <c r="R54" s="24">
        <v>7173000</v>
      </c>
      <c r="S54" s="24"/>
      <c r="T54" s="24">
        <v>8896069</v>
      </c>
      <c r="U54" s="24"/>
      <c r="V54" s="24">
        <v>9461736</v>
      </c>
      <c r="W54" s="24"/>
      <c r="X54" s="24">
        <v>10176972</v>
      </c>
      <c r="Y54" s="24"/>
      <c r="Z54" s="24">
        <v>10670862</v>
      </c>
      <c r="AA54" s="24">
        <v>0</v>
      </c>
      <c r="AB54" s="24">
        <v>9739917</v>
      </c>
      <c r="AC54" s="24"/>
      <c r="AD54" s="24">
        <v>10418397</v>
      </c>
      <c r="AE54" s="24"/>
      <c r="AF54" s="24">
        <v>11565980</v>
      </c>
      <c r="AG54" s="24"/>
      <c r="AH54" s="24">
        <v>11840271</v>
      </c>
      <c r="AI54" s="24"/>
      <c r="AJ54" s="24">
        <v>12375604</v>
      </c>
      <c r="AK54" s="24">
        <v>12900352</v>
      </c>
      <c r="AL54" s="24">
        <v>13496656</v>
      </c>
      <c r="AM54" s="24">
        <v>14317839</v>
      </c>
      <c r="AN54" s="24">
        <v>15452233</v>
      </c>
      <c r="AO54" s="24">
        <v>15802947</v>
      </c>
    </row>
    <row r="55" spans="1:44"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row>
    <row r="56" spans="1:44" ht="13.5" x14ac:dyDescent="0.2">
      <c r="A56" s="13" t="s">
        <v>672</v>
      </c>
      <c r="B56" s="12"/>
      <c r="C56" s="2"/>
      <c r="D56" s="2"/>
      <c r="E56" s="2"/>
      <c r="F56" s="2"/>
      <c r="G56" s="2"/>
      <c r="H56" s="2"/>
      <c r="I56" s="2"/>
      <c r="J56" s="2"/>
      <c r="K56" s="2"/>
      <c r="L56" s="2"/>
      <c r="M56" s="2"/>
      <c r="N56" s="2"/>
      <c r="O56" s="12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row>
    <row r="57" spans="1:44" x14ac:dyDescent="0.2">
      <c r="A57" s="162" t="s">
        <v>534</v>
      </c>
      <c r="B57" s="2"/>
      <c r="C57" s="2"/>
      <c r="D57" s="2"/>
      <c r="E57" s="2"/>
      <c r="F57" s="2"/>
      <c r="G57" s="2"/>
      <c r="H57" s="2"/>
      <c r="I57" s="2"/>
      <c r="J57" s="2"/>
      <c r="K57" s="2"/>
      <c r="L57" s="2"/>
      <c r="M57" s="2"/>
      <c r="N57" s="2"/>
      <c r="O57" s="112"/>
    </row>
    <row r="58" spans="1:44" ht="13.5" x14ac:dyDescent="0.2">
      <c r="A58" s="73" t="s">
        <v>602</v>
      </c>
      <c r="B58" s="2"/>
      <c r="C58" s="2"/>
      <c r="D58" s="2"/>
      <c r="E58" s="2"/>
      <c r="F58" s="2"/>
      <c r="G58" s="2"/>
      <c r="H58" s="2"/>
      <c r="I58" s="2"/>
      <c r="J58" s="2"/>
      <c r="K58" s="2"/>
      <c r="L58" s="2"/>
      <c r="M58" s="2"/>
      <c r="N58" s="2"/>
      <c r="O58" s="112"/>
    </row>
    <row r="59" spans="1:44" x14ac:dyDescent="0.2">
      <c r="A59" s="162" t="s">
        <v>597</v>
      </c>
      <c r="B59" s="2"/>
      <c r="C59" s="2"/>
      <c r="D59" s="2"/>
      <c r="E59" s="2"/>
      <c r="F59" s="2"/>
      <c r="G59" s="2"/>
      <c r="H59" s="2"/>
      <c r="I59" s="2"/>
      <c r="J59" s="2"/>
      <c r="K59" s="2"/>
      <c r="L59" s="2"/>
      <c r="M59" s="2"/>
      <c r="N59" s="2"/>
      <c r="O59" s="112"/>
    </row>
    <row r="61" spans="1:44" x14ac:dyDescent="0.2">
      <c r="AJ61" s="39"/>
      <c r="AK61" s="39"/>
      <c r="AL61" s="39"/>
      <c r="AM61" s="39"/>
    </row>
    <row r="62" spans="1:44" x14ac:dyDescent="0.2">
      <c r="AJ62" s="39"/>
      <c r="AK62" s="39"/>
      <c r="AL62" s="39"/>
      <c r="AM62" s="39"/>
    </row>
    <row r="63" spans="1:44" x14ac:dyDescent="0.2">
      <c r="AJ63" s="39"/>
      <c r="AK63" s="39"/>
      <c r="AL63" s="39"/>
      <c r="AM63" s="39"/>
    </row>
    <row r="65" spans="36:40" x14ac:dyDescent="0.2">
      <c r="AJ65" s="39"/>
      <c r="AK65" s="39"/>
      <c r="AL65" s="39"/>
      <c r="AM65" s="39"/>
      <c r="AN65" s="39"/>
    </row>
    <row r="66" spans="36:40" x14ac:dyDescent="0.2">
      <c r="AJ66" s="39"/>
      <c r="AK66" s="39"/>
      <c r="AL66" s="39"/>
      <c r="AM66" s="39"/>
      <c r="AN66" s="39"/>
    </row>
    <row r="67" spans="36:40" x14ac:dyDescent="0.2">
      <c r="AJ67" s="39"/>
      <c r="AK67" s="39"/>
      <c r="AL67" s="39"/>
      <c r="AM67" s="39"/>
      <c r="AN67" s="39"/>
    </row>
    <row r="68" spans="36:40" x14ac:dyDescent="0.2">
      <c r="AJ68" s="39"/>
      <c r="AK68" s="39"/>
      <c r="AL68" s="39"/>
      <c r="AM68" s="39"/>
      <c r="AN68" s="39"/>
    </row>
    <row r="69" spans="36:40" x14ac:dyDescent="0.2">
      <c r="AJ69" s="39"/>
      <c r="AK69" s="39"/>
      <c r="AL69" s="39"/>
      <c r="AM69" s="39"/>
      <c r="AN69" s="39"/>
    </row>
    <row r="70" spans="36:40" x14ac:dyDescent="0.2">
      <c r="AJ70" s="39"/>
      <c r="AK70" s="39"/>
      <c r="AL70" s="39"/>
      <c r="AM70" s="39"/>
      <c r="AN70" s="39"/>
    </row>
    <row r="71" spans="36:40" x14ac:dyDescent="0.2">
      <c r="AJ71" s="39"/>
      <c r="AK71" s="39"/>
      <c r="AL71" s="39"/>
      <c r="AM71" s="39"/>
      <c r="AN71" s="39"/>
    </row>
    <row r="72" spans="36:40" x14ac:dyDescent="0.2">
      <c r="AJ72" s="39"/>
      <c r="AK72" s="39"/>
      <c r="AL72" s="39"/>
      <c r="AM72" s="39"/>
      <c r="AN72" s="39"/>
    </row>
    <row r="73" spans="36:40" x14ac:dyDescent="0.2">
      <c r="AJ73" s="39"/>
      <c r="AK73" s="39"/>
      <c r="AL73" s="39"/>
      <c r="AM73" s="39"/>
      <c r="AN73" s="39"/>
    </row>
    <row r="74" spans="36:40" x14ac:dyDescent="0.2">
      <c r="AJ74" s="39"/>
      <c r="AK74" s="39"/>
      <c r="AL74" s="39"/>
      <c r="AM74" s="39"/>
      <c r="AN74" s="39"/>
    </row>
    <row r="75" spans="36:40" x14ac:dyDescent="0.2">
      <c r="AJ75" s="39"/>
      <c r="AK75" s="39"/>
      <c r="AL75" s="39"/>
      <c r="AM75" s="39"/>
      <c r="AN75" s="39"/>
    </row>
    <row r="76" spans="36:40" x14ac:dyDescent="0.2">
      <c r="AJ76" s="39"/>
      <c r="AK76" s="39"/>
      <c r="AL76" s="39"/>
      <c r="AM76" s="39"/>
      <c r="AN76" s="39"/>
    </row>
    <row r="77" spans="36:40" x14ac:dyDescent="0.2">
      <c r="AJ77" s="39"/>
      <c r="AK77" s="39"/>
      <c r="AL77" s="39"/>
      <c r="AM77" s="39"/>
      <c r="AN77" s="39"/>
    </row>
    <row r="78" spans="36:40" x14ac:dyDescent="0.2">
      <c r="AJ78" s="39"/>
      <c r="AK78" s="39"/>
      <c r="AL78" s="39"/>
      <c r="AM78" s="39"/>
      <c r="AN78" s="39"/>
    </row>
    <row r="79" spans="36:40" x14ac:dyDescent="0.2">
      <c r="AJ79" s="39"/>
      <c r="AK79" s="39"/>
      <c r="AL79" s="39"/>
      <c r="AM79" s="39"/>
      <c r="AN79" s="39"/>
    </row>
    <row r="80" spans="36:40" x14ac:dyDescent="0.2">
      <c r="AJ80" s="39"/>
      <c r="AK80" s="39"/>
      <c r="AL80" s="39"/>
      <c r="AM80" s="39"/>
      <c r="AN80" s="39"/>
    </row>
    <row r="81" spans="36:40" x14ac:dyDescent="0.2">
      <c r="AJ81" s="39"/>
      <c r="AK81" s="39"/>
      <c r="AL81" s="39"/>
      <c r="AM81" s="39"/>
      <c r="AN81" s="39"/>
    </row>
    <row r="82" spans="36:40" x14ac:dyDescent="0.2">
      <c r="AJ82" s="39"/>
      <c r="AK82" s="39"/>
      <c r="AL82" s="39"/>
      <c r="AM82" s="39"/>
      <c r="AN82" s="39"/>
    </row>
    <row r="83" spans="36:40" x14ac:dyDescent="0.2">
      <c r="AJ83" s="39"/>
      <c r="AK83" s="39"/>
      <c r="AL83" s="39"/>
      <c r="AM83" s="39"/>
      <c r="AN83" s="39"/>
    </row>
    <row r="84" spans="36:40" x14ac:dyDescent="0.2">
      <c r="AJ84" s="39"/>
      <c r="AK84" s="39"/>
      <c r="AL84" s="39"/>
      <c r="AM84" s="39"/>
      <c r="AN84" s="39"/>
    </row>
    <row r="85" spans="36:40" x14ac:dyDescent="0.2">
      <c r="AJ85" s="39"/>
      <c r="AK85" s="39"/>
      <c r="AL85" s="39"/>
      <c r="AM85" s="39"/>
      <c r="AN85" s="39"/>
    </row>
    <row r="86" spans="36:40" x14ac:dyDescent="0.2">
      <c r="AJ86" s="39"/>
      <c r="AK86" s="39"/>
      <c r="AL86" s="39"/>
      <c r="AM86" s="39"/>
      <c r="AN86" s="39"/>
    </row>
    <row r="87" spans="36:40" x14ac:dyDescent="0.2">
      <c r="AJ87" s="39"/>
      <c r="AK87" s="39"/>
      <c r="AL87" s="39"/>
      <c r="AM87" s="39"/>
      <c r="AN87" s="39"/>
    </row>
    <row r="88" spans="36:40" x14ac:dyDescent="0.2">
      <c r="AJ88" s="39"/>
      <c r="AK88" s="39"/>
      <c r="AL88" s="39"/>
      <c r="AM88" s="39"/>
      <c r="AN88" s="39"/>
    </row>
    <row r="89" spans="36:40" x14ac:dyDescent="0.2">
      <c r="AJ89" s="39"/>
      <c r="AK89" s="39"/>
      <c r="AL89" s="39"/>
      <c r="AM89" s="39"/>
      <c r="AN89" s="39"/>
    </row>
    <row r="90" spans="36:40" x14ac:dyDescent="0.2">
      <c r="AJ90" s="39"/>
      <c r="AK90" s="39"/>
      <c r="AL90" s="39"/>
      <c r="AM90" s="39"/>
      <c r="AN90" s="39"/>
    </row>
    <row r="91" spans="36:40" x14ac:dyDescent="0.2">
      <c r="AJ91" s="39"/>
      <c r="AK91" s="39"/>
      <c r="AL91" s="39"/>
      <c r="AM91" s="39"/>
      <c r="AN91" s="39"/>
    </row>
    <row r="92" spans="36:40" x14ac:dyDescent="0.2">
      <c r="AJ92" s="39"/>
      <c r="AK92" s="39"/>
      <c r="AL92" s="39"/>
      <c r="AM92" s="39"/>
      <c r="AN92" s="39"/>
    </row>
    <row r="93" spans="36:40" x14ac:dyDescent="0.2">
      <c r="AJ93" s="39"/>
      <c r="AK93" s="39"/>
      <c r="AL93" s="39"/>
      <c r="AM93" s="39"/>
      <c r="AN93" s="39"/>
    </row>
    <row r="94" spans="36:40" x14ac:dyDescent="0.2">
      <c r="AJ94" s="39"/>
      <c r="AK94" s="39"/>
      <c r="AL94" s="39"/>
      <c r="AM94" s="39"/>
      <c r="AN94" s="39"/>
    </row>
    <row r="95" spans="36:40" x14ac:dyDescent="0.2">
      <c r="AJ95" s="39"/>
      <c r="AK95" s="39"/>
      <c r="AL95" s="39"/>
      <c r="AM95" s="39"/>
      <c r="AN95" s="39"/>
    </row>
    <row r="96" spans="36:40" x14ac:dyDescent="0.2">
      <c r="AJ96" s="39"/>
      <c r="AK96" s="39"/>
      <c r="AL96" s="39"/>
      <c r="AM96" s="39"/>
      <c r="AN96" s="39"/>
    </row>
    <row r="97" spans="36:40" x14ac:dyDescent="0.2">
      <c r="AJ97" s="39"/>
      <c r="AK97" s="39"/>
      <c r="AL97" s="39"/>
      <c r="AM97" s="39"/>
      <c r="AN97" s="39"/>
    </row>
    <row r="98" spans="36:40" x14ac:dyDescent="0.2">
      <c r="AJ98" s="39"/>
      <c r="AK98" s="39"/>
      <c r="AL98" s="39"/>
      <c r="AM98" s="39"/>
      <c r="AN98" s="39"/>
    </row>
    <row r="99" spans="36:40" x14ac:dyDescent="0.2">
      <c r="AJ99" s="39"/>
      <c r="AK99" s="39"/>
      <c r="AL99" s="39"/>
      <c r="AM99" s="39"/>
      <c r="AN99" s="39"/>
    </row>
    <row r="100" spans="36:40" x14ac:dyDescent="0.2">
      <c r="AJ100" s="39"/>
      <c r="AK100" s="39"/>
      <c r="AL100" s="39"/>
      <c r="AM100" s="39"/>
      <c r="AN100" s="39"/>
    </row>
    <row r="101" spans="36:40" x14ac:dyDescent="0.2">
      <c r="AJ101" s="39"/>
      <c r="AK101" s="39"/>
      <c r="AL101" s="39"/>
      <c r="AM101" s="39"/>
      <c r="AN101" s="39"/>
    </row>
    <row r="102" spans="36:40" x14ac:dyDescent="0.2">
      <c r="AJ102" s="39"/>
      <c r="AK102" s="39"/>
      <c r="AL102" s="39"/>
      <c r="AM102" s="39"/>
      <c r="AN102" s="39"/>
    </row>
    <row r="103" spans="36:40" x14ac:dyDescent="0.2">
      <c r="AJ103" s="39"/>
      <c r="AK103" s="39"/>
      <c r="AL103" s="39"/>
      <c r="AM103" s="39"/>
      <c r="AN103" s="39"/>
    </row>
    <row r="104" spans="36:40" x14ac:dyDescent="0.2">
      <c r="AJ104" s="39"/>
      <c r="AK104" s="39"/>
      <c r="AL104" s="39"/>
      <c r="AM104" s="39"/>
      <c r="AN104" s="39"/>
    </row>
    <row r="105" spans="36:40" x14ac:dyDescent="0.2">
      <c r="AJ105" s="39"/>
      <c r="AK105" s="39"/>
      <c r="AL105" s="39"/>
      <c r="AM105" s="39"/>
      <c r="AN105" s="39"/>
    </row>
    <row r="106" spans="36:40" x14ac:dyDescent="0.2">
      <c r="AJ106" s="39"/>
      <c r="AK106" s="39"/>
      <c r="AL106" s="39"/>
      <c r="AM106" s="39"/>
      <c r="AN106" s="39"/>
    </row>
    <row r="107" spans="36:40" x14ac:dyDescent="0.2">
      <c r="AJ107" s="39"/>
      <c r="AK107" s="39"/>
      <c r="AL107" s="39"/>
      <c r="AM107" s="39"/>
      <c r="AN107" s="39"/>
    </row>
    <row r="108" spans="36:40" x14ac:dyDescent="0.2">
      <c r="AJ108" s="39"/>
      <c r="AK108" s="39"/>
      <c r="AL108" s="39"/>
      <c r="AM108" s="39"/>
      <c r="AN108" s="39"/>
    </row>
    <row r="109" spans="36:40" x14ac:dyDescent="0.2">
      <c r="AJ109" s="39"/>
      <c r="AK109" s="39"/>
      <c r="AL109" s="39"/>
      <c r="AM109" s="39"/>
      <c r="AN109" s="39"/>
    </row>
    <row r="110" spans="36:40" x14ac:dyDescent="0.2">
      <c r="AJ110" s="39"/>
      <c r="AK110" s="39"/>
      <c r="AL110" s="39"/>
      <c r="AM110" s="39"/>
      <c r="AN110" s="39"/>
    </row>
    <row r="111" spans="36:40" ht="12.75" x14ac:dyDescent="0.2">
      <c r="AJ111" s="36"/>
      <c r="AK111" s="39"/>
      <c r="AL111" s="39"/>
      <c r="AM111" s="39"/>
      <c r="AN111" s="39"/>
    </row>
    <row r="112" spans="36:40" x14ac:dyDescent="0.2">
      <c r="AJ112" s="39"/>
      <c r="AK112" s="39"/>
      <c r="AL112" s="39"/>
      <c r="AM112" s="39"/>
      <c r="AN112" s="39"/>
    </row>
    <row r="113" spans="36:40" x14ac:dyDescent="0.2">
      <c r="AJ113" s="39"/>
      <c r="AK113" s="39"/>
      <c r="AL113" s="39"/>
      <c r="AM113" s="39"/>
      <c r="AN113" s="39"/>
    </row>
    <row r="114" spans="36:40" x14ac:dyDescent="0.2">
      <c r="AJ114" s="39"/>
      <c r="AK114" s="39"/>
      <c r="AL114" s="39"/>
      <c r="AM114" s="39"/>
      <c r="AN114" s="39"/>
    </row>
    <row r="115" spans="36:40" x14ac:dyDescent="0.2">
      <c r="AJ115" s="39"/>
      <c r="AK115" s="39"/>
      <c r="AL115" s="39"/>
      <c r="AM115" s="39"/>
      <c r="AN115" s="39"/>
    </row>
    <row r="116" spans="36:40" x14ac:dyDescent="0.2">
      <c r="AJ116" s="39"/>
      <c r="AK116" s="39"/>
      <c r="AL116" s="39"/>
      <c r="AM116" s="39"/>
      <c r="AN116" s="39"/>
    </row>
    <row r="117" spans="36:40" x14ac:dyDescent="0.2">
      <c r="AJ117" s="39"/>
      <c r="AK117" s="39"/>
      <c r="AL117" s="39"/>
      <c r="AM117" s="39"/>
      <c r="AN117" s="39"/>
    </row>
    <row r="118" spans="36:40" x14ac:dyDescent="0.2">
      <c r="AJ118" s="39"/>
      <c r="AK118" s="39"/>
      <c r="AL118" s="39"/>
      <c r="AM118" s="39"/>
      <c r="AN118" s="39"/>
    </row>
    <row r="119" spans="36:40" x14ac:dyDescent="0.2">
      <c r="AJ119" s="39"/>
      <c r="AK119" s="39"/>
      <c r="AL119" s="39"/>
      <c r="AM119" s="39"/>
      <c r="AN119" s="39"/>
    </row>
    <row r="120" spans="36:40" x14ac:dyDescent="0.2">
      <c r="AJ120" s="39"/>
      <c r="AK120" s="39"/>
      <c r="AL120" s="39"/>
      <c r="AM120" s="39"/>
      <c r="AN120" s="39"/>
    </row>
    <row r="121" spans="36:40" x14ac:dyDescent="0.2">
      <c r="AJ121" s="39"/>
      <c r="AK121" s="39"/>
      <c r="AL121" s="39"/>
      <c r="AM121" s="39"/>
      <c r="AN121" s="39"/>
    </row>
    <row r="122" spans="36:40" x14ac:dyDescent="0.2">
      <c r="AJ122" s="39"/>
      <c r="AK122" s="39"/>
      <c r="AL122" s="39"/>
      <c r="AM122" s="39"/>
      <c r="AN122" s="39"/>
    </row>
    <row r="123" spans="36:40" x14ac:dyDescent="0.2">
      <c r="AJ123" s="39"/>
      <c r="AK123" s="39"/>
      <c r="AL123" s="39"/>
      <c r="AM123" s="39"/>
      <c r="AN123" s="39"/>
    </row>
    <row r="124" spans="36:40" x14ac:dyDescent="0.2">
      <c r="AJ124" s="39"/>
      <c r="AK124" s="39"/>
      <c r="AL124" s="39"/>
      <c r="AM124" s="39"/>
      <c r="AN124" s="39"/>
    </row>
    <row r="125" spans="36:40" x14ac:dyDescent="0.2">
      <c r="AJ125" s="39"/>
      <c r="AK125" s="39"/>
      <c r="AL125" s="39"/>
      <c r="AM125" s="39"/>
      <c r="AN125" s="39"/>
    </row>
    <row r="126" spans="36:40" x14ac:dyDescent="0.2">
      <c r="AJ126" s="39"/>
      <c r="AK126" s="39"/>
      <c r="AL126" s="39"/>
      <c r="AM126" s="39"/>
      <c r="AN126" s="39"/>
    </row>
    <row r="127" spans="36:40" x14ac:dyDescent="0.2">
      <c r="AJ127" s="39"/>
      <c r="AK127" s="39"/>
      <c r="AL127" s="39"/>
      <c r="AM127" s="39"/>
      <c r="AN127" s="39"/>
    </row>
    <row r="128" spans="36:40" x14ac:dyDescent="0.2">
      <c r="AJ128" s="39"/>
      <c r="AK128" s="39"/>
      <c r="AL128" s="39"/>
      <c r="AM128" s="39"/>
      <c r="AN128" s="39"/>
    </row>
    <row r="129" spans="36:40" x14ac:dyDescent="0.2">
      <c r="AJ129" s="39"/>
      <c r="AK129" s="39"/>
      <c r="AL129" s="39"/>
      <c r="AM129" s="39"/>
      <c r="AN129" s="39"/>
    </row>
    <row r="130" spans="36:40" x14ac:dyDescent="0.2">
      <c r="AJ130" s="39"/>
      <c r="AK130" s="39"/>
      <c r="AL130" s="39"/>
      <c r="AM130" s="39"/>
      <c r="AN130" s="39"/>
    </row>
    <row r="131" spans="36:40" x14ac:dyDescent="0.2">
      <c r="AJ131" s="39"/>
      <c r="AK131" s="39"/>
      <c r="AL131" s="39"/>
      <c r="AM131" s="39"/>
      <c r="AN131" s="39"/>
    </row>
    <row r="132" spans="36:40" x14ac:dyDescent="0.2">
      <c r="AJ132" s="39"/>
      <c r="AK132" s="39"/>
      <c r="AL132" s="39"/>
      <c r="AM132" s="39"/>
      <c r="AN132" s="39"/>
    </row>
    <row r="133" spans="36:40" x14ac:dyDescent="0.2">
      <c r="AJ133" s="39"/>
      <c r="AK133" s="39"/>
      <c r="AL133" s="39"/>
      <c r="AM133" s="39"/>
      <c r="AN133" s="39"/>
    </row>
    <row r="134" spans="36:40" x14ac:dyDescent="0.2">
      <c r="AJ134" s="39"/>
      <c r="AK134" s="39"/>
      <c r="AL134" s="39"/>
      <c r="AM134" s="39"/>
      <c r="AN134" s="39"/>
    </row>
    <row r="135" spans="36:40" x14ac:dyDescent="0.2">
      <c r="AJ135" s="39"/>
      <c r="AK135" s="39"/>
      <c r="AL135" s="39"/>
      <c r="AM135" s="39"/>
      <c r="AN135" s="39"/>
    </row>
    <row r="136" spans="36:40" x14ac:dyDescent="0.2">
      <c r="AJ136" s="39"/>
      <c r="AK136" s="39"/>
      <c r="AL136" s="39"/>
      <c r="AM136" s="39"/>
      <c r="AN136" s="39"/>
    </row>
    <row r="137" spans="36:40" x14ac:dyDescent="0.2">
      <c r="AJ137" s="39"/>
      <c r="AK137" s="39"/>
      <c r="AL137" s="39"/>
      <c r="AM137" s="39"/>
      <c r="AN137" s="39"/>
    </row>
    <row r="138" spans="36:40" x14ac:dyDescent="0.2">
      <c r="AJ138" s="39"/>
      <c r="AK138" s="39"/>
      <c r="AL138" s="39"/>
      <c r="AM138" s="39"/>
      <c r="AN138" s="39"/>
    </row>
    <row r="139" spans="36:40" x14ac:dyDescent="0.2">
      <c r="AJ139" s="39"/>
      <c r="AK139" s="39"/>
      <c r="AL139" s="39"/>
      <c r="AM139" s="39"/>
      <c r="AN139" s="39"/>
    </row>
    <row r="140" spans="36:40" x14ac:dyDescent="0.2">
      <c r="AJ140" s="39"/>
      <c r="AK140" s="39"/>
      <c r="AL140" s="39"/>
      <c r="AM140" s="39"/>
      <c r="AN140" s="39"/>
    </row>
    <row r="141" spans="36:40" x14ac:dyDescent="0.2">
      <c r="AJ141" s="39"/>
      <c r="AK141" s="39"/>
      <c r="AL141" s="39"/>
      <c r="AM141" s="39"/>
      <c r="AN141" s="39"/>
    </row>
    <row r="142" spans="36:40" x14ac:dyDescent="0.2">
      <c r="AJ142" s="39"/>
      <c r="AK142" s="39"/>
      <c r="AL142" s="39"/>
      <c r="AM142" s="39"/>
      <c r="AN142" s="39"/>
    </row>
    <row r="143" spans="36:40" x14ac:dyDescent="0.2">
      <c r="AJ143" s="39"/>
      <c r="AK143" s="39"/>
      <c r="AL143" s="39"/>
      <c r="AM143" s="39"/>
      <c r="AN143" s="39"/>
    </row>
    <row r="144" spans="36:40" x14ac:dyDescent="0.2">
      <c r="AJ144" s="39"/>
      <c r="AK144" s="39"/>
      <c r="AL144" s="39"/>
      <c r="AM144" s="39"/>
      <c r="AN144" s="39"/>
    </row>
    <row r="145" spans="36:40" x14ac:dyDescent="0.2">
      <c r="AJ145" s="39"/>
      <c r="AK145" s="39"/>
      <c r="AL145" s="39"/>
      <c r="AM145" s="39"/>
      <c r="AN145" s="39"/>
    </row>
    <row r="146" spans="36:40" x14ac:dyDescent="0.2">
      <c r="AJ146" s="39"/>
      <c r="AK146" s="39"/>
      <c r="AL146" s="39"/>
      <c r="AM146" s="39"/>
      <c r="AN146" s="39"/>
    </row>
    <row r="147" spans="36:40" x14ac:dyDescent="0.2">
      <c r="AJ147" s="39"/>
      <c r="AK147" s="39"/>
      <c r="AL147" s="39"/>
      <c r="AM147" s="39"/>
      <c r="AN147" s="39"/>
    </row>
    <row r="148" spans="36:40" x14ac:dyDescent="0.2">
      <c r="AJ148" s="39"/>
      <c r="AK148" s="39"/>
      <c r="AL148" s="39"/>
      <c r="AM148" s="39"/>
      <c r="AN148" s="39"/>
    </row>
    <row r="149" spans="36:40" x14ac:dyDescent="0.2">
      <c r="AJ149" s="39"/>
      <c r="AK149" s="39"/>
      <c r="AL149" s="39"/>
      <c r="AM149" s="39"/>
      <c r="AN149" s="39"/>
    </row>
    <row r="150" spans="36:40" x14ac:dyDescent="0.2">
      <c r="AJ150" s="39"/>
      <c r="AK150" s="39"/>
      <c r="AL150" s="39"/>
      <c r="AM150" s="39"/>
      <c r="AN150" s="39"/>
    </row>
    <row r="151" spans="36:40" x14ac:dyDescent="0.2">
      <c r="AJ151" s="39"/>
      <c r="AK151" s="39"/>
      <c r="AL151" s="39"/>
      <c r="AM151" s="39"/>
      <c r="AN151" s="39"/>
    </row>
    <row r="152" spans="36:40" x14ac:dyDescent="0.2">
      <c r="AJ152" s="39"/>
      <c r="AK152" s="39"/>
      <c r="AL152" s="39"/>
      <c r="AM152" s="39"/>
      <c r="AN152" s="39"/>
    </row>
    <row r="153" spans="36:40" x14ac:dyDescent="0.2">
      <c r="AJ153" s="39"/>
      <c r="AK153" s="39"/>
      <c r="AL153" s="39"/>
      <c r="AM153" s="39"/>
      <c r="AN153" s="39"/>
    </row>
    <row r="154" spans="36:40" x14ac:dyDescent="0.2">
      <c r="AJ154" s="39"/>
      <c r="AK154" s="39"/>
      <c r="AL154" s="39"/>
      <c r="AM154" s="39"/>
      <c r="AN154" s="39"/>
    </row>
    <row r="155" spans="36:40" x14ac:dyDescent="0.2">
      <c r="AJ155" s="39"/>
      <c r="AK155" s="39"/>
      <c r="AL155" s="39"/>
      <c r="AM155" s="39"/>
      <c r="AN155" s="39"/>
    </row>
    <row r="156" spans="36:40" x14ac:dyDescent="0.2">
      <c r="AJ156" s="39"/>
      <c r="AK156" s="39"/>
      <c r="AL156" s="39"/>
      <c r="AM156" s="39"/>
      <c r="AN156" s="39"/>
    </row>
    <row r="157" spans="36:40" x14ac:dyDescent="0.2">
      <c r="AJ157" s="39"/>
      <c r="AK157" s="39"/>
      <c r="AL157" s="39"/>
      <c r="AM157" s="39"/>
      <c r="AN157" s="39"/>
    </row>
    <row r="158" spans="36:40" x14ac:dyDescent="0.2">
      <c r="AJ158" s="39"/>
      <c r="AK158" s="39"/>
      <c r="AL158" s="39"/>
      <c r="AM158" s="39"/>
      <c r="AN158" s="39"/>
    </row>
    <row r="159" spans="36:40" x14ac:dyDescent="0.2">
      <c r="AJ159" s="39"/>
      <c r="AK159" s="39"/>
      <c r="AL159" s="39"/>
      <c r="AM159" s="39"/>
      <c r="AN159" s="39"/>
    </row>
    <row r="160" spans="36:40" x14ac:dyDescent="0.2">
      <c r="AJ160" s="39"/>
      <c r="AK160" s="39"/>
      <c r="AL160" s="39"/>
      <c r="AM160" s="39"/>
      <c r="AN160" s="39"/>
    </row>
    <row r="161" spans="36:40" x14ac:dyDescent="0.2">
      <c r="AJ161" s="39"/>
      <c r="AK161" s="39"/>
      <c r="AL161" s="39"/>
      <c r="AM161" s="39"/>
      <c r="AN161" s="39"/>
    </row>
    <row r="162" spans="36:40" x14ac:dyDescent="0.2">
      <c r="AJ162" s="39"/>
      <c r="AK162" s="39"/>
      <c r="AL162" s="39"/>
      <c r="AM162" s="39"/>
      <c r="AN162" s="39"/>
    </row>
    <row r="163" spans="36:40" x14ac:dyDescent="0.2">
      <c r="AJ163" s="39"/>
      <c r="AK163" s="39"/>
      <c r="AL163" s="39"/>
      <c r="AM163" s="39"/>
      <c r="AN163" s="39"/>
    </row>
    <row r="164" spans="36:40" x14ac:dyDescent="0.2">
      <c r="AJ164" s="39"/>
      <c r="AK164" s="39"/>
      <c r="AL164" s="39"/>
      <c r="AM164" s="39"/>
      <c r="AN164" s="39"/>
    </row>
    <row r="165" spans="36:40" x14ac:dyDescent="0.2">
      <c r="AJ165" s="39"/>
      <c r="AK165" s="39"/>
      <c r="AL165" s="39"/>
      <c r="AM165" s="39"/>
      <c r="AN165" s="39"/>
    </row>
    <row r="166" spans="36:40" x14ac:dyDescent="0.2">
      <c r="AJ166" s="39"/>
      <c r="AK166" s="39"/>
      <c r="AL166" s="39"/>
      <c r="AM166" s="39"/>
      <c r="AN166" s="39"/>
    </row>
    <row r="167" spans="36:40" x14ac:dyDescent="0.2">
      <c r="AJ167" s="39"/>
      <c r="AK167" s="39"/>
      <c r="AL167" s="39"/>
      <c r="AM167" s="39"/>
      <c r="AN167" s="39"/>
    </row>
    <row r="168" spans="36:40" x14ac:dyDescent="0.2">
      <c r="AJ168" s="39"/>
      <c r="AK168" s="39"/>
      <c r="AL168" s="39"/>
      <c r="AM168" s="39"/>
      <c r="AN168" s="39"/>
    </row>
  </sheetData>
  <sortState xmlns:xlrd2="http://schemas.microsoft.com/office/spreadsheetml/2017/richdata2" ref="A8:AO52">
    <sortCondition descending="1" ref="AO8:AO52"/>
  </sortState>
  <pageMargins left="0.75" right="0.75" top="1" bottom="1" header="0.5" footer="0.5"/>
  <pageSetup paperSize="9" scale="6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59"/>
  <sheetViews>
    <sheetView showGridLines="0" zoomScaleNormal="100" zoomScaleSheetLayoutView="100" workbookViewId="0"/>
  </sheetViews>
  <sheetFormatPr defaultRowHeight="12" x14ac:dyDescent="0.2"/>
  <cols>
    <col min="1" max="1" width="9.140625" style="37" customWidth="1"/>
    <col min="2" max="2" width="9.140625" style="37"/>
    <col min="3" max="3" width="1.5703125" style="37" customWidth="1"/>
    <col min="4" max="4" width="9.85546875" style="37" bestFit="1" customWidth="1"/>
    <col min="5" max="5" width="2" style="37" customWidth="1"/>
    <col min="6" max="6" width="9.85546875" style="37" bestFit="1" customWidth="1"/>
    <col min="7" max="7" width="5.5703125" style="37" bestFit="1" customWidth="1"/>
    <col min="8" max="8" width="9.85546875" style="43" bestFit="1" customWidth="1"/>
    <col min="9" max="9" width="11.28515625" style="43" bestFit="1" customWidth="1"/>
    <col min="10" max="10" width="15.42578125" style="43" bestFit="1" customWidth="1"/>
    <col min="11" max="11" width="4.7109375" style="37" customWidth="1"/>
    <col min="12" max="12" width="13.28515625" style="37" customWidth="1"/>
    <col min="13" max="13" width="9.140625" style="37"/>
    <col min="14" max="14" width="26.7109375" style="37" bestFit="1" customWidth="1"/>
    <col min="15" max="15" width="8.7109375" style="37" bestFit="1" customWidth="1"/>
    <col min="16" max="16384" width="9.140625" style="37"/>
  </cols>
  <sheetData>
    <row r="1" spans="1:15" s="36" customFormat="1" ht="12.75" customHeight="1" x14ac:dyDescent="0.2">
      <c r="A1" s="1" t="s">
        <v>71</v>
      </c>
      <c r="B1" s="1"/>
      <c r="C1" s="1"/>
      <c r="D1" s="1" t="s">
        <v>677</v>
      </c>
      <c r="E1" s="1"/>
      <c r="F1" s="1"/>
      <c r="G1" s="1"/>
      <c r="H1" s="1"/>
      <c r="I1" s="1"/>
      <c r="J1" s="1"/>
      <c r="K1" s="1"/>
      <c r="L1" s="1"/>
      <c r="M1" s="1"/>
    </row>
    <row r="2" spans="1:15" s="36" customFormat="1" ht="12.75" customHeight="1" x14ac:dyDescent="0.2">
      <c r="A2" s="1"/>
      <c r="B2" s="1"/>
      <c r="C2" s="1"/>
      <c r="D2" s="1" t="s">
        <v>523</v>
      </c>
      <c r="E2" s="1"/>
      <c r="F2" s="1"/>
      <c r="G2" s="1"/>
      <c r="H2" s="1"/>
      <c r="I2" s="1"/>
      <c r="J2" s="1"/>
      <c r="K2" s="1"/>
      <c r="L2" s="1"/>
      <c r="M2" s="1"/>
    </row>
    <row r="3" spans="1:15" s="36" customFormat="1" ht="12.75" customHeight="1" x14ac:dyDescent="0.2">
      <c r="A3" s="3"/>
      <c r="B3" s="3"/>
      <c r="C3" s="3"/>
      <c r="D3" s="52" t="s">
        <v>498</v>
      </c>
      <c r="E3" s="3"/>
      <c r="F3" s="3"/>
      <c r="G3" s="3"/>
      <c r="H3" s="3"/>
      <c r="I3" s="3"/>
      <c r="J3" s="3"/>
      <c r="K3" s="3"/>
      <c r="L3" s="3"/>
      <c r="M3" s="3"/>
    </row>
    <row r="4" spans="1:15" s="36" customFormat="1" ht="12.75" customHeight="1" x14ac:dyDescent="0.2">
      <c r="A4" s="3"/>
      <c r="B4" s="3"/>
      <c r="C4" s="3"/>
      <c r="D4" s="52" t="s">
        <v>630</v>
      </c>
      <c r="E4" s="3"/>
      <c r="F4" s="3"/>
      <c r="G4" s="3"/>
      <c r="H4" s="3"/>
      <c r="I4" s="3"/>
      <c r="J4" s="3"/>
      <c r="K4" s="3"/>
      <c r="L4" s="3"/>
      <c r="M4" s="3"/>
    </row>
    <row r="5" spans="1:15" ht="12.75" customHeight="1" x14ac:dyDescent="0.2">
      <c r="A5" s="10"/>
      <c r="B5" s="10"/>
      <c r="C5" s="10"/>
      <c r="D5" s="10"/>
      <c r="E5" s="10"/>
      <c r="F5" s="10"/>
      <c r="G5" s="10"/>
      <c r="H5" s="10"/>
      <c r="I5" s="10"/>
      <c r="J5" s="10"/>
      <c r="K5" s="10"/>
      <c r="L5" s="10"/>
      <c r="M5" s="3"/>
    </row>
    <row r="6" spans="1:15" ht="12.75" customHeight="1" x14ac:dyDescent="0.2">
      <c r="A6" s="2" t="s">
        <v>20</v>
      </c>
      <c r="B6" s="2"/>
      <c r="C6" s="2"/>
      <c r="D6" s="2"/>
      <c r="E6" s="2"/>
      <c r="F6" s="83" t="s">
        <v>21</v>
      </c>
      <c r="G6" s="83"/>
      <c r="H6" s="83" t="s">
        <v>21</v>
      </c>
      <c r="I6" s="2"/>
      <c r="J6" s="2" t="s">
        <v>53</v>
      </c>
      <c r="K6" s="2"/>
      <c r="L6" s="2" t="s">
        <v>54</v>
      </c>
      <c r="M6" s="2"/>
      <c r="N6" s="49"/>
      <c r="O6" s="49"/>
    </row>
    <row r="7" spans="1:15" ht="12.75" customHeight="1" x14ac:dyDescent="0.2">
      <c r="A7" s="45" t="s">
        <v>24</v>
      </c>
      <c r="B7" s="2"/>
      <c r="C7" s="2"/>
      <c r="D7" s="2"/>
      <c r="E7" s="2"/>
      <c r="F7" s="137" t="s">
        <v>10</v>
      </c>
      <c r="G7" s="83"/>
      <c r="H7" s="137" t="s">
        <v>10</v>
      </c>
      <c r="I7" s="2"/>
      <c r="J7" s="167" t="s">
        <v>55</v>
      </c>
      <c r="K7" s="11"/>
      <c r="L7" s="167" t="s">
        <v>56</v>
      </c>
      <c r="M7" s="2"/>
      <c r="N7" s="49"/>
      <c r="O7" s="48"/>
    </row>
    <row r="8" spans="1:15" ht="12.75" customHeight="1" x14ac:dyDescent="0.2">
      <c r="A8" s="2"/>
      <c r="B8" s="2"/>
      <c r="C8" s="2"/>
      <c r="D8" s="2"/>
      <c r="E8" s="2"/>
      <c r="F8" s="2"/>
      <c r="G8" s="2"/>
      <c r="H8" s="2"/>
      <c r="I8" s="2"/>
      <c r="J8" s="19" t="s">
        <v>67</v>
      </c>
      <c r="K8" s="19"/>
      <c r="L8" s="19" t="s">
        <v>67</v>
      </c>
      <c r="M8" s="2"/>
      <c r="N8" s="49"/>
      <c r="O8" s="48"/>
    </row>
    <row r="9" spans="1:15" ht="12.75" customHeight="1" x14ac:dyDescent="0.2">
      <c r="A9" s="2"/>
      <c r="B9" s="2"/>
      <c r="C9" s="2"/>
      <c r="D9" s="2"/>
      <c r="E9" s="2"/>
      <c r="F9" s="11"/>
      <c r="G9" s="11"/>
      <c r="H9" s="11"/>
      <c r="I9" s="11"/>
      <c r="J9" s="172" t="s">
        <v>60</v>
      </c>
      <c r="K9" s="21"/>
      <c r="L9" s="172" t="s">
        <v>60</v>
      </c>
      <c r="M9" s="2"/>
      <c r="N9" s="49"/>
      <c r="O9" s="48"/>
    </row>
    <row r="10" spans="1:15" ht="12.75" customHeight="1" x14ac:dyDescent="0.2">
      <c r="A10" s="11"/>
      <c r="B10" s="11"/>
      <c r="C10" s="11"/>
      <c r="D10" s="11"/>
      <c r="E10" s="11"/>
      <c r="F10" s="11">
        <v>2017</v>
      </c>
      <c r="G10" s="11"/>
      <c r="H10" s="11">
        <v>2018</v>
      </c>
      <c r="I10" s="11"/>
      <c r="J10" s="11">
        <v>2018</v>
      </c>
      <c r="K10" s="11"/>
      <c r="L10" s="11">
        <v>2018</v>
      </c>
      <c r="M10" s="2"/>
      <c r="N10" s="49"/>
      <c r="O10" s="48"/>
    </row>
    <row r="11" spans="1:15" ht="12.75" customHeight="1" x14ac:dyDescent="0.2">
      <c r="A11" s="2"/>
      <c r="B11" s="2"/>
      <c r="C11" s="2"/>
      <c r="D11" s="2"/>
      <c r="E11" s="2"/>
      <c r="F11" s="2"/>
      <c r="G11" s="2"/>
      <c r="H11" s="2"/>
      <c r="I11" s="2"/>
      <c r="J11" s="2"/>
      <c r="K11" s="2"/>
      <c r="L11" s="2"/>
      <c r="M11" s="2"/>
      <c r="N11" s="49"/>
      <c r="O11" s="48"/>
    </row>
    <row r="12" spans="1:15" ht="12.75" customHeight="1" x14ac:dyDescent="0.2">
      <c r="A12" s="2" t="s">
        <v>41</v>
      </c>
      <c r="B12" s="3"/>
      <c r="C12" s="2"/>
      <c r="D12" s="2"/>
      <c r="E12" s="2"/>
      <c r="F12" s="17">
        <v>87768</v>
      </c>
      <c r="G12" s="116"/>
      <c r="H12" s="17">
        <v>76617</v>
      </c>
      <c r="I12" s="116"/>
      <c r="J12" s="77">
        <v>29184</v>
      </c>
      <c r="K12" s="116"/>
      <c r="L12" s="77">
        <v>47433</v>
      </c>
      <c r="M12" s="116"/>
      <c r="N12" s="48"/>
      <c r="O12" s="48"/>
    </row>
    <row r="13" spans="1:15" ht="12.75" customHeight="1" x14ac:dyDescent="0.2">
      <c r="A13" s="2" t="s">
        <v>42</v>
      </c>
      <c r="B13" s="3"/>
      <c r="C13" s="2"/>
      <c r="D13" s="2"/>
      <c r="E13" s="2"/>
      <c r="F13" s="17">
        <v>25806</v>
      </c>
      <c r="G13" s="116"/>
      <c r="H13" s="17">
        <v>20423</v>
      </c>
      <c r="I13" s="116"/>
      <c r="J13" s="77">
        <v>13232</v>
      </c>
      <c r="K13" s="116"/>
      <c r="L13" s="77">
        <v>7191</v>
      </c>
      <c r="M13" s="116"/>
      <c r="N13" s="48"/>
      <c r="O13" s="48"/>
    </row>
    <row r="14" spans="1:15" ht="12.75" customHeight="1" x14ac:dyDescent="0.2">
      <c r="A14" s="2" t="s">
        <v>43</v>
      </c>
      <c r="B14" s="3"/>
      <c r="C14" s="2"/>
      <c r="D14" s="2"/>
      <c r="E14" s="2"/>
      <c r="F14" s="17">
        <v>35162</v>
      </c>
      <c r="G14" s="116"/>
      <c r="H14" s="17">
        <v>33721</v>
      </c>
      <c r="I14" s="116"/>
      <c r="J14" s="19" t="s">
        <v>384</v>
      </c>
      <c r="K14" s="116"/>
      <c r="L14" s="77">
        <v>33721</v>
      </c>
      <c r="M14" s="116"/>
      <c r="N14" s="48"/>
      <c r="O14" s="48"/>
    </row>
    <row r="15" spans="1:15" ht="12.75" customHeight="1" x14ac:dyDescent="0.2">
      <c r="A15" s="2" t="s">
        <v>115</v>
      </c>
      <c r="B15" s="3"/>
      <c r="C15" s="2"/>
      <c r="D15" s="2"/>
      <c r="E15" s="2"/>
      <c r="F15" s="17">
        <v>4563503</v>
      </c>
      <c r="G15" s="116"/>
      <c r="H15" s="17">
        <v>4555254</v>
      </c>
      <c r="I15" s="116"/>
      <c r="J15" s="77">
        <v>3477270</v>
      </c>
      <c r="K15" s="116"/>
      <c r="L15" s="77">
        <v>1077984</v>
      </c>
      <c r="M15" s="116"/>
      <c r="N15" s="48"/>
      <c r="O15" s="48"/>
    </row>
    <row r="16" spans="1:15" ht="12.75" customHeight="1" x14ac:dyDescent="0.2">
      <c r="A16" s="2" t="s">
        <v>44</v>
      </c>
      <c r="B16" s="3"/>
      <c r="C16" s="2"/>
      <c r="D16" s="2"/>
      <c r="E16" s="2"/>
      <c r="F16" s="17">
        <v>17268</v>
      </c>
      <c r="G16" s="116"/>
      <c r="H16" s="17">
        <v>17400</v>
      </c>
      <c r="I16" s="116"/>
      <c r="J16" s="77">
        <v>48</v>
      </c>
      <c r="K16" s="116"/>
      <c r="L16" s="77">
        <v>17352</v>
      </c>
      <c r="M16" s="116"/>
      <c r="N16" s="48"/>
      <c r="O16" s="48"/>
    </row>
    <row r="17" spans="1:15" ht="12.75" customHeight="1" x14ac:dyDescent="0.2">
      <c r="A17" s="2" t="s">
        <v>45</v>
      </c>
      <c r="B17" s="2"/>
      <c r="C17" s="2"/>
      <c r="D17" s="2"/>
      <c r="E17" s="2"/>
      <c r="F17" s="17">
        <v>89893</v>
      </c>
      <c r="G17" s="116"/>
      <c r="H17" s="17">
        <v>93685</v>
      </c>
      <c r="I17" s="116"/>
      <c r="J17" s="77">
        <v>8396</v>
      </c>
      <c r="K17" s="116"/>
      <c r="L17" s="77">
        <v>85289</v>
      </c>
      <c r="M17" s="116"/>
      <c r="N17" s="48"/>
      <c r="O17" s="48"/>
    </row>
    <row r="18" spans="1:15" ht="12.75" customHeight="1" x14ac:dyDescent="0.2">
      <c r="A18" s="2" t="s">
        <v>122</v>
      </c>
      <c r="B18" s="3"/>
      <c r="C18" s="2"/>
      <c r="D18" s="2"/>
      <c r="E18" s="2"/>
      <c r="F18" s="17">
        <v>18571</v>
      </c>
      <c r="G18" s="116"/>
      <c r="H18" s="17">
        <v>15270</v>
      </c>
      <c r="I18" s="116"/>
      <c r="J18" s="79">
        <v>89</v>
      </c>
      <c r="K18" s="116"/>
      <c r="L18" s="77">
        <v>15181</v>
      </c>
      <c r="M18" s="116"/>
      <c r="N18" s="48"/>
      <c r="O18" s="48"/>
    </row>
    <row r="19" spans="1:15" ht="12.75" customHeight="1" x14ac:dyDescent="0.2">
      <c r="A19" s="2" t="s">
        <v>32</v>
      </c>
      <c r="B19" s="2"/>
      <c r="C19" s="2"/>
      <c r="D19" s="2"/>
      <c r="E19" s="2"/>
      <c r="F19" s="17">
        <v>121220</v>
      </c>
      <c r="G19" s="116"/>
      <c r="H19" s="17">
        <v>121497</v>
      </c>
      <c r="I19" s="116"/>
      <c r="J19" s="77">
        <v>57472</v>
      </c>
      <c r="K19" s="116"/>
      <c r="L19" s="77">
        <v>64025</v>
      </c>
      <c r="M19" s="116"/>
      <c r="N19" s="48"/>
      <c r="O19" s="48"/>
    </row>
    <row r="20" spans="1:15" ht="12.75" customHeight="1" x14ac:dyDescent="0.2">
      <c r="A20" s="2" t="s">
        <v>33</v>
      </c>
      <c r="B20" s="2"/>
      <c r="C20" s="2"/>
      <c r="D20" s="2"/>
      <c r="E20" s="2"/>
      <c r="F20" s="17">
        <v>193680</v>
      </c>
      <c r="G20" s="116"/>
      <c r="H20" s="17">
        <v>190384</v>
      </c>
      <c r="I20" s="116"/>
      <c r="J20" s="77">
        <v>21948</v>
      </c>
      <c r="K20" s="116"/>
      <c r="L20" s="77">
        <v>168436</v>
      </c>
      <c r="M20" s="116"/>
      <c r="N20" s="48"/>
      <c r="O20" s="48"/>
    </row>
    <row r="21" spans="1:15" ht="12.75" customHeight="1" x14ac:dyDescent="0.2">
      <c r="A21" s="2" t="s">
        <v>34</v>
      </c>
      <c r="B21" s="2"/>
      <c r="C21" s="2"/>
      <c r="D21" s="2"/>
      <c r="E21" s="2"/>
      <c r="F21" s="17">
        <v>81142</v>
      </c>
      <c r="G21" s="116"/>
      <c r="H21" s="17">
        <v>73411</v>
      </c>
      <c r="I21" s="116"/>
      <c r="J21" s="77">
        <v>27494</v>
      </c>
      <c r="K21" s="116"/>
      <c r="L21" s="77">
        <v>45917</v>
      </c>
      <c r="M21" s="116"/>
      <c r="N21" s="48"/>
      <c r="O21" s="48"/>
    </row>
    <row r="22" spans="1:15" ht="12.75" customHeight="1" x14ac:dyDescent="0.2">
      <c r="A22" s="2" t="s">
        <v>35</v>
      </c>
      <c r="B22" s="2"/>
      <c r="C22" s="2"/>
      <c r="D22" s="2"/>
      <c r="E22" s="2"/>
      <c r="F22" s="17">
        <v>201814</v>
      </c>
      <c r="G22" s="116"/>
      <c r="H22" s="17">
        <v>199759</v>
      </c>
      <c r="I22" s="116"/>
      <c r="J22" s="77">
        <v>4038</v>
      </c>
      <c r="K22" s="116"/>
      <c r="L22" s="77">
        <v>195721</v>
      </c>
      <c r="M22" s="116"/>
      <c r="N22" s="48"/>
      <c r="O22" s="48"/>
    </row>
    <row r="23" spans="1:15" ht="12.75" customHeight="1" x14ac:dyDescent="0.2">
      <c r="A23" s="2" t="s">
        <v>94</v>
      </c>
      <c r="B23" s="3"/>
      <c r="C23" s="2"/>
      <c r="D23" s="2"/>
      <c r="E23" s="2"/>
      <c r="F23" s="17">
        <v>51565</v>
      </c>
      <c r="G23" s="116"/>
      <c r="H23" s="17">
        <v>19488</v>
      </c>
      <c r="I23" s="116"/>
      <c r="J23" s="79">
        <v>11</v>
      </c>
      <c r="K23" s="116"/>
      <c r="L23" s="77">
        <v>19477</v>
      </c>
      <c r="M23" s="116"/>
      <c r="N23" s="48"/>
      <c r="O23" s="48"/>
    </row>
    <row r="24" spans="1:15" ht="12.75" customHeight="1" x14ac:dyDescent="0.2">
      <c r="A24" s="2" t="s">
        <v>46</v>
      </c>
      <c r="B24" s="3"/>
      <c r="C24" s="2"/>
      <c r="D24" s="2"/>
      <c r="E24" s="2"/>
      <c r="F24" s="17">
        <v>34772</v>
      </c>
      <c r="G24" s="116"/>
      <c r="H24" s="17">
        <v>30495</v>
      </c>
      <c r="I24" s="116"/>
      <c r="J24" s="77">
        <v>344</v>
      </c>
      <c r="K24" s="116"/>
      <c r="L24" s="77">
        <v>30151</v>
      </c>
      <c r="M24" s="116"/>
      <c r="N24" s="48"/>
      <c r="O24" s="48"/>
    </row>
    <row r="25" spans="1:15" ht="12.75" customHeight="1" x14ac:dyDescent="0.2">
      <c r="A25" s="2" t="s">
        <v>123</v>
      </c>
      <c r="B25" s="3"/>
      <c r="C25" s="2"/>
      <c r="D25" s="2"/>
      <c r="E25" s="2"/>
      <c r="F25" s="17">
        <v>95746</v>
      </c>
      <c r="G25" s="116"/>
      <c r="H25" s="17">
        <v>96330</v>
      </c>
      <c r="I25" s="116"/>
      <c r="J25" s="77">
        <v>95652</v>
      </c>
      <c r="K25" s="116"/>
      <c r="L25" s="77">
        <v>678</v>
      </c>
      <c r="M25" s="116"/>
      <c r="N25" s="48"/>
      <c r="O25" s="48"/>
    </row>
    <row r="26" spans="1:15" ht="12.75" customHeight="1" x14ac:dyDescent="0.2">
      <c r="A26" s="2" t="s">
        <v>377</v>
      </c>
      <c r="B26" s="2"/>
      <c r="C26" s="2"/>
      <c r="D26" s="2"/>
      <c r="E26" s="2"/>
      <c r="F26" s="17">
        <v>833041</v>
      </c>
      <c r="G26" s="116"/>
      <c r="H26" s="17">
        <v>826392</v>
      </c>
      <c r="I26" s="116"/>
      <c r="J26" s="77">
        <v>52040</v>
      </c>
      <c r="K26" s="116"/>
      <c r="L26" s="77">
        <v>774352</v>
      </c>
      <c r="M26" s="116"/>
      <c r="N26" s="48"/>
      <c r="O26" s="48"/>
    </row>
    <row r="27" spans="1:15" ht="12.75" customHeight="1" x14ac:dyDescent="0.2">
      <c r="A27" s="2" t="s">
        <v>47</v>
      </c>
      <c r="B27" s="3"/>
      <c r="C27" s="2"/>
      <c r="D27" s="2"/>
      <c r="E27" s="2"/>
      <c r="F27" s="17">
        <v>52383</v>
      </c>
      <c r="G27" s="116"/>
      <c r="H27" s="17">
        <v>50135</v>
      </c>
      <c r="I27" s="116"/>
      <c r="J27" s="79">
        <v>100</v>
      </c>
      <c r="K27" s="116"/>
      <c r="L27" s="77">
        <v>50035</v>
      </c>
      <c r="M27" s="116"/>
      <c r="N27" s="48"/>
      <c r="O27" s="48"/>
    </row>
    <row r="28" spans="1:15" ht="12.75" customHeight="1" x14ac:dyDescent="0.2">
      <c r="A28" s="2" t="s">
        <v>114</v>
      </c>
      <c r="B28" s="2"/>
      <c r="C28" s="2"/>
      <c r="D28" s="2"/>
      <c r="E28" s="2"/>
      <c r="F28" s="17">
        <v>1525284</v>
      </c>
      <c r="G28" s="116"/>
      <c r="H28" s="17">
        <v>1534408</v>
      </c>
      <c r="I28" s="116"/>
      <c r="J28" s="77">
        <v>610749</v>
      </c>
      <c r="K28" s="116"/>
      <c r="L28" s="77">
        <v>923659</v>
      </c>
      <c r="M28" s="116"/>
      <c r="N28" s="48"/>
      <c r="O28" s="48"/>
    </row>
    <row r="29" spans="1:15" ht="12.75" customHeight="1" x14ac:dyDescent="0.2">
      <c r="A29" s="2" t="s">
        <v>95</v>
      </c>
      <c r="B29" s="3"/>
      <c r="C29" s="2"/>
      <c r="D29" s="2"/>
      <c r="E29" s="2"/>
      <c r="F29" s="17">
        <v>24341</v>
      </c>
      <c r="G29" s="116"/>
      <c r="H29" s="17">
        <v>6775</v>
      </c>
      <c r="I29" s="116"/>
      <c r="J29" s="77">
        <v>127</v>
      </c>
      <c r="K29" s="116"/>
      <c r="L29" s="77">
        <v>6648</v>
      </c>
      <c r="M29" s="116"/>
      <c r="N29" s="48"/>
      <c r="O29" s="48"/>
    </row>
    <row r="30" spans="1:15" ht="12.75" customHeight="1" x14ac:dyDescent="0.2">
      <c r="A30" s="2" t="s">
        <v>96</v>
      </c>
      <c r="B30" s="2"/>
      <c r="C30" s="2"/>
      <c r="D30" s="2"/>
      <c r="E30" s="2"/>
      <c r="F30" s="17">
        <v>67347</v>
      </c>
      <c r="G30" s="116"/>
      <c r="H30" s="17">
        <v>75631</v>
      </c>
      <c r="I30" s="116"/>
      <c r="J30" s="77">
        <v>74550</v>
      </c>
      <c r="K30" s="116"/>
      <c r="L30" s="77">
        <v>1081</v>
      </c>
      <c r="M30" s="116"/>
      <c r="N30" s="48"/>
      <c r="O30" s="48"/>
    </row>
    <row r="31" spans="1:15" ht="12.75" customHeight="1" x14ac:dyDescent="0.2">
      <c r="A31" s="2" t="s">
        <v>118</v>
      </c>
      <c r="B31" s="3"/>
      <c r="C31" s="2"/>
      <c r="D31" s="2"/>
      <c r="E31" s="2"/>
      <c r="F31" s="17">
        <v>6078</v>
      </c>
      <c r="G31" s="116"/>
      <c r="H31" s="17">
        <v>6176</v>
      </c>
      <c r="I31" s="116"/>
      <c r="J31" s="77">
        <v>2079</v>
      </c>
      <c r="K31" s="116"/>
      <c r="L31" s="77">
        <v>4097</v>
      </c>
      <c r="M31" s="116"/>
      <c r="N31" s="48"/>
      <c r="O31" s="48"/>
    </row>
    <row r="32" spans="1:15" ht="12.75" customHeight="1" x14ac:dyDescent="0.2">
      <c r="A32" s="2" t="s">
        <v>40</v>
      </c>
      <c r="B32" s="2"/>
      <c r="C32" s="2"/>
      <c r="D32" s="2"/>
      <c r="E32" s="2"/>
      <c r="F32" s="17">
        <v>196683</v>
      </c>
      <c r="G32" s="116"/>
      <c r="H32" s="17">
        <v>191192</v>
      </c>
      <c r="I32" s="116"/>
      <c r="J32" s="77">
        <v>48</v>
      </c>
      <c r="K32" s="116"/>
      <c r="L32" s="77">
        <v>191144</v>
      </c>
      <c r="M32" s="116"/>
      <c r="N32" s="48"/>
      <c r="O32" s="48"/>
    </row>
    <row r="33" spans="1:15" ht="12.75" customHeight="1" x14ac:dyDescent="0.2">
      <c r="A33" s="2" t="s">
        <v>36</v>
      </c>
      <c r="B33" s="2"/>
      <c r="C33" s="2"/>
      <c r="D33" s="2"/>
      <c r="E33" s="2"/>
      <c r="F33" s="17">
        <v>347787</v>
      </c>
      <c r="G33" s="116"/>
      <c r="H33" s="17">
        <v>345864</v>
      </c>
      <c r="I33" s="116"/>
      <c r="J33" s="77">
        <v>18237</v>
      </c>
      <c r="K33" s="116"/>
      <c r="L33" s="77">
        <v>327627</v>
      </c>
      <c r="M33" s="116"/>
      <c r="N33" s="48"/>
      <c r="O33" s="119"/>
    </row>
    <row r="34" spans="1:15" ht="12.75" customHeight="1" x14ac:dyDescent="0.2">
      <c r="A34" s="2" t="s">
        <v>97</v>
      </c>
      <c r="B34" s="2"/>
      <c r="C34" s="2"/>
      <c r="D34" s="2"/>
      <c r="E34" s="2"/>
      <c r="F34" s="17">
        <v>18377100</v>
      </c>
      <c r="G34" s="116"/>
      <c r="H34" s="17">
        <v>18693783</v>
      </c>
      <c r="I34" s="116"/>
      <c r="J34" s="77">
        <v>14699165</v>
      </c>
      <c r="K34" s="116"/>
      <c r="L34" s="77">
        <v>3994618</v>
      </c>
      <c r="M34" s="116"/>
      <c r="N34" s="48"/>
      <c r="O34" s="48"/>
    </row>
    <row r="35" spans="1:15" ht="12.75" customHeight="1" x14ac:dyDescent="0.2">
      <c r="A35" s="2" t="s">
        <v>98</v>
      </c>
      <c r="B35" s="2"/>
      <c r="C35" s="2"/>
      <c r="D35" s="2"/>
      <c r="E35" s="2"/>
      <c r="F35" s="17">
        <v>1952761</v>
      </c>
      <c r="G35" s="116"/>
      <c r="H35" s="17">
        <v>1987274</v>
      </c>
      <c r="I35" s="116"/>
      <c r="J35" s="77">
        <v>223966</v>
      </c>
      <c r="K35" s="116"/>
      <c r="L35" s="77">
        <v>1763308</v>
      </c>
      <c r="M35" s="116"/>
      <c r="N35" s="48"/>
      <c r="O35" s="48"/>
    </row>
    <row r="36" spans="1:15" ht="12.75" customHeight="1" x14ac:dyDescent="0.2">
      <c r="A36" s="2" t="s">
        <v>99</v>
      </c>
      <c r="B36" s="3"/>
      <c r="C36" s="2"/>
      <c r="D36" s="2"/>
      <c r="E36" s="2"/>
      <c r="F36" s="17">
        <v>1267770</v>
      </c>
      <c r="G36" s="116"/>
      <c r="H36" s="17">
        <v>1321067</v>
      </c>
      <c r="I36" s="116"/>
      <c r="J36" s="77">
        <v>1319744</v>
      </c>
      <c r="K36" s="116"/>
      <c r="L36" s="77">
        <v>1323</v>
      </c>
      <c r="M36" s="116"/>
      <c r="N36" s="48"/>
      <c r="O36" s="48"/>
    </row>
    <row r="37" spans="1:15" ht="12.75" customHeight="1" x14ac:dyDescent="0.2">
      <c r="A37" s="2" t="s">
        <v>100</v>
      </c>
      <c r="B37" s="3"/>
      <c r="C37" s="2"/>
      <c r="D37" s="2"/>
      <c r="E37" s="2"/>
      <c r="F37" s="17">
        <v>72232</v>
      </c>
      <c r="G37" s="116"/>
      <c r="H37" s="17">
        <v>66355</v>
      </c>
      <c r="I37" s="116"/>
      <c r="J37" s="77">
        <v>66243</v>
      </c>
      <c r="K37" s="116"/>
      <c r="L37" s="77">
        <v>112</v>
      </c>
      <c r="M37" s="116"/>
      <c r="N37" s="48"/>
      <c r="O37" s="48"/>
    </row>
    <row r="38" spans="1:15" ht="12.75" customHeight="1" x14ac:dyDescent="0.2">
      <c r="A38" s="2" t="s">
        <v>119</v>
      </c>
      <c r="B38" s="2"/>
      <c r="C38" s="2"/>
      <c r="D38" s="2"/>
      <c r="E38" s="2"/>
      <c r="F38" s="17">
        <v>274834</v>
      </c>
      <c r="G38" s="116"/>
      <c r="H38" s="17">
        <v>249792</v>
      </c>
      <c r="I38" s="116"/>
      <c r="J38" s="77">
        <v>17373</v>
      </c>
      <c r="K38" s="116"/>
      <c r="L38" s="77">
        <v>232419</v>
      </c>
      <c r="M38" s="116"/>
      <c r="N38" s="48"/>
      <c r="O38" s="48"/>
    </row>
    <row r="39" spans="1:15" ht="12.75" customHeight="1" x14ac:dyDescent="0.2">
      <c r="A39" s="2" t="s">
        <v>49</v>
      </c>
      <c r="B39" s="3"/>
      <c r="C39" s="2"/>
      <c r="D39" s="2"/>
      <c r="E39" s="2"/>
      <c r="F39" s="17">
        <v>13371</v>
      </c>
      <c r="G39" s="116"/>
      <c r="H39" s="17">
        <v>11637</v>
      </c>
      <c r="I39" s="116"/>
      <c r="J39" s="19" t="s">
        <v>384</v>
      </c>
      <c r="K39" s="116"/>
      <c r="L39" s="77">
        <v>11637</v>
      </c>
      <c r="M39" s="116"/>
      <c r="N39" s="48"/>
      <c r="O39" s="48"/>
    </row>
    <row r="40" spans="1:15" ht="12.75" customHeight="1" x14ac:dyDescent="0.2">
      <c r="A40" s="2" t="s">
        <v>50</v>
      </c>
      <c r="B40" s="3"/>
      <c r="C40" s="2"/>
      <c r="D40" s="2"/>
      <c r="E40" s="2"/>
      <c r="F40" s="17">
        <v>8722</v>
      </c>
      <c r="G40" s="116"/>
      <c r="H40" s="17">
        <v>8808</v>
      </c>
      <c r="I40" s="116"/>
      <c r="J40" s="19" t="s">
        <v>384</v>
      </c>
      <c r="K40" s="116"/>
      <c r="L40" s="77">
        <v>8808</v>
      </c>
      <c r="M40" s="116"/>
      <c r="N40" s="48"/>
      <c r="O40" s="48"/>
    </row>
    <row r="41" spans="1:15" ht="12.75" customHeight="1" x14ac:dyDescent="0.2">
      <c r="A41" s="2" t="s">
        <v>379</v>
      </c>
      <c r="B41" s="3"/>
      <c r="C41" s="2"/>
      <c r="D41" s="2"/>
      <c r="E41" s="2"/>
      <c r="F41" s="17">
        <v>35707</v>
      </c>
      <c r="G41" s="116"/>
      <c r="H41" s="17">
        <v>48423</v>
      </c>
      <c r="I41" s="116"/>
      <c r="J41" s="77">
        <v>573</v>
      </c>
      <c r="K41" s="116"/>
      <c r="L41" s="77">
        <v>47850</v>
      </c>
      <c r="M41" s="116"/>
      <c r="N41" s="48"/>
      <c r="O41" s="48"/>
    </row>
    <row r="42" spans="1:15" ht="12.75" customHeight="1" x14ac:dyDescent="0.2">
      <c r="A42" s="2" t="s">
        <v>37</v>
      </c>
      <c r="B42" s="2"/>
      <c r="C42" s="2"/>
      <c r="D42" s="2"/>
      <c r="E42" s="2"/>
      <c r="F42" s="17">
        <v>772351</v>
      </c>
      <c r="G42" s="116"/>
      <c r="H42" s="17">
        <v>770472</v>
      </c>
      <c r="I42" s="116"/>
      <c r="J42" s="77">
        <v>54163</v>
      </c>
      <c r="K42" s="116"/>
      <c r="L42" s="77">
        <v>716309</v>
      </c>
      <c r="M42" s="116"/>
      <c r="N42" s="48"/>
      <c r="O42" s="48"/>
    </row>
    <row r="43" spans="1:15" ht="12.75" customHeight="1" x14ac:dyDescent="0.2">
      <c r="A43" s="2" t="s">
        <v>51</v>
      </c>
      <c r="B43" s="3"/>
      <c r="C43" s="2"/>
      <c r="D43" s="2"/>
      <c r="E43" s="2"/>
      <c r="F43" s="17">
        <v>41791</v>
      </c>
      <c r="G43" s="116"/>
      <c r="H43" s="17">
        <v>29478</v>
      </c>
      <c r="I43" s="116"/>
      <c r="J43" s="77">
        <v>11</v>
      </c>
      <c r="K43" s="116"/>
      <c r="L43" s="77">
        <v>29467</v>
      </c>
      <c r="M43" s="116"/>
      <c r="N43" s="48"/>
      <c r="O43" s="48"/>
    </row>
    <row r="44" spans="1:15" ht="12.75" customHeight="1" x14ac:dyDescent="0.2">
      <c r="A44" s="2" t="s">
        <v>38</v>
      </c>
      <c r="B44" s="2"/>
      <c r="C44" s="2"/>
      <c r="D44" s="2"/>
      <c r="E44" s="2"/>
      <c r="F44" s="17">
        <v>372433</v>
      </c>
      <c r="G44" s="116"/>
      <c r="H44" s="17">
        <v>359640</v>
      </c>
      <c r="I44" s="116"/>
      <c r="J44" s="77">
        <v>9503</v>
      </c>
      <c r="K44" s="116"/>
      <c r="L44" s="77">
        <v>350137</v>
      </c>
      <c r="M44" s="116"/>
      <c r="N44" s="48"/>
      <c r="O44" s="48"/>
    </row>
    <row r="45" spans="1:15" ht="12.75" customHeight="1" x14ac:dyDescent="0.2">
      <c r="A45" s="2" t="s">
        <v>101</v>
      </c>
      <c r="B45" s="3"/>
      <c r="C45" s="3"/>
      <c r="D45" s="3"/>
      <c r="E45" s="3"/>
      <c r="F45" s="17">
        <v>164503</v>
      </c>
      <c r="G45" s="116"/>
      <c r="H45" s="17">
        <v>194865</v>
      </c>
      <c r="I45" s="116"/>
      <c r="J45" s="77">
        <v>125103</v>
      </c>
      <c r="K45" s="116"/>
      <c r="L45" s="77">
        <v>69762</v>
      </c>
      <c r="M45" s="116"/>
      <c r="N45" s="48"/>
      <c r="O45" s="48"/>
    </row>
    <row r="46" spans="1:15" ht="12.75" customHeight="1" x14ac:dyDescent="0.2">
      <c r="A46" s="2" t="s">
        <v>102</v>
      </c>
      <c r="B46" s="2"/>
      <c r="C46" s="2"/>
      <c r="D46" s="2"/>
      <c r="E46" s="2"/>
      <c r="F46" s="17">
        <v>397327</v>
      </c>
      <c r="G46" s="116"/>
      <c r="H46" s="17">
        <v>400371</v>
      </c>
      <c r="I46" s="116"/>
      <c r="J46" s="77">
        <v>19577</v>
      </c>
      <c r="K46" s="116"/>
      <c r="L46" s="77">
        <v>380794</v>
      </c>
      <c r="M46" s="116"/>
      <c r="N46" s="48"/>
    </row>
    <row r="47" spans="1:15" ht="12.75" customHeight="1" x14ac:dyDescent="0.2">
      <c r="A47" s="2" t="s">
        <v>103</v>
      </c>
      <c r="B47" s="2"/>
      <c r="C47" s="2"/>
      <c r="D47" s="2"/>
      <c r="E47" s="2"/>
      <c r="F47" s="17">
        <v>303713</v>
      </c>
      <c r="G47" s="116"/>
      <c r="H47" s="17">
        <v>307104</v>
      </c>
      <c r="I47" s="116"/>
      <c r="J47" s="77">
        <v>2490</v>
      </c>
      <c r="K47" s="116"/>
      <c r="L47" s="77">
        <v>304614</v>
      </c>
      <c r="M47" s="116"/>
      <c r="N47" s="48"/>
    </row>
    <row r="48" spans="1:15" ht="12.75" customHeight="1" x14ac:dyDescent="0.2">
      <c r="A48" s="2" t="s">
        <v>52</v>
      </c>
      <c r="B48" s="3"/>
      <c r="C48" s="2"/>
      <c r="D48" s="2"/>
      <c r="E48" s="2"/>
      <c r="F48" s="17">
        <v>83377</v>
      </c>
      <c r="G48" s="116"/>
      <c r="H48" s="17">
        <v>65914</v>
      </c>
      <c r="I48" s="116"/>
      <c r="J48" s="77">
        <v>53941</v>
      </c>
      <c r="K48" s="116"/>
      <c r="L48" s="77">
        <v>11973</v>
      </c>
      <c r="M48" s="116"/>
      <c r="N48" s="48"/>
    </row>
    <row r="49" spans="1:14" ht="12.75" customHeight="1" x14ac:dyDescent="0.2">
      <c r="A49" s="11" t="s">
        <v>39</v>
      </c>
      <c r="B49" s="11"/>
      <c r="C49" s="11"/>
      <c r="D49" s="11"/>
      <c r="E49" s="11"/>
      <c r="F49" s="17">
        <v>76481</v>
      </c>
      <c r="G49" s="116"/>
      <c r="H49" s="17">
        <v>107110</v>
      </c>
      <c r="I49" s="116"/>
      <c r="J49" s="77">
        <v>1780</v>
      </c>
      <c r="K49" s="116"/>
      <c r="L49" s="77">
        <v>105330</v>
      </c>
      <c r="M49" s="116"/>
      <c r="N49" s="48"/>
    </row>
    <row r="50" spans="1:14" ht="12.75" customHeight="1" x14ac:dyDescent="0.2">
      <c r="A50" s="16" t="s">
        <v>614</v>
      </c>
      <c r="B50" s="16"/>
      <c r="C50" s="16"/>
      <c r="D50" s="16"/>
      <c r="E50" s="16"/>
      <c r="F50" s="24">
        <v>32885327</v>
      </c>
      <c r="G50" s="176"/>
      <c r="H50" s="24">
        <v>33202400</v>
      </c>
      <c r="I50" s="176"/>
      <c r="J50" s="24">
        <v>21086740</v>
      </c>
      <c r="K50" s="176"/>
      <c r="L50" s="24">
        <v>12115660</v>
      </c>
      <c r="M50" s="116"/>
      <c r="N50" s="48"/>
    </row>
    <row r="51" spans="1:14" ht="12.75" customHeight="1" x14ac:dyDescent="0.2">
      <c r="A51" s="41"/>
      <c r="D51" s="39"/>
      <c r="F51" s="39"/>
      <c r="H51" s="116"/>
      <c r="I51" s="17"/>
      <c r="J51" s="37"/>
      <c r="K51" s="17"/>
    </row>
    <row r="52" spans="1:14" x14ac:dyDescent="0.2">
      <c r="I52" s="17"/>
      <c r="K52" s="17"/>
    </row>
    <row r="55" spans="1:14" x14ac:dyDescent="0.2">
      <c r="H55" s="42"/>
    </row>
    <row r="56" spans="1:14" x14ac:dyDescent="0.2">
      <c r="H56" s="42"/>
    </row>
    <row r="57" spans="1:14" x14ac:dyDescent="0.2">
      <c r="H57" s="42"/>
    </row>
    <row r="58" spans="1:14" x14ac:dyDescent="0.2">
      <c r="H58" s="42"/>
    </row>
    <row r="59" spans="1:14" x14ac:dyDescent="0.2">
      <c r="H59" s="42"/>
    </row>
  </sheetData>
  <pageMargins left="0.75" right="0.75" top="1" bottom="1" header="0.5" footer="0.5"/>
  <pageSetup paperSize="9" scale="8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79"/>
  <sheetViews>
    <sheetView showGridLines="0" zoomScaleNormal="100" zoomScaleSheetLayoutView="100" workbookViewId="0"/>
  </sheetViews>
  <sheetFormatPr defaultRowHeight="12" x14ac:dyDescent="0.2"/>
  <cols>
    <col min="1" max="2" width="10.85546875" style="37" customWidth="1"/>
    <col min="3" max="3" width="1.7109375" style="37" customWidth="1"/>
    <col min="4" max="4" width="10.85546875" style="37" customWidth="1"/>
    <col min="5" max="5" width="4.5703125" style="37" customWidth="1"/>
    <col min="6" max="6" width="10.85546875" style="37" customWidth="1"/>
    <col min="7" max="7" width="2" style="37" customWidth="1"/>
    <col min="8" max="8" width="10.85546875" style="37" customWidth="1"/>
    <col min="9" max="9" width="1.7109375" style="37" customWidth="1"/>
    <col min="10" max="10" width="10.85546875" style="37" customWidth="1"/>
    <col min="11" max="11" width="1.7109375" style="37" customWidth="1"/>
    <col min="12" max="12" width="8.42578125" style="37" customWidth="1"/>
    <col min="13" max="13" width="9.28515625" style="37" bestFit="1" customWidth="1"/>
    <col min="14" max="14" width="11.140625" style="37" bestFit="1" customWidth="1"/>
    <col min="15" max="15" width="9.28515625" style="37" bestFit="1" customWidth="1"/>
    <col min="16" max="16" width="11.140625" style="37" bestFit="1" customWidth="1"/>
    <col min="17" max="16384" width="9.140625" style="37"/>
  </cols>
  <sheetData>
    <row r="1" spans="1:12" s="35" customFormat="1" ht="12.75" customHeight="1" x14ac:dyDescent="0.2">
      <c r="A1" s="1" t="s">
        <v>72</v>
      </c>
      <c r="B1" s="1" t="s">
        <v>660</v>
      </c>
      <c r="C1" s="1"/>
      <c r="D1" s="1"/>
      <c r="E1" s="1"/>
      <c r="F1" s="1"/>
      <c r="G1" s="1"/>
      <c r="H1" s="1"/>
      <c r="I1" s="1"/>
      <c r="J1" s="1"/>
      <c r="K1" s="1"/>
      <c r="L1" s="1"/>
    </row>
    <row r="2" spans="1:12" s="35" customFormat="1" ht="12.75" customHeight="1" x14ac:dyDescent="0.25">
      <c r="A2" s="1"/>
      <c r="B2" s="1" t="s">
        <v>580</v>
      </c>
      <c r="C2" s="1"/>
      <c r="D2" s="1"/>
      <c r="E2" s="1"/>
      <c r="F2" s="1"/>
      <c r="G2" s="1"/>
      <c r="H2" s="1"/>
      <c r="I2" s="1"/>
      <c r="J2" s="1"/>
      <c r="K2" s="1"/>
      <c r="L2" s="1"/>
    </row>
    <row r="3" spans="1:12" s="36" customFormat="1" ht="12.75" customHeight="1" x14ac:dyDescent="0.2">
      <c r="A3" s="3"/>
      <c r="B3" s="52" t="s">
        <v>499</v>
      </c>
      <c r="C3" s="3"/>
      <c r="D3" s="3"/>
      <c r="E3" s="3"/>
      <c r="F3" s="3"/>
      <c r="G3" s="3"/>
      <c r="H3" s="3"/>
      <c r="I3" s="3"/>
      <c r="J3" s="3"/>
      <c r="K3" s="3"/>
      <c r="L3" s="3"/>
    </row>
    <row r="4" spans="1:12" s="36" customFormat="1" ht="12.75" customHeight="1" x14ac:dyDescent="0.2">
      <c r="A4" s="3"/>
      <c r="B4" s="52" t="s">
        <v>631</v>
      </c>
      <c r="C4" s="3"/>
      <c r="D4" s="3"/>
      <c r="E4" s="3"/>
      <c r="F4" s="3"/>
      <c r="G4" s="3"/>
      <c r="H4" s="3"/>
      <c r="I4" s="3"/>
      <c r="J4" s="3"/>
      <c r="K4" s="3"/>
      <c r="L4" s="3"/>
    </row>
    <row r="5" spans="1:12" ht="12.75" customHeight="1" x14ac:dyDescent="0.2">
      <c r="A5" s="10"/>
      <c r="B5" s="10"/>
      <c r="C5" s="10"/>
      <c r="D5" s="10"/>
      <c r="E5" s="10"/>
      <c r="F5" s="10"/>
      <c r="G5" s="10"/>
      <c r="H5" s="10"/>
      <c r="I5" s="10"/>
      <c r="J5" s="10"/>
      <c r="K5" s="10"/>
      <c r="L5" s="10"/>
    </row>
    <row r="6" spans="1:12" ht="12.75" customHeight="1" x14ac:dyDescent="0.2">
      <c r="A6" s="2" t="s">
        <v>1</v>
      </c>
      <c r="B6" s="2" t="s">
        <v>661</v>
      </c>
      <c r="C6" s="2"/>
      <c r="D6" s="2"/>
      <c r="E6" s="2"/>
      <c r="F6" s="2"/>
      <c r="G6" s="2"/>
      <c r="H6" s="2" t="s">
        <v>535</v>
      </c>
      <c r="I6" s="2"/>
      <c r="J6" s="2"/>
      <c r="K6" s="2"/>
      <c r="L6" s="2"/>
    </row>
    <row r="7" spans="1:12" ht="12.75" customHeight="1" x14ac:dyDescent="0.2">
      <c r="A7" s="45" t="s">
        <v>3</v>
      </c>
      <c r="B7" s="167" t="s">
        <v>632</v>
      </c>
      <c r="C7" s="11"/>
      <c r="D7" s="11"/>
      <c r="E7" s="11"/>
      <c r="F7" s="11"/>
      <c r="G7" s="11"/>
      <c r="H7" s="167" t="s">
        <v>633</v>
      </c>
      <c r="I7" s="11"/>
      <c r="J7" s="11"/>
      <c r="K7" s="11"/>
      <c r="L7" s="11"/>
    </row>
    <row r="8" spans="1:12" ht="12.75" customHeight="1" x14ac:dyDescent="0.2">
      <c r="A8" s="2"/>
      <c r="B8" s="2" t="s">
        <v>13</v>
      </c>
      <c r="C8" s="2"/>
      <c r="D8" s="2" t="s">
        <v>14</v>
      </c>
      <c r="E8" s="2"/>
      <c r="F8" s="2" t="s">
        <v>7</v>
      </c>
      <c r="G8" s="2"/>
      <c r="H8" s="2" t="s">
        <v>13</v>
      </c>
      <c r="I8" s="2"/>
      <c r="J8" s="2" t="s">
        <v>14</v>
      </c>
      <c r="K8" s="2"/>
      <c r="L8" s="2" t="s">
        <v>7</v>
      </c>
    </row>
    <row r="9" spans="1:12" ht="12.75" customHeight="1" x14ac:dyDescent="0.2">
      <c r="A9" s="11"/>
      <c r="B9" s="167" t="s">
        <v>16</v>
      </c>
      <c r="C9" s="11"/>
      <c r="D9" s="167" t="s">
        <v>17</v>
      </c>
      <c r="E9" s="11"/>
      <c r="F9" s="167" t="s">
        <v>10</v>
      </c>
      <c r="G9" s="11"/>
      <c r="H9" s="167" t="s">
        <v>16</v>
      </c>
      <c r="I9" s="11"/>
      <c r="J9" s="167" t="s">
        <v>17</v>
      </c>
      <c r="K9" s="11"/>
      <c r="L9" s="167" t="s">
        <v>10</v>
      </c>
    </row>
    <row r="10" spans="1:12" ht="12.75" customHeight="1" x14ac:dyDescent="0.2">
      <c r="A10" s="2"/>
      <c r="B10" s="2"/>
      <c r="C10" s="2"/>
      <c r="D10" s="2"/>
      <c r="E10" s="2"/>
      <c r="F10" s="2"/>
      <c r="G10" s="2"/>
      <c r="H10" s="2"/>
      <c r="I10" s="2"/>
      <c r="J10" s="2"/>
      <c r="K10" s="2"/>
      <c r="L10" s="2"/>
    </row>
    <row r="11" spans="1:12" ht="12.75" customHeight="1" x14ac:dyDescent="0.2">
      <c r="A11" s="73">
        <v>1960</v>
      </c>
      <c r="B11" s="12">
        <v>12879</v>
      </c>
      <c r="C11" s="12"/>
      <c r="D11" s="12">
        <v>7663</v>
      </c>
      <c r="E11" s="12"/>
      <c r="F11" s="12">
        <v>20542</v>
      </c>
      <c r="G11" s="12"/>
      <c r="H11" s="12">
        <v>2672</v>
      </c>
      <c r="I11" s="12"/>
      <c r="J11" s="12">
        <v>2302</v>
      </c>
      <c r="K11" s="12"/>
      <c r="L11" s="12">
        <v>4974</v>
      </c>
    </row>
    <row r="12" spans="1:12" ht="12.75" customHeight="1" x14ac:dyDescent="0.2">
      <c r="A12" s="73">
        <v>1961</v>
      </c>
      <c r="B12" s="12">
        <v>14716</v>
      </c>
      <c r="C12" s="12"/>
      <c r="D12" s="12">
        <v>9190</v>
      </c>
      <c r="E12" s="12"/>
      <c r="F12" s="12">
        <v>23906</v>
      </c>
      <c r="G12" s="12"/>
      <c r="H12" s="12">
        <v>2431</v>
      </c>
      <c r="I12" s="12"/>
      <c r="J12" s="12">
        <v>2616</v>
      </c>
      <c r="K12" s="12"/>
      <c r="L12" s="12">
        <v>5047</v>
      </c>
    </row>
    <row r="13" spans="1:12" ht="12.75" customHeight="1" x14ac:dyDescent="0.2">
      <c r="A13" s="73">
        <v>1962</v>
      </c>
      <c r="B13" s="12">
        <v>16435</v>
      </c>
      <c r="C13" s="12"/>
      <c r="D13" s="12">
        <v>9235</v>
      </c>
      <c r="E13" s="12"/>
      <c r="F13" s="12">
        <v>25670</v>
      </c>
      <c r="G13" s="12"/>
      <c r="H13" s="12">
        <v>2863</v>
      </c>
      <c r="I13" s="12"/>
      <c r="J13" s="12">
        <v>3000</v>
      </c>
      <c r="K13" s="12"/>
      <c r="L13" s="12">
        <v>5863</v>
      </c>
    </row>
    <row r="14" spans="1:12" ht="12.75" customHeight="1" x14ac:dyDescent="0.2">
      <c r="A14" s="73">
        <v>1963</v>
      </c>
      <c r="B14" s="12">
        <v>18513</v>
      </c>
      <c r="C14" s="12"/>
      <c r="D14" s="12">
        <v>12417</v>
      </c>
      <c r="E14" s="12"/>
      <c r="F14" s="12">
        <v>30930</v>
      </c>
      <c r="G14" s="12"/>
      <c r="H14" s="12">
        <v>3238</v>
      </c>
      <c r="I14" s="12"/>
      <c r="J14" s="12">
        <v>5105</v>
      </c>
      <c r="K14" s="12"/>
      <c r="L14" s="12">
        <v>8343</v>
      </c>
    </row>
    <row r="15" spans="1:12" ht="12.75" customHeight="1" x14ac:dyDescent="0.2">
      <c r="A15" s="73">
        <v>1964</v>
      </c>
      <c r="B15" s="12">
        <v>20577</v>
      </c>
      <c r="C15" s="12"/>
      <c r="D15" s="12">
        <v>10257</v>
      </c>
      <c r="E15" s="12"/>
      <c r="F15" s="12">
        <v>30834</v>
      </c>
      <c r="G15" s="12"/>
      <c r="H15" s="12">
        <v>3541</v>
      </c>
      <c r="I15" s="12"/>
      <c r="J15" s="12">
        <v>5609</v>
      </c>
      <c r="K15" s="12"/>
      <c r="L15" s="12">
        <v>9150</v>
      </c>
    </row>
    <row r="16" spans="1:12" ht="12.75" customHeight="1" x14ac:dyDescent="0.2">
      <c r="A16" s="73">
        <v>1965</v>
      </c>
      <c r="B16" s="12">
        <v>23590</v>
      </c>
      <c r="C16" s="12"/>
      <c r="D16" s="12">
        <v>9800</v>
      </c>
      <c r="E16" s="12"/>
      <c r="F16" s="12">
        <v>33390</v>
      </c>
      <c r="G16" s="12"/>
      <c r="H16" s="12">
        <v>3672</v>
      </c>
      <c r="I16" s="12"/>
      <c r="J16" s="12">
        <v>6168</v>
      </c>
      <c r="K16" s="12"/>
      <c r="L16" s="12">
        <v>9840</v>
      </c>
    </row>
    <row r="17" spans="1:14" ht="12.75" customHeight="1" x14ac:dyDescent="0.2">
      <c r="A17" s="73">
        <v>1966</v>
      </c>
      <c r="B17" s="12">
        <v>25354</v>
      </c>
      <c r="C17" s="12"/>
      <c r="D17" s="12">
        <v>9352</v>
      </c>
      <c r="E17" s="12"/>
      <c r="F17" s="12">
        <v>34706</v>
      </c>
      <c r="G17" s="12"/>
      <c r="H17" s="12">
        <v>4193</v>
      </c>
      <c r="I17" s="12"/>
      <c r="J17" s="12">
        <v>5909</v>
      </c>
      <c r="K17" s="12"/>
      <c r="L17" s="12">
        <v>10102</v>
      </c>
    </row>
    <row r="18" spans="1:14" ht="12.75" customHeight="1" x14ac:dyDescent="0.2">
      <c r="A18" s="73">
        <v>1967</v>
      </c>
      <c r="B18" s="12">
        <v>26734</v>
      </c>
      <c r="C18" s="12"/>
      <c r="D18" s="12">
        <v>11759</v>
      </c>
      <c r="E18" s="12"/>
      <c r="F18" s="12">
        <v>38493</v>
      </c>
      <c r="G18" s="12"/>
      <c r="H18" s="12">
        <v>4370</v>
      </c>
      <c r="I18" s="12"/>
      <c r="J18" s="12">
        <v>6472</v>
      </c>
      <c r="K18" s="12"/>
      <c r="L18" s="12">
        <v>10842</v>
      </c>
    </row>
    <row r="19" spans="1:14" ht="12.75" customHeight="1" x14ac:dyDescent="0.2">
      <c r="A19" s="73">
        <v>1968</v>
      </c>
      <c r="B19" s="12">
        <v>31905</v>
      </c>
      <c r="C19" s="12"/>
      <c r="D19" s="12">
        <v>12095</v>
      </c>
      <c r="E19" s="12"/>
      <c r="F19" s="12">
        <v>44000</v>
      </c>
      <c r="G19" s="12"/>
      <c r="H19" s="12">
        <v>4646</v>
      </c>
      <c r="I19" s="12"/>
      <c r="J19" s="12">
        <v>7891</v>
      </c>
      <c r="K19" s="12"/>
      <c r="L19" s="12">
        <v>12537</v>
      </c>
    </row>
    <row r="20" spans="1:14" ht="12.75" customHeight="1" x14ac:dyDescent="0.2">
      <c r="A20" s="73">
        <v>1969</v>
      </c>
      <c r="B20" s="12">
        <v>45677</v>
      </c>
      <c r="C20" s="12"/>
      <c r="D20" s="12">
        <v>12765</v>
      </c>
      <c r="E20" s="12"/>
      <c r="F20" s="12">
        <v>58442</v>
      </c>
      <c r="G20" s="12"/>
      <c r="H20" s="12">
        <v>5243</v>
      </c>
      <c r="I20" s="12"/>
      <c r="J20" s="12">
        <v>8358</v>
      </c>
      <c r="K20" s="12"/>
      <c r="L20" s="12">
        <v>13601</v>
      </c>
    </row>
    <row r="21" spans="1:14" ht="12.75" customHeight="1" x14ac:dyDescent="0.2">
      <c r="A21" s="73">
        <v>1970</v>
      </c>
      <c r="B21" s="12">
        <v>48401</v>
      </c>
      <c r="C21" s="12"/>
      <c r="D21" s="12">
        <v>13675</v>
      </c>
      <c r="E21" s="12"/>
      <c r="F21" s="12">
        <v>62076</v>
      </c>
      <c r="G21" s="12"/>
      <c r="H21" s="12">
        <v>5645</v>
      </c>
      <c r="I21" s="12"/>
      <c r="J21" s="12">
        <v>8595</v>
      </c>
      <c r="K21" s="12"/>
      <c r="L21" s="12">
        <v>14240</v>
      </c>
    </row>
    <row r="22" spans="1:14" ht="12.75" customHeight="1" x14ac:dyDescent="0.2">
      <c r="A22" s="73">
        <v>1971</v>
      </c>
      <c r="B22" s="12">
        <v>39690</v>
      </c>
      <c r="C22" s="12"/>
      <c r="D22" s="12">
        <v>12480</v>
      </c>
      <c r="E22" s="12"/>
      <c r="F22" s="12">
        <v>52170</v>
      </c>
      <c r="G22" s="12"/>
      <c r="H22" s="12">
        <v>5590</v>
      </c>
      <c r="I22" s="12"/>
      <c r="J22" s="12">
        <v>9466</v>
      </c>
      <c r="K22" s="12"/>
      <c r="L22" s="12">
        <v>15056</v>
      </c>
    </row>
    <row r="23" spans="1:14" ht="12.75" customHeight="1" x14ac:dyDescent="0.2">
      <c r="A23" s="73">
        <v>1972</v>
      </c>
      <c r="B23" s="12">
        <v>43580</v>
      </c>
      <c r="C23" s="12"/>
      <c r="D23" s="12">
        <v>11652</v>
      </c>
      <c r="E23" s="12"/>
      <c r="F23" s="12">
        <v>55232</v>
      </c>
      <c r="G23" s="12"/>
      <c r="H23" s="12">
        <v>5728</v>
      </c>
      <c r="I23" s="12"/>
      <c r="J23" s="12">
        <v>9087</v>
      </c>
      <c r="K23" s="12"/>
      <c r="L23" s="12">
        <v>14815</v>
      </c>
    </row>
    <row r="24" spans="1:14" ht="12.75" customHeight="1" x14ac:dyDescent="0.2">
      <c r="A24" s="73">
        <v>1973</v>
      </c>
      <c r="B24" s="12">
        <v>50322</v>
      </c>
      <c r="C24" s="12"/>
      <c r="D24" s="12">
        <v>12175</v>
      </c>
      <c r="E24" s="12"/>
      <c r="F24" s="12">
        <v>62497</v>
      </c>
      <c r="G24" s="12"/>
      <c r="H24" s="12">
        <v>5694</v>
      </c>
      <c r="I24" s="12"/>
      <c r="J24" s="12">
        <v>9176</v>
      </c>
      <c r="K24" s="12"/>
      <c r="L24" s="12">
        <v>14870</v>
      </c>
    </row>
    <row r="25" spans="1:14" ht="12.75" customHeight="1" x14ac:dyDescent="0.2">
      <c r="A25" s="73">
        <v>1974</v>
      </c>
      <c r="B25" s="12">
        <v>52503</v>
      </c>
      <c r="C25" s="12"/>
      <c r="D25" s="12">
        <v>10988</v>
      </c>
      <c r="E25" s="12"/>
      <c r="F25" s="12">
        <v>63491</v>
      </c>
      <c r="G25" s="12"/>
      <c r="H25" s="12">
        <v>5242</v>
      </c>
      <c r="I25" s="12"/>
      <c r="J25" s="12">
        <v>10001</v>
      </c>
      <c r="K25" s="12"/>
      <c r="L25" s="12">
        <v>15243</v>
      </c>
    </row>
    <row r="26" spans="1:14" ht="12.75" customHeight="1" x14ac:dyDescent="0.2">
      <c r="A26" s="73">
        <v>1975</v>
      </c>
      <c r="B26" s="12">
        <v>44796</v>
      </c>
      <c r="C26" s="12"/>
      <c r="D26" s="12">
        <v>9229</v>
      </c>
      <c r="E26" s="12"/>
      <c r="F26" s="12">
        <v>54025</v>
      </c>
      <c r="G26" s="12"/>
      <c r="H26" s="12">
        <v>5708</v>
      </c>
      <c r="I26" s="12"/>
      <c r="J26" s="12">
        <v>9962</v>
      </c>
      <c r="K26" s="12"/>
      <c r="L26" s="12">
        <v>15670</v>
      </c>
    </row>
    <row r="27" spans="1:14" ht="12.75" customHeight="1" x14ac:dyDescent="0.2">
      <c r="A27" s="73">
        <v>1976</v>
      </c>
      <c r="B27" s="12">
        <v>46421</v>
      </c>
      <c r="C27" s="12"/>
      <c r="D27" s="12">
        <v>8832</v>
      </c>
      <c r="E27" s="12"/>
      <c r="F27" s="12">
        <v>55253</v>
      </c>
      <c r="G27" s="12"/>
      <c r="H27" s="12">
        <v>5807</v>
      </c>
      <c r="I27" s="12"/>
      <c r="J27" s="12">
        <v>9575</v>
      </c>
      <c r="K27" s="12"/>
      <c r="L27" s="12">
        <v>15382</v>
      </c>
    </row>
    <row r="28" spans="1:14" ht="12.75" customHeight="1" x14ac:dyDescent="0.2">
      <c r="A28" s="73">
        <v>1977</v>
      </c>
      <c r="B28" s="12">
        <v>46870</v>
      </c>
      <c r="C28" s="2"/>
      <c r="D28" s="12">
        <v>7964</v>
      </c>
      <c r="E28" s="12"/>
      <c r="F28" s="12">
        <v>54834</v>
      </c>
      <c r="G28" s="12"/>
      <c r="H28" s="12">
        <v>6236</v>
      </c>
      <c r="I28" s="12"/>
      <c r="J28" s="12">
        <v>8612</v>
      </c>
      <c r="K28" s="12"/>
      <c r="L28" s="12">
        <v>14848</v>
      </c>
      <c r="M28" s="39"/>
      <c r="N28" s="39"/>
    </row>
    <row r="29" spans="1:14" ht="12.75" customHeight="1" x14ac:dyDescent="0.2">
      <c r="A29" s="73">
        <v>1978</v>
      </c>
      <c r="B29" s="12">
        <v>57068</v>
      </c>
      <c r="C29" s="2"/>
      <c r="D29" s="12">
        <v>7603</v>
      </c>
      <c r="E29" s="12"/>
      <c r="F29" s="12">
        <v>64671</v>
      </c>
      <c r="G29" s="12"/>
      <c r="H29" s="12">
        <v>6610</v>
      </c>
      <c r="I29" s="12"/>
      <c r="J29" s="12">
        <v>8114</v>
      </c>
      <c r="K29" s="12"/>
      <c r="L29" s="12">
        <v>14724</v>
      </c>
      <c r="M29" s="39"/>
      <c r="N29" s="39"/>
    </row>
    <row r="30" spans="1:14" ht="12.75" customHeight="1" x14ac:dyDescent="0.2">
      <c r="A30" s="73">
        <v>1979</v>
      </c>
      <c r="B30" s="12">
        <v>75112</v>
      </c>
      <c r="C30" s="2"/>
      <c r="D30" s="12">
        <v>8146</v>
      </c>
      <c r="E30" s="12"/>
      <c r="F30" s="12">
        <v>83258</v>
      </c>
      <c r="G30" s="12"/>
      <c r="H30" s="12">
        <v>7518</v>
      </c>
      <c r="I30" s="12"/>
      <c r="J30" s="12">
        <v>7967</v>
      </c>
      <c r="K30" s="12"/>
      <c r="L30" s="12">
        <v>15485</v>
      </c>
      <c r="M30" s="39"/>
      <c r="N30" s="39"/>
    </row>
    <row r="31" spans="1:14" ht="12.75" customHeight="1" x14ac:dyDescent="0.2">
      <c r="A31" s="73">
        <v>1980</v>
      </c>
      <c r="B31" s="12">
        <v>62394</v>
      </c>
      <c r="C31" s="2"/>
      <c r="D31" s="12">
        <v>9322</v>
      </c>
      <c r="E31" s="12"/>
      <c r="F31" s="12">
        <v>71716</v>
      </c>
      <c r="G31" s="12"/>
      <c r="H31" s="12">
        <v>7555</v>
      </c>
      <c r="I31" s="12"/>
      <c r="J31" s="12">
        <v>8026</v>
      </c>
      <c r="K31" s="12"/>
      <c r="L31" s="12">
        <v>15581</v>
      </c>
      <c r="M31" s="39"/>
      <c r="N31" s="39"/>
    </row>
    <row r="32" spans="1:14" ht="12.75" customHeight="1" x14ac:dyDescent="0.2">
      <c r="A32" s="73">
        <v>1981</v>
      </c>
      <c r="B32" s="12">
        <v>55782</v>
      </c>
      <c r="C32" s="2"/>
      <c r="D32" s="12">
        <v>9071</v>
      </c>
      <c r="E32" s="12"/>
      <c r="F32" s="12">
        <v>64853</v>
      </c>
      <c r="G32" s="12"/>
      <c r="H32" s="12">
        <v>7880</v>
      </c>
      <c r="I32" s="12"/>
      <c r="J32" s="12">
        <v>8077</v>
      </c>
      <c r="K32" s="12"/>
      <c r="L32" s="12">
        <v>15957</v>
      </c>
      <c r="M32" s="39"/>
      <c r="N32" s="39"/>
    </row>
    <row r="33" spans="1:14" ht="12.75" customHeight="1" x14ac:dyDescent="0.2">
      <c r="A33" s="73">
        <v>1982</v>
      </c>
      <c r="B33" s="12">
        <v>53340</v>
      </c>
      <c r="C33" s="2"/>
      <c r="D33" s="12">
        <v>11407</v>
      </c>
      <c r="E33" s="12"/>
      <c r="F33" s="12">
        <v>64747</v>
      </c>
      <c r="G33" s="12"/>
      <c r="H33" s="12">
        <v>7986</v>
      </c>
      <c r="I33" s="12"/>
      <c r="J33" s="12">
        <v>8117</v>
      </c>
      <c r="K33" s="12"/>
      <c r="L33" s="12">
        <v>16103</v>
      </c>
      <c r="M33" s="39"/>
      <c r="N33" s="39"/>
    </row>
    <row r="34" spans="1:14" ht="12.75" customHeight="1" x14ac:dyDescent="0.2">
      <c r="A34" s="73">
        <v>1983</v>
      </c>
      <c r="B34" s="12">
        <v>57845</v>
      </c>
      <c r="C34" s="2"/>
      <c r="D34" s="12">
        <v>13884</v>
      </c>
      <c r="E34" s="12"/>
      <c r="F34" s="12">
        <v>71729</v>
      </c>
      <c r="G34" s="12"/>
      <c r="H34" s="12">
        <v>7725</v>
      </c>
      <c r="I34" s="12"/>
      <c r="J34" s="12">
        <v>9431</v>
      </c>
      <c r="K34" s="12"/>
      <c r="L34" s="12">
        <v>17156</v>
      </c>
      <c r="M34" s="39"/>
      <c r="N34" s="39"/>
    </row>
    <row r="35" spans="1:14" ht="12.75" customHeight="1" x14ac:dyDescent="0.2">
      <c r="A35" s="73">
        <v>1984</v>
      </c>
      <c r="B35" s="12">
        <v>72059</v>
      </c>
      <c r="C35" s="2"/>
      <c r="D35" s="12">
        <v>14697</v>
      </c>
      <c r="E35" s="12"/>
      <c r="F35" s="12">
        <v>86756</v>
      </c>
      <c r="G35" s="12"/>
      <c r="H35" s="12">
        <v>8437</v>
      </c>
      <c r="I35" s="12"/>
      <c r="J35" s="12">
        <v>9443</v>
      </c>
      <c r="K35" s="12"/>
      <c r="L35" s="12">
        <v>17880</v>
      </c>
      <c r="M35" s="39"/>
      <c r="N35" s="39"/>
    </row>
    <row r="36" spans="1:14" ht="12.75" customHeight="1" x14ac:dyDescent="0.2">
      <c r="A36" s="73">
        <v>1985</v>
      </c>
      <c r="B36" s="12">
        <v>70592</v>
      </c>
      <c r="C36" s="2"/>
      <c r="D36" s="12">
        <v>14593</v>
      </c>
      <c r="E36" s="12"/>
      <c r="F36" s="12">
        <v>85185</v>
      </c>
      <c r="G36" s="12"/>
      <c r="H36" s="12">
        <v>9037</v>
      </c>
      <c r="I36" s="12"/>
      <c r="J36" s="12">
        <v>9685</v>
      </c>
      <c r="K36" s="12"/>
      <c r="L36" s="12">
        <v>18722</v>
      </c>
      <c r="M36" s="39"/>
      <c r="N36" s="39"/>
    </row>
    <row r="37" spans="1:14" ht="12.75" customHeight="1" x14ac:dyDescent="0.2">
      <c r="A37" s="73">
        <v>1986</v>
      </c>
      <c r="B37" s="12">
        <v>72471</v>
      </c>
      <c r="C37" s="2"/>
      <c r="D37" s="12">
        <v>15198</v>
      </c>
      <c r="E37" s="12"/>
      <c r="F37" s="12">
        <v>87669</v>
      </c>
      <c r="G37" s="12"/>
      <c r="H37" s="12">
        <v>11363</v>
      </c>
      <c r="I37" s="12"/>
      <c r="J37" s="12">
        <v>11834</v>
      </c>
      <c r="K37" s="12"/>
      <c r="L37" s="12">
        <v>23197</v>
      </c>
      <c r="M37" s="39"/>
      <c r="N37" s="39"/>
    </row>
    <row r="38" spans="1:14" ht="12.75" customHeight="1" x14ac:dyDescent="0.2">
      <c r="A38" s="73">
        <v>1987</v>
      </c>
      <c r="B38" s="12">
        <v>79506</v>
      </c>
      <c r="C38" s="2"/>
      <c r="D38" s="12">
        <v>15870</v>
      </c>
      <c r="E38" s="12"/>
      <c r="F38" s="12">
        <v>95376</v>
      </c>
      <c r="G38" s="12"/>
      <c r="H38" s="12">
        <v>11548</v>
      </c>
      <c r="I38" s="12"/>
      <c r="J38" s="12">
        <v>14262</v>
      </c>
      <c r="K38" s="12"/>
      <c r="L38" s="12">
        <v>25810</v>
      </c>
      <c r="M38" s="39"/>
      <c r="N38" s="39"/>
    </row>
    <row r="39" spans="1:14" ht="12.75" customHeight="1" x14ac:dyDescent="0.2">
      <c r="A39" s="73">
        <v>1988</v>
      </c>
      <c r="B39" s="12">
        <v>81334</v>
      </c>
      <c r="C39" s="2"/>
      <c r="D39" s="12">
        <v>16438</v>
      </c>
      <c r="E39" s="12"/>
      <c r="F39" s="12">
        <v>97772</v>
      </c>
      <c r="G39" s="12"/>
      <c r="H39" s="12">
        <v>12104</v>
      </c>
      <c r="I39" s="12"/>
      <c r="J39" s="12">
        <v>16088</v>
      </c>
      <c r="K39" s="12"/>
      <c r="L39" s="12">
        <v>28192</v>
      </c>
      <c r="M39" s="39"/>
      <c r="N39" s="39"/>
    </row>
    <row r="40" spans="1:14" ht="12.75" customHeight="1" x14ac:dyDescent="0.2">
      <c r="A40" s="73">
        <v>1989</v>
      </c>
      <c r="B40" s="12">
        <v>91507</v>
      </c>
      <c r="C40" s="2"/>
      <c r="D40" s="12">
        <v>12976</v>
      </c>
      <c r="E40" s="12"/>
      <c r="F40" s="12">
        <v>104483</v>
      </c>
      <c r="G40" s="12"/>
      <c r="H40" s="12">
        <v>9244</v>
      </c>
      <c r="I40" s="12"/>
      <c r="J40" s="12">
        <v>16003</v>
      </c>
      <c r="K40" s="12"/>
      <c r="L40" s="12">
        <v>25247</v>
      </c>
      <c r="M40" s="39"/>
      <c r="N40" s="39"/>
    </row>
    <row r="41" spans="1:14" ht="12.75" customHeight="1" x14ac:dyDescent="0.2">
      <c r="A41" s="73">
        <v>1990</v>
      </c>
      <c r="B41" s="12">
        <v>87754</v>
      </c>
      <c r="C41" s="2"/>
      <c r="D41" s="12">
        <v>11332</v>
      </c>
      <c r="E41" s="12"/>
      <c r="F41" s="12">
        <v>99086</v>
      </c>
      <c r="G41" s="12"/>
      <c r="H41" s="12">
        <v>7550</v>
      </c>
      <c r="I41" s="12"/>
      <c r="J41" s="12">
        <v>13820</v>
      </c>
      <c r="K41" s="12"/>
      <c r="L41" s="12">
        <v>21370</v>
      </c>
      <c r="M41" s="39"/>
      <c r="N41" s="39"/>
    </row>
    <row r="42" spans="1:14" ht="12.75" customHeight="1" x14ac:dyDescent="0.2">
      <c r="A42" s="73">
        <v>1991</v>
      </c>
      <c r="B42" s="12">
        <v>79712</v>
      </c>
      <c r="C42" s="2"/>
      <c r="D42" s="12">
        <v>13022</v>
      </c>
      <c r="E42" s="12"/>
      <c r="F42" s="12">
        <v>92734</v>
      </c>
      <c r="G42" s="12"/>
      <c r="H42" s="12">
        <v>10485</v>
      </c>
      <c r="I42" s="12"/>
      <c r="J42" s="12">
        <v>15780</v>
      </c>
      <c r="K42" s="12"/>
      <c r="L42" s="12">
        <v>26265</v>
      </c>
      <c r="M42" s="39"/>
      <c r="N42" s="39"/>
    </row>
    <row r="43" spans="1:14" ht="12.75" customHeight="1" x14ac:dyDescent="0.2">
      <c r="A43" s="73">
        <v>1992</v>
      </c>
      <c r="B43" s="12">
        <v>96043</v>
      </c>
      <c r="C43" s="2"/>
      <c r="D43" s="12">
        <v>15422</v>
      </c>
      <c r="E43" s="12"/>
      <c r="F43" s="12">
        <v>111465</v>
      </c>
      <c r="G43" s="12"/>
      <c r="H43" s="12">
        <v>12564</v>
      </c>
      <c r="I43" s="12"/>
      <c r="J43" s="12">
        <v>15722</v>
      </c>
      <c r="K43" s="12"/>
      <c r="L43" s="12">
        <v>28286</v>
      </c>
      <c r="M43" s="39"/>
      <c r="N43" s="39"/>
    </row>
    <row r="44" spans="1:14" ht="12.75" customHeight="1" x14ac:dyDescent="0.2">
      <c r="A44" s="73">
        <v>1993</v>
      </c>
      <c r="B44" s="12">
        <v>93009</v>
      </c>
      <c r="C44" s="2"/>
      <c r="D44" s="12">
        <v>15296</v>
      </c>
      <c r="E44" s="12"/>
      <c r="F44" s="12">
        <v>108305</v>
      </c>
      <c r="G44" s="12"/>
      <c r="H44" s="12">
        <v>10554</v>
      </c>
      <c r="I44" s="12"/>
      <c r="J44" s="12">
        <v>13500</v>
      </c>
      <c r="K44" s="12"/>
      <c r="L44" s="12">
        <v>24054</v>
      </c>
      <c r="M44" s="39"/>
      <c r="N44" s="39"/>
    </row>
    <row r="45" spans="1:14" ht="12.75" customHeight="1" x14ac:dyDescent="0.2">
      <c r="A45" s="73">
        <v>1994</v>
      </c>
      <c r="B45" s="12">
        <v>116426</v>
      </c>
      <c r="C45" s="2"/>
      <c r="D45" s="12">
        <v>8991</v>
      </c>
      <c r="E45" s="12"/>
      <c r="F45" s="12">
        <v>125417</v>
      </c>
      <c r="G45" s="12"/>
      <c r="H45" s="12">
        <v>12129</v>
      </c>
      <c r="I45" s="12"/>
      <c r="J45" s="12">
        <v>14368</v>
      </c>
      <c r="K45" s="12"/>
      <c r="L45" s="12">
        <v>26497</v>
      </c>
      <c r="M45" s="39"/>
      <c r="N45" s="39"/>
    </row>
    <row r="46" spans="1:14" ht="12.75" customHeight="1" x14ac:dyDescent="0.2">
      <c r="A46" s="73">
        <v>1995</v>
      </c>
      <c r="B46" s="12">
        <v>133486</v>
      </c>
      <c r="C46" s="2"/>
      <c r="D46" s="12">
        <v>6552</v>
      </c>
      <c r="E46" s="12"/>
      <c r="F46" s="12">
        <v>140038</v>
      </c>
      <c r="G46" s="12"/>
      <c r="H46" s="12">
        <v>12388</v>
      </c>
      <c r="I46" s="12"/>
      <c r="J46" s="12">
        <v>16761</v>
      </c>
      <c r="K46" s="12"/>
      <c r="L46" s="12">
        <v>29149</v>
      </c>
      <c r="M46" s="39"/>
      <c r="N46" s="39"/>
    </row>
    <row r="47" spans="1:14" ht="12.75" customHeight="1" x14ac:dyDescent="0.2">
      <c r="A47" s="73">
        <v>1996</v>
      </c>
      <c r="B47" s="12">
        <v>159179</v>
      </c>
      <c r="C47" s="2"/>
      <c r="D47" s="12">
        <v>6803</v>
      </c>
      <c r="E47" s="12"/>
      <c r="F47" s="12">
        <v>165982</v>
      </c>
      <c r="G47" s="12"/>
      <c r="H47" s="12">
        <v>11728</v>
      </c>
      <c r="I47" s="12"/>
      <c r="J47" s="12">
        <v>21897</v>
      </c>
      <c r="K47" s="12"/>
      <c r="L47" s="12">
        <v>33625</v>
      </c>
      <c r="M47" s="39"/>
      <c r="N47" s="39"/>
    </row>
    <row r="48" spans="1:14" ht="12.75" customHeight="1" x14ac:dyDescent="0.2">
      <c r="A48" s="73">
        <v>1997</v>
      </c>
      <c r="B48" s="12">
        <v>184927</v>
      </c>
      <c r="C48" s="2"/>
      <c r="D48" s="12">
        <v>6475</v>
      </c>
      <c r="E48" s="12"/>
      <c r="F48" s="12">
        <v>191402</v>
      </c>
      <c r="G48" s="12"/>
      <c r="H48" s="12">
        <v>10372</v>
      </c>
      <c r="I48" s="12"/>
      <c r="J48" s="12">
        <v>25192</v>
      </c>
      <c r="K48" s="12"/>
      <c r="L48" s="12">
        <v>35564</v>
      </c>
      <c r="M48" s="39"/>
      <c r="N48" s="39"/>
    </row>
    <row r="49" spans="1:14" ht="12.75" customHeight="1" x14ac:dyDescent="0.2">
      <c r="A49" s="73">
        <v>1998</v>
      </c>
      <c r="B49" s="12">
        <v>189094</v>
      </c>
      <c r="C49" s="2"/>
      <c r="D49" s="12">
        <v>9316</v>
      </c>
      <c r="E49" s="12"/>
      <c r="F49" s="12">
        <v>198410</v>
      </c>
      <c r="G49" s="12"/>
      <c r="H49" s="12">
        <v>8904</v>
      </c>
      <c r="I49" s="12"/>
      <c r="J49" s="12">
        <v>25366</v>
      </c>
      <c r="K49" s="12"/>
      <c r="L49" s="12">
        <v>34270</v>
      </c>
      <c r="M49" s="39"/>
      <c r="N49" s="39"/>
    </row>
    <row r="50" spans="1:14" ht="12.75" customHeight="1" x14ac:dyDescent="0.2">
      <c r="A50" s="73">
        <v>1999</v>
      </c>
      <c r="B50" s="12">
        <v>176073</v>
      </c>
      <c r="C50" s="2"/>
      <c r="D50" s="12">
        <v>12497</v>
      </c>
      <c r="E50" s="12"/>
      <c r="F50" s="12">
        <v>188570</v>
      </c>
      <c r="G50" s="12"/>
      <c r="H50" s="12">
        <v>8940</v>
      </c>
      <c r="I50" s="12"/>
      <c r="J50" s="12">
        <v>27211</v>
      </c>
      <c r="K50" s="12"/>
      <c r="L50" s="12">
        <v>36151</v>
      </c>
      <c r="M50" s="39"/>
      <c r="N50" s="39"/>
    </row>
    <row r="51" spans="1:14" ht="12.75" customHeight="1" x14ac:dyDescent="0.2">
      <c r="A51" s="73">
        <v>2000</v>
      </c>
      <c r="B51" s="12">
        <v>193396</v>
      </c>
      <c r="C51" s="2"/>
      <c r="D51" s="12">
        <v>6925</v>
      </c>
      <c r="E51" s="12"/>
      <c r="F51" s="12">
        <v>200321</v>
      </c>
      <c r="G51" s="12"/>
      <c r="H51" s="12">
        <v>10241</v>
      </c>
      <c r="I51" s="12"/>
      <c r="J51" s="12">
        <v>27450</v>
      </c>
      <c r="K51" s="12"/>
      <c r="L51" s="12">
        <v>37691</v>
      </c>
      <c r="M51" s="39"/>
      <c r="N51" s="39"/>
    </row>
    <row r="52" spans="1:14" ht="12.75" customHeight="1" x14ac:dyDescent="0.2">
      <c r="A52" s="73">
        <v>2001</v>
      </c>
      <c r="B52" s="12">
        <v>170939</v>
      </c>
      <c r="C52" s="2"/>
      <c r="D52" s="12">
        <v>4989</v>
      </c>
      <c r="E52" s="12"/>
      <c r="F52" s="12">
        <v>175928</v>
      </c>
      <c r="G52" s="12"/>
      <c r="H52" s="12">
        <v>9682</v>
      </c>
      <c r="I52" s="12"/>
      <c r="J52" s="12">
        <v>26028</v>
      </c>
      <c r="K52" s="12"/>
      <c r="L52" s="12">
        <v>35710</v>
      </c>
      <c r="M52" s="39"/>
      <c r="N52" s="39"/>
    </row>
    <row r="53" spans="1:14" ht="12.75" customHeight="1" x14ac:dyDescent="0.2">
      <c r="A53" s="73">
        <v>2002</v>
      </c>
      <c r="B53" s="12">
        <v>197045</v>
      </c>
      <c r="C53" s="2"/>
      <c r="D53" s="12">
        <v>5421</v>
      </c>
      <c r="E53" s="12"/>
      <c r="F53" s="12">
        <v>202466</v>
      </c>
      <c r="G53" s="12"/>
      <c r="H53" s="12">
        <v>8140</v>
      </c>
      <c r="I53" s="12"/>
      <c r="J53" s="12">
        <v>26439</v>
      </c>
      <c r="K53" s="12"/>
      <c r="L53" s="12">
        <v>34579</v>
      </c>
      <c r="M53" s="39"/>
      <c r="N53" s="39"/>
    </row>
    <row r="54" spans="1:14" ht="12.75" customHeight="1" x14ac:dyDescent="0.2">
      <c r="A54" s="73">
        <v>2003</v>
      </c>
      <c r="B54" s="12">
        <v>185714</v>
      </c>
      <c r="C54" s="2"/>
      <c r="D54" s="12">
        <v>4422</v>
      </c>
      <c r="E54" s="12"/>
      <c r="F54" s="12">
        <v>190136</v>
      </c>
      <c r="G54" s="12"/>
      <c r="H54" s="12">
        <v>7096</v>
      </c>
      <c r="I54" s="12"/>
      <c r="J54" s="12">
        <v>22876</v>
      </c>
      <c r="K54" s="12"/>
      <c r="L54" s="12">
        <v>29972</v>
      </c>
      <c r="M54" s="39"/>
      <c r="N54" s="39"/>
    </row>
    <row r="55" spans="1:14" ht="12.75" customHeight="1" x14ac:dyDescent="0.2">
      <c r="A55" s="73">
        <v>2004</v>
      </c>
      <c r="B55" s="12">
        <v>166727</v>
      </c>
      <c r="C55" s="2"/>
      <c r="D55" s="12">
        <v>4472</v>
      </c>
      <c r="E55" s="12"/>
      <c r="F55" s="12">
        <v>171199</v>
      </c>
      <c r="G55" s="12"/>
      <c r="H55" s="12">
        <v>7897</v>
      </c>
      <c r="I55" s="12"/>
      <c r="J55" s="12">
        <v>21440</v>
      </c>
      <c r="K55" s="12"/>
      <c r="L55" s="12">
        <v>29337</v>
      </c>
      <c r="M55" s="39"/>
      <c r="N55" s="39"/>
    </row>
    <row r="56" spans="1:14" ht="12.75" customHeight="1" x14ac:dyDescent="0.2">
      <c r="A56" s="73">
        <v>2005</v>
      </c>
      <c r="B56" s="12">
        <v>168706</v>
      </c>
      <c r="C56" s="75"/>
      <c r="D56" s="12">
        <v>5658</v>
      </c>
      <c r="E56" s="12"/>
      <c r="F56" s="12">
        <v>174364</v>
      </c>
      <c r="G56" s="12"/>
      <c r="H56" s="12">
        <v>9456</v>
      </c>
      <c r="I56" s="12"/>
      <c r="J56" s="12">
        <v>19306</v>
      </c>
      <c r="K56" s="12"/>
      <c r="L56" s="12">
        <v>28762</v>
      </c>
      <c r="M56" s="39"/>
      <c r="N56" s="39"/>
    </row>
    <row r="57" spans="1:14" ht="12.75" customHeight="1" x14ac:dyDescent="0.2">
      <c r="A57" s="73">
        <v>2006</v>
      </c>
      <c r="B57" s="12">
        <v>183245</v>
      </c>
      <c r="C57" s="75"/>
      <c r="D57" s="12">
        <v>5395</v>
      </c>
      <c r="E57" s="12"/>
      <c r="F57" s="12">
        <v>188640</v>
      </c>
      <c r="G57" s="12"/>
      <c r="H57" s="12">
        <v>9026</v>
      </c>
      <c r="I57" s="12"/>
      <c r="J57" s="12">
        <v>22950</v>
      </c>
      <c r="K57" s="12"/>
      <c r="L57" s="12">
        <v>31976</v>
      </c>
      <c r="M57" s="39"/>
      <c r="N57" s="39"/>
    </row>
    <row r="58" spans="1:14" ht="12.75" customHeight="1" x14ac:dyDescent="0.2">
      <c r="A58" s="73">
        <v>2007</v>
      </c>
      <c r="B58" s="12">
        <v>208938</v>
      </c>
      <c r="C58" s="75"/>
      <c r="D58" s="12">
        <v>4993</v>
      </c>
      <c r="E58" s="12"/>
      <c r="F58" s="12">
        <v>213931</v>
      </c>
      <c r="G58" s="12"/>
      <c r="H58" s="12">
        <v>8709</v>
      </c>
      <c r="I58" s="12"/>
      <c r="J58" s="12">
        <v>18000</v>
      </c>
      <c r="K58" s="12"/>
      <c r="L58" s="12">
        <v>26709</v>
      </c>
      <c r="M58" s="39"/>
      <c r="N58" s="39"/>
    </row>
    <row r="59" spans="1:14" ht="12.75" customHeight="1" x14ac:dyDescent="0.2">
      <c r="A59" s="73">
        <v>2008</v>
      </c>
      <c r="B59" s="12">
        <v>180746</v>
      </c>
      <c r="C59" s="75"/>
      <c r="D59" s="12">
        <v>4546</v>
      </c>
      <c r="E59" s="75"/>
      <c r="F59" s="12">
        <v>185292</v>
      </c>
      <c r="G59" s="75"/>
      <c r="H59" s="12">
        <v>10630</v>
      </c>
      <c r="I59" s="12"/>
      <c r="J59" s="12">
        <v>17063</v>
      </c>
      <c r="K59" s="12"/>
      <c r="L59" s="12">
        <v>27693</v>
      </c>
      <c r="M59" s="39"/>
      <c r="N59" s="39"/>
    </row>
    <row r="60" spans="1:14" ht="12.75" customHeight="1" x14ac:dyDescent="0.2">
      <c r="A60" s="73">
        <v>2009</v>
      </c>
      <c r="B60" s="12">
        <v>139439</v>
      </c>
      <c r="C60" s="75"/>
      <c r="D60" s="12">
        <v>1674</v>
      </c>
      <c r="E60" s="75"/>
      <c r="F60" s="12">
        <v>141113</v>
      </c>
      <c r="G60" s="75"/>
      <c r="H60" s="12">
        <v>9409</v>
      </c>
      <c r="I60" s="12"/>
      <c r="J60" s="12">
        <v>15711</v>
      </c>
      <c r="K60" s="12"/>
      <c r="L60" s="12">
        <v>25120</v>
      </c>
      <c r="M60" s="39"/>
      <c r="N60" s="39"/>
    </row>
    <row r="61" spans="1:14" ht="12.75" customHeight="1" x14ac:dyDescent="0.2">
      <c r="A61" s="73">
        <v>2010</v>
      </c>
      <c r="B61" s="12">
        <v>171298</v>
      </c>
      <c r="C61" s="2"/>
      <c r="D61" s="12">
        <v>2342</v>
      </c>
      <c r="E61" s="75"/>
      <c r="F61" s="12">
        <v>173640</v>
      </c>
      <c r="G61" s="75"/>
      <c r="H61" s="12">
        <v>8277</v>
      </c>
      <c r="I61" s="12"/>
      <c r="J61" s="12">
        <v>14498</v>
      </c>
      <c r="K61" s="12"/>
      <c r="L61" s="12">
        <v>22775</v>
      </c>
      <c r="M61" s="39"/>
      <c r="N61" s="39"/>
    </row>
    <row r="62" spans="1:14" ht="12.75" customHeight="1" x14ac:dyDescent="0.2">
      <c r="A62" s="73">
        <v>2011</v>
      </c>
      <c r="B62" s="12">
        <v>150473</v>
      </c>
      <c r="C62" s="2"/>
      <c r="D62" s="12">
        <v>2467</v>
      </c>
      <c r="E62" s="75"/>
      <c r="F62" s="12">
        <v>152940</v>
      </c>
      <c r="G62" s="75"/>
      <c r="H62" s="12">
        <v>8355</v>
      </c>
      <c r="I62" s="12"/>
      <c r="J62" s="12">
        <v>14128</v>
      </c>
      <c r="K62" s="12"/>
      <c r="L62" s="12">
        <v>22483</v>
      </c>
      <c r="M62" s="39"/>
      <c r="N62" s="39"/>
    </row>
    <row r="63" spans="1:14" ht="12.75" customHeight="1" x14ac:dyDescent="0.2">
      <c r="A63" s="73">
        <v>2012</v>
      </c>
      <c r="B63" s="12">
        <v>126805</v>
      </c>
      <c r="C63" s="2"/>
      <c r="D63" s="12">
        <v>2516</v>
      </c>
      <c r="E63" s="75"/>
      <c r="F63" s="12">
        <v>129321</v>
      </c>
      <c r="G63" s="75"/>
      <c r="H63" s="12">
        <v>8279</v>
      </c>
      <c r="I63" s="2"/>
      <c r="J63" s="12">
        <v>13522</v>
      </c>
      <c r="K63" s="12"/>
      <c r="L63" s="12">
        <v>21801</v>
      </c>
      <c r="M63" s="39"/>
      <c r="N63" s="39"/>
    </row>
    <row r="64" spans="1:14" ht="12.75" customHeight="1" x14ac:dyDescent="0.2">
      <c r="A64" s="73">
        <v>2013</v>
      </c>
      <c r="B64" s="12">
        <v>116933</v>
      </c>
      <c r="C64" s="2"/>
      <c r="D64" s="12">
        <v>3177</v>
      </c>
      <c r="E64" s="75"/>
      <c r="F64" s="12">
        <v>120110</v>
      </c>
      <c r="G64" s="75"/>
      <c r="H64" s="12">
        <v>8688</v>
      </c>
      <c r="I64" s="2"/>
      <c r="J64" s="12">
        <v>12142</v>
      </c>
      <c r="K64" s="12"/>
      <c r="L64" s="12">
        <v>20830</v>
      </c>
      <c r="M64" s="39"/>
      <c r="N64" s="39"/>
    </row>
    <row r="65" spans="1:19" ht="12.75" customHeight="1" x14ac:dyDescent="0.2">
      <c r="A65" s="73">
        <v>2014</v>
      </c>
      <c r="B65" s="12">
        <v>120470</v>
      </c>
      <c r="C65" s="2"/>
      <c r="D65" s="12">
        <v>2410</v>
      </c>
      <c r="E65" s="75"/>
      <c r="F65" s="12">
        <v>122880</v>
      </c>
      <c r="G65" s="75"/>
      <c r="H65" s="12">
        <v>9848</v>
      </c>
      <c r="I65" s="2"/>
      <c r="J65" s="12">
        <v>12681</v>
      </c>
      <c r="K65" s="12"/>
      <c r="L65" s="12">
        <v>22529</v>
      </c>
      <c r="M65" s="39"/>
      <c r="N65" s="39"/>
    </row>
    <row r="66" spans="1:19" ht="12.75" customHeight="1" x14ac:dyDescent="0.2">
      <c r="A66" s="73">
        <v>2015</v>
      </c>
      <c r="B66" s="12">
        <v>124324</v>
      </c>
      <c r="C66" s="2"/>
      <c r="D66" s="12">
        <v>2694</v>
      </c>
      <c r="E66" s="12"/>
      <c r="F66" s="12">
        <v>127018</v>
      </c>
      <c r="G66" s="12"/>
      <c r="H66" s="12">
        <v>10158</v>
      </c>
      <c r="I66" s="2"/>
      <c r="J66" s="12">
        <v>12223</v>
      </c>
      <c r="K66" s="12"/>
      <c r="L66" s="12">
        <v>22381</v>
      </c>
      <c r="M66" s="39"/>
      <c r="N66" s="39"/>
    </row>
    <row r="67" spans="1:19" ht="12.75" customHeight="1" x14ac:dyDescent="0.2">
      <c r="A67" s="73">
        <v>2016</v>
      </c>
      <c r="B67" s="12">
        <v>125029</v>
      </c>
      <c r="C67" s="2"/>
      <c r="D67" s="12">
        <v>2870</v>
      </c>
      <c r="E67" s="12"/>
      <c r="F67" s="12">
        <v>127899</v>
      </c>
      <c r="G67" s="12"/>
      <c r="H67" s="12">
        <v>10908</v>
      </c>
      <c r="I67" s="2"/>
      <c r="J67" s="12">
        <v>11665</v>
      </c>
      <c r="K67" s="12"/>
      <c r="L67" s="12">
        <v>22573</v>
      </c>
      <c r="M67" s="39"/>
      <c r="N67" s="39"/>
    </row>
    <row r="68" spans="1:19" ht="12.75" customHeight="1" x14ac:dyDescent="0.2">
      <c r="A68" s="73">
        <v>2017</v>
      </c>
      <c r="B68" s="12">
        <v>137286</v>
      </c>
      <c r="C68" s="2"/>
      <c r="D68" s="12">
        <v>3210</v>
      </c>
      <c r="E68" s="12"/>
      <c r="F68" s="12">
        <v>140496</v>
      </c>
      <c r="G68" s="12"/>
      <c r="H68" s="12">
        <v>10678</v>
      </c>
      <c r="I68" s="2"/>
      <c r="J68" s="12">
        <v>11526</v>
      </c>
      <c r="K68" s="12"/>
      <c r="L68" s="12">
        <v>22204</v>
      </c>
      <c r="M68" s="112"/>
      <c r="N68" s="112"/>
      <c r="O68" s="112"/>
      <c r="P68" s="112"/>
      <c r="Q68" s="112"/>
      <c r="R68" s="112"/>
      <c r="S68" s="112"/>
    </row>
    <row r="69" spans="1:19" ht="12.75" customHeight="1" x14ac:dyDescent="0.2">
      <c r="A69" s="76">
        <v>2018</v>
      </c>
      <c r="B69" s="15">
        <v>139601</v>
      </c>
      <c r="C69" s="11"/>
      <c r="D69" s="15">
        <v>3349</v>
      </c>
      <c r="E69" s="15"/>
      <c r="F69" s="15">
        <v>142950</v>
      </c>
      <c r="G69" s="15"/>
      <c r="H69" s="15">
        <v>8009</v>
      </c>
      <c r="I69" s="11"/>
      <c r="J69" s="15">
        <v>7645</v>
      </c>
      <c r="K69" s="15"/>
      <c r="L69" s="15">
        <v>15654</v>
      </c>
      <c r="M69" s="112"/>
      <c r="N69" s="112"/>
      <c r="O69" s="112"/>
      <c r="P69" s="112"/>
      <c r="Q69" s="112"/>
      <c r="R69" s="112"/>
      <c r="S69" s="112"/>
    </row>
    <row r="70" spans="1:19" ht="12.75" customHeight="1" x14ac:dyDescent="0.2">
      <c r="A70" s="73"/>
      <c r="B70" s="112"/>
      <c r="C70" s="2"/>
      <c r="D70" s="112"/>
      <c r="E70" s="112"/>
      <c r="F70" s="12"/>
      <c r="G70" s="12"/>
      <c r="H70" s="12"/>
      <c r="I70" s="12"/>
      <c r="J70" s="12"/>
      <c r="K70" s="12"/>
      <c r="L70" s="12"/>
    </row>
    <row r="71" spans="1:19" ht="12.75" customHeight="1" x14ac:dyDescent="0.2">
      <c r="A71" s="2" t="s">
        <v>662</v>
      </c>
      <c r="B71" s="12"/>
      <c r="C71" s="2"/>
      <c r="D71" s="2"/>
      <c r="E71" s="2"/>
      <c r="F71" s="2"/>
      <c r="G71" s="2"/>
      <c r="H71" s="2"/>
      <c r="I71" s="2"/>
      <c r="J71" s="2"/>
      <c r="K71" s="2"/>
      <c r="L71" s="2"/>
    </row>
    <row r="72" spans="1:19" ht="12.75" customHeight="1" x14ac:dyDescent="0.2">
      <c r="A72" s="13" t="s">
        <v>531</v>
      </c>
      <c r="B72" s="12"/>
      <c r="C72" s="2"/>
      <c r="D72" s="2"/>
      <c r="E72" s="2"/>
      <c r="F72" s="2"/>
      <c r="G72" s="2"/>
      <c r="H72" s="2"/>
      <c r="I72" s="2"/>
      <c r="J72" s="2"/>
      <c r="K72" s="2"/>
      <c r="L72" s="2"/>
      <c r="M72" s="2"/>
      <c r="N72" s="2"/>
    </row>
    <row r="73" spans="1:19" ht="12.75" customHeight="1" x14ac:dyDescent="0.2">
      <c r="A73" s="162" t="s">
        <v>532</v>
      </c>
      <c r="B73" s="2"/>
      <c r="C73" s="2"/>
      <c r="D73" s="2"/>
      <c r="E73" s="2"/>
      <c r="F73" s="2"/>
      <c r="G73" s="2"/>
      <c r="H73" s="2"/>
      <c r="I73" s="2"/>
      <c r="J73" s="2"/>
      <c r="K73" s="2"/>
      <c r="L73" s="2"/>
      <c r="M73" s="2"/>
      <c r="N73" s="2"/>
    </row>
    <row r="74" spans="1:19" ht="12.75" customHeight="1" x14ac:dyDescent="0.2">
      <c r="A74" s="13" t="s">
        <v>663</v>
      </c>
      <c r="B74" s="12"/>
      <c r="C74" s="2"/>
      <c r="D74" s="2"/>
      <c r="E74" s="2"/>
      <c r="F74" s="2"/>
      <c r="G74" s="2"/>
      <c r="H74" s="2"/>
      <c r="I74" s="2"/>
      <c r="J74" s="2"/>
      <c r="K74" s="2"/>
      <c r="L74" s="2"/>
      <c r="N74" s="98"/>
    </row>
    <row r="75" spans="1:19" ht="12.75" customHeight="1" x14ac:dyDescent="0.2">
      <c r="A75" s="45" t="s">
        <v>463</v>
      </c>
      <c r="B75" s="12"/>
      <c r="C75" s="2"/>
      <c r="D75" s="2"/>
      <c r="E75" s="2"/>
      <c r="F75" s="2"/>
      <c r="G75" s="2"/>
      <c r="H75" s="2"/>
      <c r="I75" s="2"/>
      <c r="J75" s="2"/>
      <c r="K75" s="2"/>
      <c r="L75" s="2"/>
    </row>
    <row r="76" spans="1:19" ht="12.75" customHeight="1" x14ac:dyDescent="0.2">
      <c r="A76" s="41"/>
    </row>
    <row r="77" spans="1:19" ht="12.75" customHeight="1" x14ac:dyDescent="0.2"/>
    <row r="78" spans="1:19" ht="12.75" customHeight="1" x14ac:dyDescent="0.2"/>
    <row r="79" spans="1:19" ht="12.75" customHeight="1" x14ac:dyDescent="0.2"/>
  </sheetData>
  <pageMargins left="0.75" right="0.75" top="1" bottom="1" header="0.5" footer="0.5"/>
  <pageSetup paperSize="9" scale="7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G56"/>
  <sheetViews>
    <sheetView showGridLines="0" zoomScaleNormal="100" zoomScaleSheetLayoutView="100" workbookViewId="0"/>
  </sheetViews>
  <sheetFormatPr defaultRowHeight="12" x14ac:dyDescent="0.2"/>
  <cols>
    <col min="1" max="2" width="1.5703125" style="37" customWidth="1"/>
    <col min="3" max="3" width="11" style="37" customWidth="1"/>
    <col min="4" max="4" width="1.42578125" style="37" customWidth="1"/>
    <col min="5" max="5" width="5" style="37" customWidth="1"/>
    <col min="6" max="6" width="11.28515625" style="37" bestFit="1" customWidth="1"/>
    <col min="7" max="7" width="1" style="37" customWidth="1"/>
    <col min="8" max="8" width="8.5703125" style="37" customWidth="1"/>
    <col min="9" max="9" width="0.5703125" style="37" customWidth="1"/>
    <col min="10" max="10" width="9.28515625" style="37" customWidth="1"/>
    <col min="11" max="11" width="0.5703125" style="37" customWidth="1"/>
    <col min="12" max="12" width="7.7109375" style="37" customWidth="1"/>
    <col min="13" max="13" width="0.5703125" style="37" customWidth="1"/>
    <col min="14" max="14" width="8.5703125" style="37" customWidth="1"/>
    <col min="15" max="15" width="0.5703125" style="37" customWidth="1"/>
    <col min="16" max="16" width="9" style="37" customWidth="1"/>
    <col min="17" max="17" width="0.5703125" style="37" customWidth="1"/>
    <col min="18" max="18" width="7.7109375" style="37" customWidth="1"/>
    <col min="19" max="19" width="0.5703125" style="37" customWidth="1"/>
    <col min="20" max="20" width="8.5703125" style="37" customWidth="1"/>
    <col min="21" max="21" width="11.28515625" style="37" bestFit="1" customWidth="1"/>
    <col min="22" max="16384" width="9.140625" style="37"/>
  </cols>
  <sheetData>
    <row r="1" spans="1:28" s="35" customFormat="1" ht="12.75" customHeight="1" x14ac:dyDescent="0.2">
      <c r="A1" s="1" t="s">
        <v>73</v>
      </c>
      <c r="B1" s="1"/>
      <c r="C1" s="1"/>
      <c r="D1" s="1" t="s">
        <v>664</v>
      </c>
      <c r="E1" s="1"/>
      <c r="F1" s="1"/>
      <c r="G1" s="1"/>
      <c r="H1" s="1"/>
      <c r="I1" s="1"/>
      <c r="J1" s="1"/>
      <c r="K1" s="1"/>
      <c r="L1" s="1"/>
      <c r="M1" s="1"/>
      <c r="N1" s="1"/>
      <c r="O1" s="1"/>
      <c r="P1" s="1"/>
      <c r="Q1" s="1"/>
      <c r="R1" s="1"/>
      <c r="S1" s="1"/>
      <c r="T1" s="1"/>
    </row>
    <row r="2" spans="1:28" s="35" customFormat="1" ht="12.75" customHeight="1" x14ac:dyDescent="0.2">
      <c r="A2" s="1"/>
      <c r="B2" s="1"/>
      <c r="C2" s="1"/>
      <c r="D2" s="1" t="s">
        <v>524</v>
      </c>
      <c r="E2" s="1"/>
      <c r="F2" s="1"/>
      <c r="G2" s="1"/>
      <c r="H2" s="1"/>
      <c r="I2" s="1"/>
      <c r="J2" s="1"/>
      <c r="K2" s="1"/>
      <c r="L2" s="1"/>
      <c r="M2" s="1"/>
      <c r="N2" s="1"/>
      <c r="O2" s="1"/>
      <c r="P2" s="1"/>
      <c r="Q2" s="1"/>
      <c r="R2" s="1"/>
      <c r="S2" s="1"/>
      <c r="T2" s="1"/>
    </row>
    <row r="3" spans="1:28" s="36" customFormat="1" ht="12.75" customHeight="1" x14ac:dyDescent="0.2">
      <c r="A3" s="3"/>
      <c r="B3" s="3"/>
      <c r="C3" s="3"/>
      <c r="D3" s="52" t="s">
        <v>500</v>
      </c>
      <c r="E3" s="3"/>
      <c r="F3" s="3"/>
      <c r="G3" s="3"/>
      <c r="H3" s="3"/>
      <c r="I3" s="3"/>
      <c r="J3" s="3"/>
      <c r="K3" s="3"/>
      <c r="L3" s="3"/>
      <c r="M3" s="3"/>
      <c r="N3" s="3"/>
      <c r="O3" s="3"/>
      <c r="P3" s="3"/>
      <c r="Q3" s="3"/>
      <c r="R3" s="3"/>
      <c r="S3" s="3"/>
      <c r="T3" s="3"/>
    </row>
    <row r="4" spans="1:28" s="36" customFormat="1" ht="12.75" customHeight="1" x14ac:dyDescent="0.2">
      <c r="A4" s="3"/>
      <c r="B4" s="3"/>
      <c r="C4" s="3"/>
      <c r="D4" s="52" t="s">
        <v>634</v>
      </c>
      <c r="E4" s="3"/>
      <c r="F4" s="3"/>
      <c r="G4" s="3"/>
      <c r="H4" s="3"/>
      <c r="I4" s="3"/>
      <c r="J4" s="3"/>
      <c r="K4" s="3"/>
      <c r="L4" s="3"/>
      <c r="M4" s="3"/>
      <c r="N4" s="3"/>
      <c r="O4" s="3"/>
      <c r="P4" s="3"/>
      <c r="Q4" s="3"/>
      <c r="R4" s="3"/>
      <c r="S4" s="3"/>
      <c r="T4" s="3"/>
    </row>
    <row r="5" spans="1:28" ht="12.75" customHeight="1" x14ac:dyDescent="0.2">
      <c r="A5" s="10"/>
      <c r="B5" s="10"/>
      <c r="C5" s="10"/>
      <c r="D5" s="10"/>
      <c r="E5" s="10"/>
      <c r="F5" s="10"/>
      <c r="G5" s="10"/>
      <c r="H5" s="10"/>
      <c r="I5" s="10"/>
      <c r="J5" s="10"/>
      <c r="K5" s="10"/>
      <c r="L5" s="10"/>
      <c r="M5" s="10"/>
      <c r="N5" s="10"/>
      <c r="O5" s="10"/>
      <c r="P5" s="10"/>
      <c r="Q5" s="10"/>
      <c r="R5" s="10"/>
      <c r="S5" s="10"/>
      <c r="T5" s="10"/>
    </row>
    <row r="6" spans="1:28" ht="12.75" customHeight="1" x14ac:dyDescent="0.2">
      <c r="A6" s="2" t="s">
        <v>20</v>
      </c>
      <c r="B6" s="2"/>
      <c r="C6" s="2"/>
      <c r="D6" s="2"/>
      <c r="E6" s="2"/>
      <c r="F6" s="2" t="s">
        <v>21</v>
      </c>
      <c r="G6" s="2"/>
      <c r="H6" s="2" t="s">
        <v>21</v>
      </c>
      <c r="I6" s="2"/>
      <c r="J6" s="2" t="s">
        <v>53</v>
      </c>
      <c r="K6" s="2"/>
      <c r="L6" s="2"/>
      <c r="M6" s="2"/>
      <c r="N6" s="2"/>
      <c r="O6" s="2"/>
      <c r="P6" s="2" t="s">
        <v>54</v>
      </c>
      <c r="Q6" s="2"/>
      <c r="R6" s="2"/>
      <c r="S6" s="2"/>
      <c r="T6" s="2"/>
    </row>
    <row r="7" spans="1:28" ht="12.75" customHeight="1" x14ac:dyDescent="0.2">
      <c r="A7" s="45" t="s">
        <v>24</v>
      </c>
      <c r="B7" s="2"/>
      <c r="C7" s="2"/>
      <c r="D7" s="2"/>
      <c r="E7" s="2"/>
      <c r="F7" s="45" t="s">
        <v>10</v>
      </c>
      <c r="G7" s="2"/>
      <c r="H7" s="45" t="s">
        <v>10</v>
      </c>
      <c r="I7" s="2"/>
      <c r="J7" s="167" t="s">
        <v>55</v>
      </c>
      <c r="K7" s="11"/>
      <c r="L7" s="11"/>
      <c r="M7" s="11"/>
      <c r="N7" s="11"/>
      <c r="O7" s="2"/>
      <c r="P7" s="167" t="s">
        <v>56</v>
      </c>
      <c r="Q7" s="11"/>
      <c r="R7" s="11"/>
      <c r="S7" s="11"/>
      <c r="T7" s="11"/>
    </row>
    <row r="8" spans="1:28" ht="12.75" customHeight="1" x14ac:dyDescent="0.2">
      <c r="A8" s="2"/>
      <c r="B8" s="2"/>
      <c r="C8" s="2"/>
      <c r="D8" s="2"/>
      <c r="E8" s="2"/>
      <c r="F8" s="2"/>
      <c r="G8" s="2"/>
      <c r="H8" s="2"/>
      <c r="I8" s="2"/>
      <c r="J8" s="2" t="s">
        <v>129</v>
      </c>
      <c r="K8" s="2"/>
      <c r="L8" s="2" t="s">
        <v>451</v>
      </c>
      <c r="M8" s="2"/>
      <c r="N8" s="2" t="s">
        <v>7</v>
      </c>
      <c r="O8" s="2"/>
      <c r="P8" s="2" t="s">
        <v>129</v>
      </c>
      <c r="Q8" s="2"/>
      <c r="R8" s="2" t="s">
        <v>451</v>
      </c>
      <c r="S8" s="2"/>
      <c r="T8" s="2" t="s">
        <v>7</v>
      </c>
    </row>
    <row r="9" spans="1:28" s="38" customFormat="1" ht="12.75" customHeight="1" x14ac:dyDescent="0.2">
      <c r="A9" s="2"/>
      <c r="B9" s="2"/>
      <c r="C9" s="2"/>
      <c r="D9" s="2"/>
      <c r="E9" s="2"/>
      <c r="F9" s="11"/>
      <c r="G9" s="11"/>
      <c r="H9" s="11"/>
      <c r="I9" s="11"/>
      <c r="J9" s="167" t="s">
        <v>635</v>
      </c>
      <c r="K9" s="11"/>
      <c r="L9" s="167" t="s">
        <v>636</v>
      </c>
      <c r="M9" s="11"/>
      <c r="N9" s="167" t="s">
        <v>10</v>
      </c>
      <c r="O9" s="11"/>
      <c r="P9" s="167" t="s">
        <v>635</v>
      </c>
      <c r="Q9" s="11"/>
      <c r="R9" s="167" t="s">
        <v>636</v>
      </c>
      <c r="S9" s="11"/>
      <c r="T9" s="167" t="s">
        <v>10</v>
      </c>
    </row>
    <row r="10" spans="1:28" ht="12.75" customHeight="1" x14ac:dyDescent="0.2">
      <c r="A10" s="11"/>
      <c r="B10" s="11"/>
      <c r="C10" s="11"/>
      <c r="D10" s="11"/>
      <c r="E10" s="11"/>
      <c r="F10" s="11">
        <v>2017</v>
      </c>
      <c r="G10" s="11"/>
      <c r="H10" s="11">
        <v>2018</v>
      </c>
      <c r="I10" s="11"/>
      <c r="J10" s="11">
        <v>2018</v>
      </c>
      <c r="K10" s="11"/>
      <c r="L10" s="11">
        <v>2018</v>
      </c>
      <c r="M10" s="11"/>
      <c r="N10" s="11">
        <v>2018</v>
      </c>
      <c r="O10" s="11"/>
      <c r="P10" s="11">
        <v>2018</v>
      </c>
      <c r="Q10" s="11"/>
      <c r="R10" s="11">
        <v>2018</v>
      </c>
      <c r="S10" s="11"/>
      <c r="T10" s="11">
        <v>2018</v>
      </c>
    </row>
    <row r="11" spans="1:28" ht="12.75" customHeight="1" x14ac:dyDescent="0.2">
      <c r="A11" s="2"/>
      <c r="B11" s="2"/>
      <c r="C11" s="2"/>
      <c r="D11" s="2"/>
      <c r="E11" s="2"/>
      <c r="F11" s="2"/>
      <c r="G11" s="2"/>
      <c r="H11" s="2"/>
      <c r="I11" s="2"/>
      <c r="J11" s="2"/>
      <c r="K11" s="2"/>
      <c r="L11" s="2"/>
      <c r="M11" s="2"/>
      <c r="N11" s="2"/>
      <c r="O11" s="2"/>
      <c r="P11" s="2"/>
      <c r="Q11" s="2"/>
      <c r="R11" s="2"/>
      <c r="S11" s="2"/>
      <c r="T11" s="2"/>
    </row>
    <row r="12" spans="1:28" ht="12.75" customHeight="1" x14ac:dyDescent="0.2">
      <c r="A12" s="2" t="s">
        <v>41</v>
      </c>
      <c r="B12" s="3"/>
      <c r="C12" s="2"/>
      <c r="D12" s="2"/>
      <c r="E12" s="2"/>
      <c r="F12" s="17" t="s">
        <v>384</v>
      </c>
      <c r="G12" s="17"/>
      <c r="H12" s="17" t="s">
        <v>384</v>
      </c>
      <c r="I12" s="17"/>
      <c r="J12" s="17" t="s">
        <v>384</v>
      </c>
      <c r="K12" s="17"/>
      <c r="L12" s="17" t="s">
        <v>384</v>
      </c>
      <c r="M12" s="17"/>
      <c r="N12" s="17" t="s">
        <v>384</v>
      </c>
      <c r="O12" s="17"/>
      <c r="P12" s="17" t="s">
        <v>384</v>
      </c>
      <c r="Q12" s="17"/>
      <c r="R12" s="17" t="s">
        <v>384</v>
      </c>
      <c r="S12" s="17"/>
      <c r="T12" s="17" t="s">
        <v>384</v>
      </c>
      <c r="U12" s="39"/>
      <c r="V12" s="39"/>
      <c r="W12" s="39"/>
      <c r="X12" s="39"/>
      <c r="Y12" s="39"/>
      <c r="Z12" s="39"/>
      <c r="AA12" s="39"/>
      <c r="AB12" s="39"/>
    </row>
    <row r="13" spans="1:28" ht="12.75" customHeight="1" x14ac:dyDescent="0.2">
      <c r="A13" s="2" t="s">
        <v>42</v>
      </c>
      <c r="B13" s="3"/>
      <c r="C13" s="2"/>
      <c r="D13" s="2"/>
      <c r="E13" s="2"/>
      <c r="F13" s="17" t="s">
        <v>384</v>
      </c>
      <c r="G13" s="17"/>
      <c r="H13" s="17" t="s">
        <v>384</v>
      </c>
      <c r="I13" s="17"/>
      <c r="J13" s="17" t="s">
        <v>384</v>
      </c>
      <c r="K13" s="17"/>
      <c r="L13" s="17" t="s">
        <v>384</v>
      </c>
      <c r="M13" s="17"/>
      <c r="N13" s="17" t="s">
        <v>384</v>
      </c>
      <c r="O13" s="17"/>
      <c r="P13" s="17" t="s">
        <v>384</v>
      </c>
      <c r="Q13" s="17"/>
      <c r="R13" s="17" t="s">
        <v>384</v>
      </c>
      <c r="S13" s="17"/>
      <c r="T13" s="17" t="s">
        <v>384</v>
      </c>
      <c r="U13" s="39"/>
      <c r="V13" s="39"/>
      <c r="W13" s="39"/>
      <c r="X13" s="39"/>
      <c r="Y13" s="39"/>
      <c r="Z13" s="39"/>
      <c r="AA13" s="39"/>
    </row>
    <row r="14" spans="1:28" ht="12.75" customHeight="1" x14ac:dyDescent="0.2">
      <c r="A14" s="2" t="s">
        <v>43</v>
      </c>
      <c r="B14" s="3"/>
      <c r="C14" s="2"/>
      <c r="D14" s="2"/>
      <c r="E14" s="2"/>
      <c r="F14" s="17">
        <v>11</v>
      </c>
      <c r="G14" s="75"/>
      <c r="H14" s="17">
        <v>7</v>
      </c>
      <c r="I14" s="17"/>
      <c r="J14" s="17" t="s">
        <v>384</v>
      </c>
      <c r="K14" s="17"/>
      <c r="L14" s="17" t="s">
        <v>384</v>
      </c>
      <c r="M14" s="17"/>
      <c r="N14" s="17" t="s">
        <v>384</v>
      </c>
      <c r="O14" s="17"/>
      <c r="P14" s="89">
        <v>6</v>
      </c>
      <c r="Q14" s="17"/>
      <c r="R14" s="89">
        <v>1</v>
      </c>
      <c r="S14" s="17"/>
      <c r="T14" s="17">
        <v>7</v>
      </c>
      <c r="U14" s="39"/>
      <c r="V14" s="39"/>
      <c r="W14" s="39"/>
      <c r="X14" s="39"/>
      <c r="Y14" s="39"/>
      <c r="Z14" s="39"/>
      <c r="AA14" s="39"/>
    </row>
    <row r="15" spans="1:28" ht="12.75" customHeight="1" x14ac:dyDescent="0.2">
      <c r="A15" s="2" t="s">
        <v>115</v>
      </c>
      <c r="B15" s="2"/>
      <c r="C15" s="2"/>
      <c r="D15" s="2"/>
      <c r="E15" s="2"/>
      <c r="F15" s="12">
        <v>15863</v>
      </c>
      <c r="G15" s="75"/>
      <c r="H15" s="17">
        <v>17357</v>
      </c>
      <c r="I15" s="17"/>
      <c r="J15" s="17">
        <v>9293</v>
      </c>
      <c r="K15" s="17"/>
      <c r="L15" s="90">
        <v>6638</v>
      </c>
      <c r="M15" s="17"/>
      <c r="N15" s="17">
        <v>15931</v>
      </c>
      <c r="O15" s="17"/>
      <c r="P15" s="90">
        <v>727</v>
      </c>
      <c r="Q15" s="17"/>
      <c r="R15" s="90">
        <v>699</v>
      </c>
      <c r="S15" s="17"/>
      <c r="T15" s="17">
        <v>1426</v>
      </c>
      <c r="U15" s="39"/>
      <c r="V15" s="39"/>
      <c r="W15" s="39"/>
      <c r="X15" s="39"/>
      <c r="Y15" s="39"/>
      <c r="Z15" s="39"/>
      <c r="AA15" s="39"/>
    </row>
    <row r="16" spans="1:28" ht="12.75" customHeight="1" x14ac:dyDescent="0.2">
      <c r="A16" s="2" t="s">
        <v>44</v>
      </c>
      <c r="B16" s="3"/>
      <c r="C16" s="2"/>
      <c r="D16" s="2"/>
      <c r="E16" s="2"/>
      <c r="F16" s="17" t="s">
        <v>384</v>
      </c>
      <c r="G16" s="17"/>
      <c r="H16" s="17" t="s">
        <v>384</v>
      </c>
      <c r="I16" s="17"/>
      <c r="J16" s="17" t="s">
        <v>384</v>
      </c>
      <c r="K16" s="17"/>
      <c r="L16" s="17" t="s">
        <v>384</v>
      </c>
      <c r="M16" s="17"/>
      <c r="N16" s="17" t="s">
        <v>384</v>
      </c>
      <c r="O16" s="17"/>
      <c r="P16" s="17" t="s">
        <v>384</v>
      </c>
      <c r="Q16" s="17"/>
      <c r="R16" s="17" t="s">
        <v>384</v>
      </c>
      <c r="S16" s="17"/>
      <c r="T16" s="17" t="s">
        <v>384</v>
      </c>
      <c r="U16" s="39"/>
      <c r="V16" s="39"/>
      <c r="W16" s="39"/>
      <c r="X16" s="39"/>
      <c r="Y16" s="39"/>
      <c r="Z16" s="39"/>
      <c r="AA16" s="39"/>
    </row>
    <row r="17" spans="1:33" ht="12.75" customHeight="1" x14ac:dyDescent="0.2">
      <c r="A17" s="2" t="s">
        <v>45</v>
      </c>
      <c r="B17" s="2"/>
      <c r="C17" s="2"/>
      <c r="D17" s="2"/>
      <c r="E17" s="2"/>
      <c r="F17" s="17" t="s">
        <v>384</v>
      </c>
      <c r="G17" s="17"/>
      <c r="H17" s="17" t="s">
        <v>384</v>
      </c>
      <c r="I17" s="17"/>
      <c r="J17" s="17" t="s">
        <v>384</v>
      </c>
      <c r="K17" s="17"/>
      <c r="L17" s="17" t="s">
        <v>384</v>
      </c>
      <c r="M17" s="17"/>
      <c r="N17" s="17" t="s">
        <v>384</v>
      </c>
      <c r="O17" s="17"/>
      <c r="P17" s="17" t="s">
        <v>384</v>
      </c>
      <c r="Q17" s="17"/>
      <c r="R17" s="17" t="s">
        <v>384</v>
      </c>
      <c r="S17" s="17"/>
      <c r="T17" s="17" t="s">
        <v>384</v>
      </c>
      <c r="U17" s="39"/>
      <c r="V17" s="39"/>
      <c r="W17" s="39"/>
      <c r="X17" s="39"/>
      <c r="Y17" s="39"/>
      <c r="Z17" s="39"/>
      <c r="AA17" s="39"/>
      <c r="AB17" s="39"/>
      <c r="AC17" s="39"/>
      <c r="AD17" s="39"/>
      <c r="AE17" s="39"/>
      <c r="AF17" s="39"/>
      <c r="AG17" s="39"/>
    </row>
    <row r="18" spans="1:33" ht="12.75" customHeight="1" x14ac:dyDescent="0.2">
      <c r="A18" s="2" t="s">
        <v>122</v>
      </c>
      <c r="B18" s="3"/>
      <c r="C18" s="2"/>
      <c r="D18" s="2"/>
      <c r="E18" s="2"/>
      <c r="F18" s="17" t="s">
        <v>384</v>
      </c>
      <c r="G18" s="17"/>
      <c r="H18" s="17" t="s">
        <v>384</v>
      </c>
      <c r="I18" s="17"/>
      <c r="J18" s="17" t="s">
        <v>384</v>
      </c>
      <c r="K18" s="17"/>
      <c r="L18" s="17" t="s">
        <v>384</v>
      </c>
      <c r="M18" s="17"/>
      <c r="N18" s="17" t="s">
        <v>384</v>
      </c>
      <c r="O18" s="17"/>
      <c r="P18" s="17" t="s">
        <v>384</v>
      </c>
      <c r="Q18" s="17"/>
      <c r="R18" s="17" t="s">
        <v>384</v>
      </c>
      <c r="S18" s="17"/>
      <c r="T18" s="17" t="s">
        <v>384</v>
      </c>
      <c r="U18" s="39"/>
      <c r="V18" s="39"/>
      <c r="W18" s="39"/>
      <c r="X18" s="39"/>
      <c r="Y18" s="39"/>
      <c r="Z18" s="39"/>
      <c r="AA18" s="39"/>
    </row>
    <row r="19" spans="1:33" ht="12.75" customHeight="1" x14ac:dyDescent="0.2">
      <c r="A19" s="2" t="s">
        <v>32</v>
      </c>
      <c r="B19" s="2"/>
      <c r="C19" s="2"/>
      <c r="D19" s="2"/>
      <c r="E19" s="2"/>
      <c r="F19" s="17">
        <v>3370</v>
      </c>
      <c r="G19" s="75"/>
      <c r="H19" s="17">
        <v>3427</v>
      </c>
      <c r="I19" s="17"/>
      <c r="J19" s="29">
        <v>1532</v>
      </c>
      <c r="K19" s="17"/>
      <c r="L19" s="90">
        <v>1884</v>
      </c>
      <c r="M19" s="17"/>
      <c r="N19" s="17">
        <v>3416</v>
      </c>
      <c r="O19" s="17"/>
      <c r="P19" s="90">
        <v>4</v>
      </c>
      <c r="Q19" s="17"/>
      <c r="R19" s="90">
        <v>7</v>
      </c>
      <c r="S19" s="17"/>
      <c r="T19" s="17">
        <v>11</v>
      </c>
      <c r="U19" s="39"/>
      <c r="V19" s="39"/>
      <c r="W19" s="39"/>
      <c r="X19" s="39"/>
      <c r="Y19" s="39"/>
      <c r="Z19" s="39"/>
      <c r="AA19" s="39"/>
    </row>
    <row r="20" spans="1:33" ht="12.75" customHeight="1" x14ac:dyDescent="0.2">
      <c r="A20" s="2" t="s">
        <v>33</v>
      </c>
      <c r="B20" s="2"/>
      <c r="C20" s="2"/>
      <c r="D20" s="2"/>
      <c r="E20" s="2"/>
      <c r="F20" s="17" t="s">
        <v>384</v>
      </c>
      <c r="G20" s="17"/>
      <c r="H20" s="17" t="s">
        <v>384</v>
      </c>
      <c r="I20" s="17"/>
      <c r="J20" s="17" t="s">
        <v>384</v>
      </c>
      <c r="K20" s="17"/>
      <c r="L20" s="17" t="s">
        <v>384</v>
      </c>
      <c r="M20" s="17"/>
      <c r="N20" s="17" t="s">
        <v>384</v>
      </c>
      <c r="O20" s="17"/>
      <c r="P20" s="17" t="s">
        <v>384</v>
      </c>
      <c r="Q20" s="17"/>
      <c r="R20" s="17" t="s">
        <v>384</v>
      </c>
      <c r="S20" s="17"/>
      <c r="T20" s="17" t="s">
        <v>384</v>
      </c>
      <c r="U20" s="39"/>
      <c r="V20" s="39"/>
      <c r="W20" s="39"/>
      <c r="X20" s="39"/>
      <c r="Y20" s="39"/>
      <c r="Z20" s="39"/>
      <c r="AA20" s="39"/>
    </row>
    <row r="21" spans="1:33" ht="12.75" customHeight="1" x14ac:dyDescent="0.2">
      <c r="A21" s="2" t="s">
        <v>34</v>
      </c>
      <c r="B21" s="2"/>
      <c r="C21" s="2"/>
      <c r="D21" s="2"/>
      <c r="E21" s="2"/>
      <c r="F21" s="17">
        <v>3</v>
      </c>
      <c r="G21" s="75"/>
      <c r="H21" s="17">
        <v>1</v>
      </c>
      <c r="I21" s="17"/>
      <c r="J21" s="17"/>
      <c r="K21" s="17"/>
      <c r="L21" s="17"/>
      <c r="M21" s="17"/>
      <c r="N21" s="17" t="s">
        <v>384</v>
      </c>
      <c r="O21" s="17"/>
      <c r="P21" s="17" t="s">
        <v>384</v>
      </c>
      <c r="Q21" s="17"/>
      <c r="R21" s="17">
        <v>1</v>
      </c>
      <c r="S21" s="17"/>
      <c r="T21" s="17">
        <v>1</v>
      </c>
      <c r="U21" s="39"/>
      <c r="V21" s="39"/>
      <c r="W21" s="39"/>
      <c r="X21" s="39"/>
      <c r="Y21" s="39"/>
      <c r="Z21" s="39"/>
      <c r="AA21" s="39"/>
    </row>
    <row r="22" spans="1:33" ht="12.75" customHeight="1" x14ac:dyDescent="0.2">
      <c r="A22" s="2" t="s">
        <v>35</v>
      </c>
      <c r="B22" s="2"/>
      <c r="C22" s="2"/>
      <c r="D22" s="2"/>
      <c r="E22" s="2"/>
      <c r="F22" s="17">
        <v>120</v>
      </c>
      <c r="G22" s="75"/>
      <c r="H22" s="17">
        <v>181</v>
      </c>
      <c r="I22" s="17"/>
      <c r="J22" s="17">
        <v>58</v>
      </c>
      <c r="K22" s="17"/>
      <c r="L22" s="90">
        <v>58</v>
      </c>
      <c r="M22" s="17"/>
      <c r="N22" s="17">
        <v>116</v>
      </c>
      <c r="O22" s="17"/>
      <c r="P22" s="90">
        <v>61</v>
      </c>
      <c r="Q22" s="17"/>
      <c r="R22" s="90">
        <v>4</v>
      </c>
      <c r="S22" s="17"/>
      <c r="T22" s="17">
        <v>65</v>
      </c>
      <c r="U22" s="39"/>
      <c r="V22" s="39"/>
      <c r="W22" s="39"/>
      <c r="X22" s="39"/>
      <c r="Y22" s="39"/>
      <c r="Z22" s="39"/>
      <c r="AA22" s="39"/>
    </row>
    <row r="23" spans="1:33" ht="12.75" customHeight="1" x14ac:dyDescent="0.2">
      <c r="A23" s="2" t="s">
        <v>94</v>
      </c>
      <c r="B23" s="3"/>
      <c r="C23" s="2"/>
      <c r="D23" s="2"/>
      <c r="E23" s="2"/>
      <c r="F23" s="17">
        <v>9</v>
      </c>
      <c r="G23" s="75"/>
      <c r="H23" s="17" t="s">
        <v>384</v>
      </c>
      <c r="I23" s="17"/>
      <c r="J23" s="17" t="s">
        <v>384</v>
      </c>
      <c r="K23" s="17"/>
      <c r="L23" s="17" t="s">
        <v>384</v>
      </c>
      <c r="M23" s="17"/>
      <c r="N23" s="17" t="s">
        <v>384</v>
      </c>
      <c r="O23" s="17"/>
      <c r="P23" s="17" t="s">
        <v>384</v>
      </c>
      <c r="Q23" s="17"/>
      <c r="R23" s="17" t="s">
        <v>384</v>
      </c>
      <c r="S23" s="17"/>
      <c r="T23" s="17" t="s">
        <v>384</v>
      </c>
      <c r="U23" s="39"/>
      <c r="V23" s="39"/>
      <c r="W23" s="39"/>
      <c r="X23" s="39"/>
      <c r="Y23" s="39"/>
      <c r="Z23" s="39"/>
      <c r="AA23" s="39"/>
    </row>
    <row r="24" spans="1:33" ht="12.75" customHeight="1" x14ac:dyDescent="0.2">
      <c r="A24" s="2" t="s">
        <v>46</v>
      </c>
      <c r="B24" s="3"/>
      <c r="C24" s="2"/>
      <c r="D24" s="2"/>
      <c r="E24" s="2"/>
      <c r="F24" s="17" t="s">
        <v>384</v>
      </c>
      <c r="G24" s="75"/>
      <c r="H24" s="17" t="s">
        <v>384</v>
      </c>
      <c r="I24" s="17"/>
      <c r="J24" s="17" t="s">
        <v>384</v>
      </c>
      <c r="K24" s="17"/>
      <c r="L24" s="17" t="s">
        <v>384</v>
      </c>
      <c r="M24" s="17"/>
      <c r="N24" s="17" t="s">
        <v>384</v>
      </c>
      <c r="O24" s="17"/>
      <c r="P24" s="17" t="s">
        <v>384</v>
      </c>
      <c r="Q24" s="17"/>
      <c r="R24" s="17" t="s">
        <v>384</v>
      </c>
      <c r="S24" s="17"/>
      <c r="T24" s="17" t="s">
        <v>384</v>
      </c>
      <c r="U24" s="39"/>
      <c r="V24" s="39"/>
      <c r="W24" s="39"/>
      <c r="X24" s="39"/>
      <c r="Y24" s="39"/>
      <c r="Z24" s="39"/>
      <c r="AA24" s="39"/>
    </row>
    <row r="25" spans="1:33" ht="12.75" customHeight="1" x14ac:dyDescent="0.2">
      <c r="A25" s="2" t="s">
        <v>123</v>
      </c>
      <c r="B25" s="3"/>
      <c r="C25" s="2"/>
      <c r="D25" s="2"/>
      <c r="E25" s="2"/>
      <c r="F25" s="17" t="s">
        <v>384</v>
      </c>
      <c r="G25" s="75"/>
      <c r="H25" s="17" t="s">
        <v>384</v>
      </c>
      <c r="I25" s="17"/>
      <c r="J25" s="17" t="s">
        <v>384</v>
      </c>
      <c r="K25" s="17"/>
      <c r="L25" s="17" t="s">
        <v>384</v>
      </c>
      <c r="M25" s="17"/>
      <c r="N25" s="17" t="s">
        <v>384</v>
      </c>
      <c r="O25" s="17"/>
      <c r="P25" s="17" t="s">
        <v>384</v>
      </c>
      <c r="Q25" s="17"/>
      <c r="R25" s="17" t="s">
        <v>384</v>
      </c>
      <c r="S25" s="17"/>
      <c r="T25" s="17" t="s">
        <v>384</v>
      </c>
      <c r="U25" s="39"/>
      <c r="V25" s="39"/>
      <c r="W25" s="39"/>
      <c r="X25" s="39"/>
      <c r="Y25" s="39"/>
      <c r="Z25" s="39"/>
      <c r="AA25" s="39"/>
    </row>
    <row r="26" spans="1:33" ht="12.75" customHeight="1" x14ac:dyDescent="0.2">
      <c r="A26" s="2" t="s">
        <v>377</v>
      </c>
      <c r="B26" s="2"/>
      <c r="C26" s="2"/>
      <c r="D26" s="2"/>
      <c r="E26" s="2"/>
      <c r="F26" s="17">
        <v>467</v>
      </c>
      <c r="G26" s="75"/>
      <c r="H26" s="17">
        <v>454</v>
      </c>
      <c r="I26" s="17"/>
      <c r="J26" s="17" t="s">
        <v>384</v>
      </c>
      <c r="K26" s="17"/>
      <c r="L26" s="17" t="s">
        <v>384</v>
      </c>
      <c r="M26" s="17"/>
      <c r="N26" s="17" t="s">
        <v>384</v>
      </c>
      <c r="O26" s="17"/>
      <c r="P26" s="89">
        <v>364</v>
      </c>
      <c r="Q26" s="17"/>
      <c r="R26" s="89">
        <v>90</v>
      </c>
      <c r="S26" s="17"/>
      <c r="T26" s="17">
        <v>454</v>
      </c>
      <c r="U26" s="39"/>
      <c r="V26" s="39"/>
      <c r="W26" s="39"/>
      <c r="X26" s="39"/>
      <c r="Y26" s="39"/>
      <c r="Z26" s="39"/>
      <c r="AA26" s="39"/>
    </row>
    <row r="27" spans="1:33" ht="12.75" customHeight="1" x14ac:dyDescent="0.2">
      <c r="A27" s="2" t="s">
        <v>47</v>
      </c>
      <c r="B27" s="3"/>
      <c r="C27" s="2"/>
      <c r="D27" s="2"/>
      <c r="E27" s="2"/>
      <c r="F27" s="17">
        <v>15</v>
      </c>
      <c r="G27" s="75"/>
      <c r="H27" s="17">
        <v>13</v>
      </c>
      <c r="I27" s="17"/>
      <c r="J27" s="17" t="s">
        <v>384</v>
      </c>
      <c r="K27" s="17"/>
      <c r="L27" s="17" t="s">
        <v>384</v>
      </c>
      <c r="M27" s="17"/>
      <c r="N27" s="17" t="s">
        <v>384</v>
      </c>
      <c r="O27" s="17"/>
      <c r="P27" s="89">
        <v>9</v>
      </c>
      <c r="Q27" s="17"/>
      <c r="R27" s="89">
        <v>4</v>
      </c>
      <c r="S27" s="17"/>
      <c r="T27" s="17">
        <v>13</v>
      </c>
      <c r="U27" s="39"/>
      <c r="V27" s="39"/>
      <c r="W27" s="39"/>
      <c r="X27" s="39"/>
      <c r="Y27" s="39"/>
      <c r="Z27" s="39"/>
      <c r="AA27" s="39"/>
    </row>
    <row r="28" spans="1:33" ht="12.75" customHeight="1" x14ac:dyDescent="0.2">
      <c r="A28" s="2" t="s">
        <v>114</v>
      </c>
      <c r="B28" s="2"/>
      <c r="C28" s="2"/>
      <c r="D28" s="2"/>
      <c r="E28" s="2"/>
      <c r="F28" s="17">
        <v>24081</v>
      </c>
      <c r="G28" s="75"/>
      <c r="H28" s="17">
        <v>23324</v>
      </c>
      <c r="I28" s="17"/>
      <c r="J28" s="12">
        <v>11500</v>
      </c>
      <c r="K28" s="17"/>
      <c r="L28" s="90">
        <v>11680</v>
      </c>
      <c r="M28" s="17"/>
      <c r="N28" s="17">
        <v>23180</v>
      </c>
      <c r="O28" s="17"/>
      <c r="P28" s="90">
        <v>34</v>
      </c>
      <c r="Q28" s="17"/>
      <c r="R28" s="90">
        <v>110</v>
      </c>
      <c r="S28" s="17"/>
      <c r="T28" s="17">
        <v>144</v>
      </c>
      <c r="U28" s="39"/>
      <c r="V28" s="39"/>
      <c r="W28" s="39"/>
      <c r="X28" s="39"/>
      <c r="Y28" s="39"/>
      <c r="Z28" s="39"/>
      <c r="AA28" s="39"/>
    </row>
    <row r="29" spans="1:33" ht="12.75" customHeight="1" x14ac:dyDescent="0.2">
      <c r="A29" s="2" t="s">
        <v>95</v>
      </c>
      <c r="B29" s="3"/>
      <c r="C29" s="2"/>
      <c r="D29" s="2"/>
      <c r="E29" s="2"/>
      <c r="F29" s="17">
        <v>1</v>
      </c>
      <c r="G29" s="75"/>
      <c r="H29" s="17" t="s">
        <v>384</v>
      </c>
      <c r="I29" s="17"/>
      <c r="J29" s="17" t="s">
        <v>384</v>
      </c>
      <c r="K29" s="17"/>
      <c r="L29" s="17" t="s">
        <v>384</v>
      </c>
      <c r="M29" s="17"/>
      <c r="N29" s="17" t="s">
        <v>384</v>
      </c>
      <c r="O29" s="17"/>
      <c r="P29" s="17" t="s">
        <v>384</v>
      </c>
      <c r="Q29" s="17"/>
      <c r="R29" s="17" t="s">
        <v>384</v>
      </c>
      <c r="S29" s="17"/>
      <c r="T29" s="17" t="s">
        <v>384</v>
      </c>
      <c r="U29" s="39"/>
      <c r="V29" s="39"/>
      <c r="W29" s="39"/>
      <c r="X29" s="39"/>
      <c r="Y29" s="39"/>
      <c r="Z29" s="39"/>
      <c r="AA29" s="39"/>
    </row>
    <row r="30" spans="1:33" ht="12.75" customHeight="1" x14ac:dyDescent="0.2">
      <c r="A30" s="2" t="s">
        <v>96</v>
      </c>
      <c r="B30" s="2"/>
      <c r="C30" s="2"/>
      <c r="D30" s="2"/>
      <c r="E30" s="2"/>
      <c r="F30" s="17">
        <v>129</v>
      </c>
      <c r="G30" s="12"/>
      <c r="H30" s="17">
        <v>84</v>
      </c>
      <c r="I30" s="17"/>
      <c r="J30" s="2">
        <v>84</v>
      </c>
      <c r="K30" s="17"/>
      <c r="L30" s="17" t="s">
        <v>384</v>
      </c>
      <c r="M30" s="17"/>
      <c r="N30" s="17">
        <v>84</v>
      </c>
      <c r="O30" s="17"/>
      <c r="P30" s="17" t="s">
        <v>384</v>
      </c>
      <c r="Q30" s="17"/>
      <c r="R30" s="17" t="s">
        <v>384</v>
      </c>
      <c r="S30" s="17"/>
      <c r="T30" s="17" t="s">
        <v>384</v>
      </c>
      <c r="U30" s="39"/>
      <c r="V30" s="39"/>
      <c r="W30" s="39"/>
      <c r="X30" s="39"/>
      <c r="Y30" s="39"/>
      <c r="Z30" s="39"/>
      <c r="AA30" s="39"/>
    </row>
    <row r="31" spans="1:33" ht="12.75" customHeight="1" x14ac:dyDescent="0.2">
      <c r="A31" s="2" t="s">
        <v>48</v>
      </c>
      <c r="B31" s="3"/>
      <c r="C31" s="2"/>
      <c r="D31" s="2"/>
      <c r="E31" s="2"/>
      <c r="F31" s="17" t="s">
        <v>384</v>
      </c>
      <c r="G31" s="75"/>
      <c r="H31" s="17" t="s">
        <v>384</v>
      </c>
      <c r="I31" s="12"/>
      <c r="J31" s="17" t="s">
        <v>384</v>
      </c>
      <c r="K31" s="17"/>
      <c r="L31" s="17" t="s">
        <v>384</v>
      </c>
      <c r="M31" s="17"/>
      <c r="N31" s="17" t="s">
        <v>384</v>
      </c>
      <c r="O31" s="17"/>
      <c r="P31" s="17" t="s">
        <v>384</v>
      </c>
      <c r="Q31" s="17"/>
      <c r="R31" s="17" t="s">
        <v>384</v>
      </c>
      <c r="S31" s="17"/>
      <c r="T31" s="17" t="s">
        <v>384</v>
      </c>
      <c r="U31" s="39"/>
      <c r="V31" s="39"/>
      <c r="W31" s="39"/>
      <c r="X31" s="39"/>
      <c r="Y31" s="39"/>
      <c r="Z31" s="39"/>
      <c r="AA31" s="39"/>
    </row>
    <row r="32" spans="1:33" ht="12.75" customHeight="1" x14ac:dyDescent="0.2">
      <c r="A32" s="2" t="s">
        <v>118</v>
      </c>
      <c r="B32" s="3"/>
      <c r="C32" s="2"/>
      <c r="D32" s="2"/>
      <c r="E32" s="2"/>
      <c r="F32" s="17" t="s">
        <v>384</v>
      </c>
      <c r="G32" s="17"/>
      <c r="H32" s="17" t="s">
        <v>384</v>
      </c>
      <c r="I32" s="17"/>
      <c r="J32" s="17" t="s">
        <v>384</v>
      </c>
      <c r="K32" s="17"/>
      <c r="L32" s="17" t="s">
        <v>384</v>
      </c>
      <c r="M32" s="17"/>
      <c r="N32" s="17" t="s">
        <v>384</v>
      </c>
      <c r="O32" s="17"/>
      <c r="P32" s="17" t="s">
        <v>384</v>
      </c>
      <c r="Q32" s="17"/>
      <c r="R32" s="17" t="s">
        <v>384</v>
      </c>
      <c r="S32" s="17"/>
      <c r="T32" s="17" t="s">
        <v>384</v>
      </c>
      <c r="U32" s="39"/>
      <c r="V32" s="39"/>
      <c r="W32" s="39"/>
      <c r="X32" s="39"/>
      <c r="Y32" s="39"/>
      <c r="Z32" s="39"/>
      <c r="AA32" s="39"/>
    </row>
    <row r="33" spans="1:27" ht="12.75" customHeight="1" x14ac:dyDescent="0.2">
      <c r="A33" s="2" t="s">
        <v>40</v>
      </c>
      <c r="B33" s="2"/>
      <c r="C33" s="2"/>
      <c r="D33" s="2"/>
      <c r="E33" s="2"/>
      <c r="F33" s="17">
        <v>8</v>
      </c>
      <c r="G33" s="75"/>
      <c r="H33" s="17">
        <v>11</v>
      </c>
      <c r="I33" s="12"/>
      <c r="J33" s="17" t="s">
        <v>384</v>
      </c>
      <c r="K33" s="17"/>
      <c r="L33" s="17" t="s">
        <v>384</v>
      </c>
      <c r="M33" s="17"/>
      <c r="N33" s="17" t="s">
        <v>384</v>
      </c>
      <c r="O33" s="12"/>
      <c r="P33" s="89">
        <v>4</v>
      </c>
      <c r="Q33" s="12"/>
      <c r="R33" s="89">
        <v>7</v>
      </c>
      <c r="S33" s="12"/>
      <c r="T33" s="17">
        <v>11</v>
      </c>
      <c r="U33" s="39"/>
      <c r="V33" s="39"/>
      <c r="W33" s="39"/>
      <c r="X33" s="39"/>
      <c r="Y33" s="39"/>
      <c r="Z33" s="39"/>
      <c r="AA33" s="39"/>
    </row>
    <row r="34" spans="1:27" ht="12.75" customHeight="1" x14ac:dyDescent="0.2">
      <c r="A34" s="2" t="s">
        <v>36</v>
      </c>
      <c r="B34" s="2"/>
      <c r="C34" s="2"/>
      <c r="D34" s="2"/>
      <c r="E34" s="2"/>
      <c r="F34" s="17">
        <v>68</v>
      </c>
      <c r="G34" s="75"/>
      <c r="H34" s="17">
        <v>69</v>
      </c>
      <c r="I34" s="12"/>
      <c r="J34" s="17" t="s">
        <v>384</v>
      </c>
      <c r="K34" s="17"/>
      <c r="L34" s="17" t="s">
        <v>384</v>
      </c>
      <c r="M34" s="17"/>
      <c r="N34" s="17" t="s">
        <v>384</v>
      </c>
      <c r="O34" s="12"/>
      <c r="P34" s="89">
        <v>68</v>
      </c>
      <c r="Q34" s="12"/>
      <c r="R34" s="89">
        <v>1</v>
      </c>
      <c r="S34" s="12"/>
      <c r="T34" s="17">
        <v>69</v>
      </c>
      <c r="U34" s="39"/>
      <c r="V34" s="39"/>
      <c r="W34" s="39"/>
      <c r="X34" s="39"/>
      <c r="Y34" s="39"/>
      <c r="Z34" s="39"/>
      <c r="AA34" s="39"/>
    </row>
    <row r="35" spans="1:27" ht="12.75" customHeight="1" x14ac:dyDescent="0.2">
      <c r="A35" s="2" t="s">
        <v>97</v>
      </c>
      <c r="B35" s="2"/>
      <c r="C35" s="2"/>
      <c r="D35" s="2"/>
      <c r="E35" s="2"/>
      <c r="F35" s="17">
        <v>89378</v>
      </c>
      <c r="G35" s="75"/>
      <c r="H35" s="17">
        <v>90675</v>
      </c>
      <c r="I35" s="12"/>
      <c r="J35" s="12">
        <v>32199</v>
      </c>
      <c r="K35" s="12"/>
      <c r="L35" s="90">
        <v>56700</v>
      </c>
      <c r="M35" s="12"/>
      <c r="N35" s="17">
        <v>88899</v>
      </c>
      <c r="O35" s="12"/>
      <c r="P35" s="90">
        <v>503</v>
      </c>
      <c r="Q35" s="12"/>
      <c r="R35" s="90">
        <v>1273</v>
      </c>
      <c r="S35" s="12"/>
      <c r="T35" s="17">
        <v>1776</v>
      </c>
      <c r="U35" s="39"/>
      <c r="V35" s="39"/>
      <c r="W35" s="39"/>
      <c r="X35" s="39"/>
      <c r="Y35" s="39"/>
      <c r="Z35" s="39"/>
      <c r="AA35" s="39"/>
    </row>
    <row r="36" spans="1:27" ht="12.75" customHeight="1" x14ac:dyDescent="0.2">
      <c r="A36" s="2" t="s">
        <v>98</v>
      </c>
      <c r="B36" s="2"/>
      <c r="C36" s="2"/>
      <c r="D36" s="2"/>
      <c r="E36" s="2"/>
      <c r="F36" s="17">
        <v>22</v>
      </c>
      <c r="G36" s="75"/>
      <c r="H36" s="17">
        <v>186</v>
      </c>
      <c r="I36" s="17"/>
      <c r="J36" s="17" t="s">
        <v>384</v>
      </c>
      <c r="K36" s="17"/>
      <c r="L36" s="17" t="s">
        <v>384</v>
      </c>
      <c r="M36" s="17"/>
      <c r="N36" s="17" t="s">
        <v>384</v>
      </c>
      <c r="O36" s="17"/>
      <c r="P36" s="90">
        <v>30</v>
      </c>
      <c r="Q36" s="17"/>
      <c r="R36" s="90">
        <v>156</v>
      </c>
      <c r="S36" s="17"/>
      <c r="T36" s="17">
        <v>186</v>
      </c>
      <c r="U36" s="39"/>
      <c r="V36" s="39"/>
      <c r="W36" s="39"/>
      <c r="X36" s="39"/>
      <c r="Y36" s="39"/>
      <c r="Z36" s="39"/>
      <c r="AA36" s="39"/>
    </row>
    <row r="37" spans="1:27" ht="12.75" customHeight="1" x14ac:dyDescent="0.2">
      <c r="A37" s="2" t="s">
        <v>99</v>
      </c>
      <c r="B37" s="3"/>
      <c r="C37" s="2"/>
      <c r="D37" s="2"/>
      <c r="E37" s="2"/>
      <c r="F37" s="17">
        <v>570</v>
      </c>
      <c r="G37" s="12"/>
      <c r="H37" s="17">
        <v>135</v>
      </c>
      <c r="I37" s="12"/>
      <c r="J37" s="2">
        <v>66</v>
      </c>
      <c r="K37" s="12"/>
      <c r="L37" s="17">
        <v>7</v>
      </c>
      <c r="M37" s="12"/>
      <c r="N37" s="17">
        <v>73</v>
      </c>
      <c r="O37" s="12"/>
      <c r="P37" s="17" t="s">
        <v>384</v>
      </c>
      <c r="Q37" s="12"/>
      <c r="R37" s="90">
        <v>62</v>
      </c>
      <c r="S37" s="12"/>
      <c r="T37" s="17">
        <v>62</v>
      </c>
      <c r="U37" s="39"/>
      <c r="V37" s="39"/>
      <c r="W37" s="39"/>
      <c r="X37" s="39"/>
      <c r="Y37" s="39"/>
      <c r="Z37" s="39"/>
      <c r="AA37" s="39"/>
    </row>
    <row r="38" spans="1:27" ht="12.75" customHeight="1" x14ac:dyDescent="0.2">
      <c r="A38" s="2" t="s">
        <v>100</v>
      </c>
      <c r="B38" s="3"/>
      <c r="C38" s="2"/>
      <c r="D38" s="2"/>
      <c r="E38" s="2"/>
      <c r="F38" s="17" t="s">
        <v>384</v>
      </c>
      <c r="G38" s="12"/>
      <c r="H38" s="17">
        <v>1</v>
      </c>
      <c r="I38" s="12"/>
      <c r="J38" s="17">
        <v>1</v>
      </c>
      <c r="K38" s="12"/>
      <c r="L38" s="17" t="s">
        <v>384</v>
      </c>
      <c r="M38" s="12"/>
      <c r="N38" s="17">
        <v>1</v>
      </c>
      <c r="O38" s="12"/>
      <c r="P38" s="17" t="s">
        <v>384</v>
      </c>
      <c r="Q38" s="17"/>
      <c r="R38" s="17" t="s">
        <v>384</v>
      </c>
      <c r="S38" s="17"/>
      <c r="T38" s="17" t="s">
        <v>384</v>
      </c>
      <c r="U38" s="39"/>
      <c r="V38" s="39"/>
      <c r="W38" s="39"/>
      <c r="X38" s="39"/>
      <c r="Y38" s="39"/>
      <c r="Z38" s="39"/>
      <c r="AA38" s="39"/>
    </row>
    <row r="39" spans="1:27" ht="12.75" customHeight="1" x14ac:dyDescent="0.2">
      <c r="A39" s="2" t="s">
        <v>119</v>
      </c>
      <c r="B39" s="2"/>
      <c r="C39" s="2"/>
      <c r="D39" s="2"/>
      <c r="E39" s="2"/>
      <c r="F39" s="17">
        <v>38</v>
      </c>
      <c r="G39" s="75"/>
      <c r="H39" s="17">
        <v>55</v>
      </c>
      <c r="I39" s="12"/>
      <c r="J39" s="17" t="s">
        <v>384</v>
      </c>
      <c r="K39" s="12"/>
      <c r="L39" s="17" t="s">
        <v>384</v>
      </c>
      <c r="M39" s="12"/>
      <c r="N39" s="17" t="s">
        <v>384</v>
      </c>
      <c r="O39" s="12"/>
      <c r="P39" s="17">
        <v>50</v>
      </c>
      <c r="Q39" s="12"/>
      <c r="R39" s="89">
        <v>5</v>
      </c>
      <c r="S39" s="12"/>
      <c r="T39" s="17">
        <v>55</v>
      </c>
      <c r="U39" s="39"/>
      <c r="V39" s="39"/>
      <c r="W39" s="39"/>
      <c r="X39" s="39"/>
      <c r="Y39" s="39"/>
      <c r="Z39" s="39"/>
      <c r="AA39" s="39"/>
    </row>
    <row r="40" spans="1:27" ht="12.75" customHeight="1" x14ac:dyDescent="0.2">
      <c r="A40" s="2" t="s">
        <v>49</v>
      </c>
      <c r="B40" s="3"/>
      <c r="C40" s="2"/>
      <c r="D40" s="2"/>
      <c r="E40" s="2"/>
      <c r="F40" s="17">
        <v>1</v>
      </c>
      <c r="G40" s="12"/>
      <c r="H40" s="17">
        <v>1</v>
      </c>
      <c r="I40" s="17"/>
      <c r="J40" s="17" t="s">
        <v>384</v>
      </c>
      <c r="K40" s="12"/>
      <c r="L40" s="17" t="s">
        <v>384</v>
      </c>
      <c r="M40" s="17"/>
      <c r="N40" s="17" t="s">
        <v>384</v>
      </c>
      <c r="O40" s="17"/>
      <c r="P40" s="17">
        <v>1</v>
      </c>
      <c r="Q40" s="12"/>
      <c r="R40" s="17" t="s">
        <v>384</v>
      </c>
      <c r="S40" s="17"/>
      <c r="T40" s="17">
        <v>1</v>
      </c>
      <c r="U40" s="39"/>
      <c r="V40" s="39"/>
      <c r="W40" s="39"/>
      <c r="X40" s="39"/>
      <c r="Y40" s="39"/>
      <c r="Z40" s="39"/>
      <c r="AA40" s="39"/>
    </row>
    <row r="41" spans="1:27" ht="12.75" customHeight="1" x14ac:dyDescent="0.2">
      <c r="A41" s="2" t="s">
        <v>50</v>
      </c>
      <c r="B41" s="3"/>
      <c r="C41" s="2"/>
      <c r="D41" s="2"/>
      <c r="E41" s="2"/>
      <c r="F41" s="17" t="s">
        <v>384</v>
      </c>
      <c r="G41" s="12"/>
      <c r="H41" s="17" t="s">
        <v>384</v>
      </c>
      <c r="I41" s="17"/>
      <c r="J41" s="17" t="s">
        <v>384</v>
      </c>
      <c r="K41" s="12"/>
      <c r="L41" s="17" t="s">
        <v>384</v>
      </c>
      <c r="M41" s="17"/>
      <c r="N41" s="17" t="s">
        <v>384</v>
      </c>
      <c r="O41" s="17"/>
      <c r="P41" s="17" t="s">
        <v>384</v>
      </c>
      <c r="Q41" s="12"/>
      <c r="R41" s="17" t="s">
        <v>384</v>
      </c>
      <c r="S41" s="17"/>
      <c r="T41" s="17" t="s">
        <v>384</v>
      </c>
      <c r="U41" s="39"/>
      <c r="V41" s="39"/>
      <c r="W41" s="39"/>
      <c r="X41" s="39"/>
      <c r="Y41" s="39"/>
      <c r="Z41" s="39"/>
      <c r="AA41" s="39"/>
    </row>
    <row r="42" spans="1:27" ht="12.75" customHeight="1" x14ac:dyDescent="0.2">
      <c r="A42" s="2" t="s">
        <v>379</v>
      </c>
      <c r="B42" s="3"/>
      <c r="C42" s="2"/>
      <c r="D42" s="2"/>
      <c r="E42" s="2"/>
      <c r="F42" s="17" t="s">
        <v>384</v>
      </c>
      <c r="G42" s="12"/>
      <c r="H42" s="17" t="s">
        <v>384</v>
      </c>
      <c r="I42" s="12"/>
      <c r="J42" s="17" t="s">
        <v>384</v>
      </c>
      <c r="K42" s="17"/>
      <c r="L42" s="17" t="s">
        <v>384</v>
      </c>
      <c r="M42" s="17"/>
      <c r="N42" s="17" t="s">
        <v>384</v>
      </c>
      <c r="O42" s="12"/>
      <c r="P42" s="17" t="s">
        <v>384</v>
      </c>
      <c r="Q42" s="12"/>
      <c r="R42" s="17" t="s">
        <v>384</v>
      </c>
      <c r="S42" s="12"/>
      <c r="T42" s="17" t="s">
        <v>384</v>
      </c>
      <c r="U42" s="39"/>
      <c r="V42" s="39"/>
      <c r="W42" s="39"/>
      <c r="X42" s="39"/>
      <c r="Y42" s="39"/>
      <c r="Z42" s="39"/>
      <c r="AA42" s="39"/>
    </row>
    <row r="43" spans="1:27" ht="12.75" customHeight="1" x14ac:dyDescent="0.2">
      <c r="A43" s="2" t="s">
        <v>37</v>
      </c>
      <c r="B43" s="2"/>
      <c r="C43" s="2"/>
      <c r="D43" s="2"/>
      <c r="E43" s="2"/>
      <c r="F43" s="17">
        <v>394</v>
      </c>
      <c r="G43" s="75"/>
      <c r="H43" s="17">
        <v>279</v>
      </c>
      <c r="I43" s="12"/>
      <c r="J43" s="17" t="s">
        <v>384</v>
      </c>
      <c r="K43" s="17"/>
      <c r="L43" s="89">
        <v>1</v>
      </c>
      <c r="M43" s="17"/>
      <c r="N43" s="17">
        <v>1</v>
      </c>
      <c r="O43" s="12"/>
      <c r="P43" s="89">
        <v>214</v>
      </c>
      <c r="Q43" s="12"/>
      <c r="R43" s="89">
        <v>64</v>
      </c>
      <c r="S43" s="12"/>
      <c r="T43" s="17">
        <v>278</v>
      </c>
      <c r="U43" s="39"/>
      <c r="V43" s="39"/>
      <c r="W43" s="39"/>
      <c r="X43" s="39"/>
      <c r="Y43" s="39"/>
      <c r="Z43" s="39"/>
      <c r="AA43" s="39"/>
    </row>
    <row r="44" spans="1:27" ht="12.75" customHeight="1" x14ac:dyDescent="0.2">
      <c r="A44" s="2" t="s">
        <v>51</v>
      </c>
      <c r="B44" s="3"/>
      <c r="C44" s="2"/>
      <c r="D44" s="2"/>
      <c r="E44" s="2"/>
      <c r="F44" s="17">
        <v>3</v>
      </c>
      <c r="G44" s="75"/>
      <c r="H44" s="17">
        <v>2</v>
      </c>
      <c r="I44" s="17"/>
      <c r="J44" s="17" t="s">
        <v>384</v>
      </c>
      <c r="K44" s="12"/>
      <c r="L44" s="17" t="s">
        <v>384</v>
      </c>
      <c r="M44" s="17"/>
      <c r="N44" s="17" t="s">
        <v>384</v>
      </c>
      <c r="O44" s="17"/>
      <c r="P44" s="17">
        <v>2</v>
      </c>
      <c r="Q44" s="12"/>
      <c r="R44" s="17" t="s">
        <v>384</v>
      </c>
      <c r="S44" s="17"/>
      <c r="T44" s="17">
        <v>2</v>
      </c>
      <c r="U44" s="39"/>
      <c r="V44" s="39"/>
      <c r="W44" s="39"/>
      <c r="X44" s="39"/>
      <c r="Y44" s="39"/>
      <c r="Z44" s="39"/>
      <c r="AA44" s="39"/>
    </row>
    <row r="45" spans="1:27" ht="12.75" customHeight="1" x14ac:dyDescent="0.2">
      <c r="A45" s="2" t="s">
        <v>38</v>
      </c>
      <c r="B45" s="2"/>
      <c r="C45" s="2"/>
      <c r="D45" s="2"/>
      <c r="E45" s="2"/>
      <c r="F45" s="17">
        <v>103</v>
      </c>
      <c r="G45" s="75"/>
      <c r="H45" s="17">
        <v>219</v>
      </c>
      <c r="I45" s="12"/>
      <c r="J45" s="17" t="s">
        <v>384</v>
      </c>
      <c r="K45" s="17"/>
      <c r="L45" s="17">
        <v>1</v>
      </c>
      <c r="M45" s="17"/>
      <c r="N45" s="17">
        <v>1</v>
      </c>
      <c r="O45" s="17"/>
      <c r="P45" s="89">
        <v>199</v>
      </c>
      <c r="Q45" s="12"/>
      <c r="R45" s="89">
        <v>19</v>
      </c>
      <c r="S45" s="12"/>
      <c r="T45" s="17">
        <v>218</v>
      </c>
      <c r="U45" s="39"/>
      <c r="V45" s="39"/>
      <c r="W45" s="39"/>
      <c r="X45" s="39"/>
      <c r="Y45" s="39"/>
      <c r="Z45" s="39"/>
      <c r="AA45" s="39"/>
    </row>
    <row r="46" spans="1:27" ht="12.75" customHeight="1" x14ac:dyDescent="0.2">
      <c r="A46" s="2" t="s">
        <v>426</v>
      </c>
      <c r="B46" s="2"/>
      <c r="C46" s="2"/>
      <c r="D46" s="2"/>
      <c r="E46" s="2"/>
      <c r="F46" s="17" t="s">
        <v>384</v>
      </c>
      <c r="G46" s="75"/>
      <c r="H46" s="17" t="s">
        <v>384</v>
      </c>
      <c r="I46" s="2"/>
      <c r="J46" s="17" t="s">
        <v>384</v>
      </c>
      <c r="K46" s="17"/>
      <c r="L46" s="17" t="s">
        <v>384</v>
      </c>
      <c r="M46" s="17"/>
      <c r="N46" s="17" t="s">
        <v>384</v>
      </c>
      <c r="O46" s="2"/>
      <c r="P46" s="17" t="s">
        <v>384</v>
      </c>
      <c r="Q46" s="2"/>
      <c r="R46" s="17" t="s">
        <v>384</v>
      </c>
      <c r="S46" s="2"/>
      <c r="T46" s="17" t="s">
        <v>384</v>
      </c>
      <c r="U46" s="39"/>
      <c r="V46" s="39"/>
      <c r="W46" s="39"/>
      <c r="X46" s="39"/>
      <c r="Y46" s="39"/>
      <c r="Z46" s="39"/>
      <c r="AA46" s="39"/>
    </row>
    <row r="47" spans="1:27" ht="12.75" customHeight="1" x14ac:dyDescent="0.2">
      <c r="A47" s="2" t="s">
        <v>102</v>
      </c>
      <c r="B47" s="2"/>
      <c r="C47" s="2"/>
      <c r="D47" s="2"/>
      <c r="E47" s="2"/>
      <c r="F47" s="12">
        <v>111</v>
      </c>
      <c r="G47" s="12"/>
      <c r="H47" s="17">
        <v>88</v>
      </c>
      <c r="I47" s="12"/>
      <c r="J47" s="17" t="s">
        <v>384</v>
      </c>
      <c r="K47" s="17"/>
      <c r="L47" s="17" t="s">
        <v>384</v>
      </c>
      <c r="M47" s="17"/>
      <c r="N47" s="17" t="s">
        <v>384</v>
      </c>
      <c r="O47" s="12"/>
      <c r="P47" s="89">
        <v>75</v>
      </c>
      <c r="Q47" s="12"/>
      <c r="R47" s="89">
        <v>13</v>
      </c>
      <c r="S47" s="12"/>
      <c r="T47" s="17">
        <v>88</v>
      </c>
      <c r="U47" s="39"/>
      <c r="V47" s="39"/>
      <c r="W47" s="39"/>
      <c r="X47" s="39"/>
      <c r="Y47" s="39"/>
      <c r="Z47" s="39"/>
      <c r="AA47" s="39"/>
    </row>
    <row r="48" spans="1:27" ht="12.75" customHeight="1" x14ac:dyDescent="0.2">
      <c r="A48" s="2" t="s">
        <v>103</v>
      </c>
      <c r="B48" s="2"/>
      <c r="C48" s="2"/>
      <c r="D48" s="2"/>
      <c r="E48" s="2"/>
      <c r="F48" s="17" t="s">
        <v>384</v>
      </c>
      <c r="G48" s="75"/>
      <c r="H48" s="17" t="s">
        <v>384</v>
      </c>
      <c r="I48" s="12"/>
      <c r="J48" s="17" t="s">
        <v>384</v>
      </c>
      <c r="K48" s="17"/>
      <c r="L48" s="17" t="s">
        <v>384</v>
      </c>
      <c r="M48" s="17"/>
      <c r="N48" s="17" t="s">
        <v>384</v>
      </c>
      <c r="O48" s="12"/>
      <c r="P48" s="17" t="s">
        <v>384</v>
      </c>
      <c r="Q48" s="12"/>
      <c r="R48" s="17" t="s">
        <v>384</v>
      </c>
      <c r="S48" s="12"/>
      <c r="T48" s="17" t="s">
        <v>384</v>
      </c>
      <c r="U48" s="39"/>
      <c r="V48" s="39"/>
      <c r="W48" s="39"/>
      <c r="X48" s="39"/>
      <c r="Y48" s="39"/>
      <c r="Z48" s="39"/>
      <c r="AA48" s="39"/>
    </row>
    <row r="49" spans="1:27" ht="12.75" customHeight="1" x14ac:dyDescent="0.2">
      <c r="A49" s="2" t="s">
        <v>52</v>
      </c>
      <c r="B49" s="2"/>
      <c r="C49" s="2"/>
      <c r="D49" s="2"/>
      <c r="E49" s="2"/>
      <c r="F49" s="12">
        <v>8354</v>
      </c>
      <c r="G49" s="12"/>
      <c r="H49" s="17">
        <v>9173</v>
      </c>
      <c r="I49" s="12"/>
      <c r="J49" s="12">
        <v>4272</v>
      </c>
      <c r="K49" s="12"/>
      <c r="L49" s="90">
        <v>3629</v>
      </c>
      <c r="M49" s="12"/>
      <c r="N49" s="17">
        <v>7901</v>
      </c>
      <c r="O49" s="12"/>
      <c r="P49" s="90">
        <v>459</v>
      </c>
      <c r="Q49" s="12"/>
      <c r="R49" s="90">
        <v>813</v>
      </c>
      <c r="S49" s="12"/>
      <c r="T49" s="17">
        <v>1272</v>
      </c>
      <c r="U49" s="39"/>
      <c r="V49" s="39"/>
      <c r="W49" s="39"/>
      <c r="X49" s="39"/>
      <c r="Y49" s="39"/>
      <c r="Z49" s="39"/>
      <c r="AA49" s="39"/>
    </row>
    <row r="50" spans="1:27" ht="12.75" customHeight="1" x14ac:dyDescent="0.2">
      <c r="A50" s="11" t="s">
        <v>39</v>
      </c>
      <c r="B50" s="10"/>
      <c r="C50" s="11"/>
      <c r="D50" s="11"/>
      <c r="E50" s="11"/>
      <c r="F50" s="15">
        <v>62</v>
      </c>
      <c r="G50" s="91"/>
      <c r="H50" s="85">
        <v>62</v>
      </c>
      <c r="I50" s="15"/>
      <c r="J50" s="85" t="s">
        <v>384</v>
      </c>
      <c r="K50" s="85"/>
      <c r="L50" s="85" t="s">
        <v>384</v>
      </c>
      <c r="M50" s="85"/>
      <c r="N50" s="85" t="s">
        <v>384</v>
      </c>
      <c r="O50" s="15"/>
      <c r="P50" s="142">
        <v>40</v>
      </c>
      <c r="Q50" s="15"/>
      <c r="R50" s="142">
        <v>22</v>
      </c>
      <c r="S50" s="15"/>
      <c r="T50" s="85">
        <v>62</v>
      </c>
      <c r="U50" s="39"/>
      <c r="V50" s="39"/>
      <c r="W50" s="39"/>
      <c r="X50" s="39"/>
      <c r="Y50" s="39"/>
      <c r="Z50" s="39"/>
      <c r="AA50" s="39"/>
    </row>
    <row r="51" spans="1:27" x14ac:dyDescent="0.2">
      <c r="A51" s="2"/>
      <c r="B51" s="2"/>
      <c r="C51" s="2"/>
      <c r="D51" s="2"/>
      <c r="E51" s="2"/>
      <c r="F51" s="2"/>
      <c r="G51" s="2"/>
      <c r="H51" s="2"/>
      <c r="I51" s="2"/>
      <c r="J51" s="2"/>
      <c r="K51" s="2"/>
      <c r="L51" s="2"/>
      <c r="M51" s="2"/>
      <c r="N51" s="2"/>
      <c r="O51" s="2"/>
      <c r="P51" s="112"/>
      <c r="Q51" s="12"/>
      <c r="R51" s="12"/>
      <c r="S51" s="12"/>
      <c r="T51" s="12"/>
    </row>
    <row r="52" spans="1:27" ht="12.75" customHeight="1" x14ac:dyDescent="0.2">
      <c r="A52" s="2" t="s">
        <v>670</v>
      </c>
      <c r="B52" s="2"/>
      <c r="C52" s="2"/>
      <c r="D52" s="2"/>
      <c r="E52" s="2"/>
      <c r="F52" s="12"/>
      <c r="G52" s="2"/>
      <c r="H52" s="12"/>
      <c r="I52" s="2"/>
      <c r="J52" s="12"/>
      <c r="K52" s="2"/>
      <c r="L52" s="12"/>
      <c r="M52" s="2"/>
      <c r="N52" s="12"/>
      <c r="O52" s="2"/>
      <c r="P52" s="12"/>
      <c r="Q52" s="2"/>
      <c r="R52" s="12"/>
      <c r="S52" s="2"/>
      <c r="T52" s="12"/>
    </row>
    <row r="53" spans="1:27" ht="12.75" customHeight="1" x14ac:dyDescent="0.2">
      <c r="A53" s="23">
        <v>1</v>
      </c>
      <c r="B53" s="2" t="s">
        <v>665</v>
      </c>
      <c r="C53" s="2"/>
      <c r="D53" s="2"/>
      <c r="E53" s="2"/>
      <c r="F53" s="2"/>
      <c r="G53" s="2"/>
      <c r="H53" s="2"/>
      <c r="I53" s="2"/>
      <c r="J53" s="2"/>
      <c r="K53" s="2"/>
      <c r="L53" s="2"/>
      <c r="M53" s="2"/>
      <c r="N53" s="2"/>
      <c r="O53" s="2"/>
      <c r="P53" s="2"/>
      <c r="Q53" s="2"/>
      <c r="R53" s="2"/>
      <c r="S53" s="2"/>
      <c r="T53" s="2"/>
    </row>
    <row r="54" spans="1:27" ht="12.75" customHeight="1" x14ac:dyDescent="0.2">
      <c r="A54" s="23"/>
      <c r="B54" s="2" t="s">
        <v>671</v>
      </c>
      <c r="C54" s="2"/>
      <c r="D54" s="2"/>
      <c r="E54" s="2"/>
      <c r="F54" s="2"/>
      <c r="G54" s="2"/>
      <c r="H54" s="2"/>
      <c r="I54" s="2"/>
      <c r="J54" s="2"/>
      <c r="K54" s="2"/>
      <c r="L54" s="2"/>
      <c r="M54" s="2"/>
      <c r="N54" s="2"/>
      <c r="O54" s="2"/>
      <c r="P54" s="2"/>
      <c r="Q54" s="2"/>
      <c r="R54" s="2"/>
      <c r="S54" s="2"/>
      <c r="T54" s="2"/>
    </row>
    <row r="55" spans="1:27" ht="12.75" customHeight="1" x14ac:dyDescent="0.2">
      <c r="A55" s="2"/>
      <c r="B55" s="45" t="s">
        <v>427</v>
      </c>
      <c r="C55" s="2"/>
      <c r="D55" s="2"/>
      <c r="E55" s="2"/>
      <c r="F55" s="2"/>
      <c r="G55" s="2"/>
      <c r="H55" s="2"/>
      <c r="I55" s="2"/>
      <c r="J55" s="2"/>
      <c r="K55" s="2"/>
      <c r="L55" s="2"/>
      <c r="M55" s="2"/>
      <c r="N55" s="2"/>
      <c r="O55" s="2"/>
      <c r="P55" s="2"/>
      <c r="Q55" s="2"/>
      <c r="R55" s="2"/>
      <c r="S55" s="2"/>
      <c r="T55" s="2"/>
    </row>
    <row r="56" spans="1:27" s="36" customFormat="1" ht="12.75" customHeight="1" x14ac:dyDescent="0.2">
      <c r="A56" s="2"/>
      <c r="B56" s="45" t="s">
        <v>374</v>
      </c>
      <c r="C56" s="2"/>
      <c r="D56" s="2"/>
      <c r="E56" s="2"/>
      <c r="F56" s="2"/>
      <c r="G56" s="2"/>
      <c r="H56" s="2"/>
      <c r="I56" s="2"/>
      <c r="J56" s="2"/>
      <c r="K56" s="2"/>
      <c r="L56" s="2"/>
      <c r="M56" s="2"/>
      <c r="N56" s="2"/>
      <c r="O56" s="2"/>
      <c r="P56" s="2"/>
      <c r="Q56" s="2"/>
      <c r="R56" s="2"/>
      <c r="S56" s="2"/>
      <c r="T56" s="2"/>
    </row>
  </sheetData>
  <pageMargins left="0.74803149606299213" right="0.74803149606299213" top="0.98425196850393704" bottom="0.98425196850393704" header="0.51181102362204722" footer="0.51181102362204722"/>
  <pageSetup paperSize="9" scale="9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56"/>
  <sheetViews>
    <sheetView showGridLines="0" zoomScaleNormal="100" zoomScaleSheetLayoutView="100" workbookViewId="0"/>
  </sheetViews>
  <sheetFormatPr defaultRowHeight="12" x14ac:dyDescent="0.2"/>
  <cols>
    <col min="1" max="1" width="1.7109375" style="37" customWidth="1"/>
    <col min="2" max="2" width="1.5703125" style="37" customWidth="1"/>
    <col min="3" max="3" width="11.42578125" style="37" customWidth="1"/>
    <col min="4" max="4" width="1.28515625" style="37" customWidth="1"/>
    <col min="5" max="5" width="5.5703125" style="37" customWidth="1"/>
    <col min="6" max="6" width="6.42578125" style="37" bestFit="1" customWidth="1"/>
    <col min="7" max="7" width="1" style="37" customWidth="1"/>
    <col min="8" max="8" width="8.5703125" style="37" customWidth="1"/>
    <col min="9" max="9" width="0.5703125" style="37" customWidth="1"/>
    <col min="10" max="10" width="8.5703125" style="37" customWidth="1"/>
    <col min="11" max="11" width="0.5703125" style="37" customWidth="1"/>
    <col min="12" max="12" width="7.7109375" style="37" customWidth="1"/>
    <col min="13" max="13" width="0.5703125" style="37" customWidth="1"/>
    <col min="14" max="14" width="8.5703125" style="37" customWidth="1"/>
    <col min="15" max="15" width="5.5703125" style="37" bestFit="1" customWidth="1"/>
    <col min="16" max="16" width="9.42578125" style="37" customWidth="1"/>
    <col min="17" max="17" width="0.5703125" style="37" customWidth="1"/>
    <col min="18" max="18" width="7.7109375" style="37" customWidth="1"/>
    <col min="19" max="19" width="0.5703125" style="37" customWidth="1"/>
    <col min="20" max="20" width="8.5703125" style="37" customWidth="1"/>
    <col min="21" max="16384" width="9.140625" style="37"/>
  </cols>
  <sheetData>
    <row r="1" spans="1:20" s="35" customFormat="1" ht="12.75" customHeight="1" x14ac:dyDescent="0.2">
      <c r="A1" s="1" t="s">
        <v>74</v>
      </c>
      <c r="B1" s="1"/>
      <c r="C1" s="1"/>
      <c r="D1" s="1" t="s">
        <v>495</v>
      </c>
      <c r="E1" s="1"/>
      <c r="F1" s="1"/>
      <c r="G1" s="1"/>
      <c r="H1" s="1"/>
      <c r="I1" s="1"/>
      <c r="J1" s="1"/>
      <c r="K1" s="1"/>
      <c r="L1" s="1"/>
      <c r="M1" s="1"/>
      <c r="N1" s="1"/>
      <c r="O1" s="1"/>
      <c r="P1" s="1"/>
      <c r="Q1" s="1"/>
      <c r="R1" s="1"/>
      <c r="S1" s="1"/>
      <c r="T1" s="1"/>
    </row>
    <row r="2" spans="1:20" s="35" customFormat="1" ht="12.75" customHeight="1" x14ac:dyDescent="0.2">
      <c r="A2" s="1"/>
      <c r="B2" s="1"/>
      <c r="C2" s="1"/>
      <c r="D2" s="1" t="s">
        <v>524</v>
      </c>
      <c r="E2" s="1"/>
      <c r="F2" s="1"/>
      <c r="G2" s="1"/>
      <c r="H2" s="1"/>
      <c r="I2" s="1"/>
      <c r="J2" s="1"/>
      <c r="K2" s="1"/>
      <c r="L2" s="1"/>
      <c r="M2" s="1"/>
      <c r="N2" s="1"/>
      <c r="O2" s="1"/>
      <c r="P2" s="1"/>
      <c r="Q2" s="1"/>
      <c r="R2" s="1"/>
      <c r="S2" s="1"/>
      <c r="T2" s="1"/>
    </row>
    <row r="3" spans="1:20" s="36" customFormat="1" ht="12.75" customHeight="1" x14ac:dyDescent="0.2">
      <c r="A3" s="3"/>
      <c r="B3" s="3"/>
      <c r="C3" s="52"/>
      <c r="D3" s="52" t="s">
        <v>501</v>
      </c>
      <c r="E3" s="52"/>
      <c r="F3" s="52"/>
      <c r="G3" s="3"/>
      <c r="H3" s="3"/>
      <c r="I3" s="3"/>
      <c r="J3" s="3"/>
      <c r="K3" s="3"/>
      <c r="L3" s="3"/>
      <c r="M3" s="3"/>
      <c r="N3" s="3"/>
      <c r="O3" s="3"/>
      <c r="P3" s="3"/>
      <c r="Q3" s="3"/>
      <c r="R3" s="3"/>
      <c r="S3" s="3"/>
      <c r="T3" s="3"/>
    </row>
    <row r="4" spans="1:20" s="36" customFormat="1" ht="12.75" customHeight="1" x14ac:dyDescent="0.2">
      <c r="A4" s="3"/>
      <c r="B4" s="3"/>
      <c r="C4" s="52"/>
      <c r="D4" s="52" t="s">
        <v>634</v>
      </c>
      <c r="E4" s="52"/>
      <c r="F4" s="52"/>
      <c r="G4" s="3"/>
      <c r="H4" s="3"/>
      <c r="I4" s="3"/>
      <c r="J4" s="3"/>
      <c r="K4" s="3"/>
      <c r="L4" s="3"/>
      <c r="M4" s="3"/>
      <c r="N4" s="3"/>
      <c r="O4" s="3"/>
      <c r="P4" s="3"/>
      <c r="Q4" s="3"/>
      <c r="R4" s="3"/>
      <c r="S4" s="3"/>
      <c r="T4" s="3"/>
    </row>
    <row r="5" spans="1:20" ht="12.75" customHeight="1" x14ac:dyDescent="0.2">
      <c r="A5" s="10"/>
      <c r="B5" s="10"/>
      <c r="C5" s="10"/>
      <c r="D5" s="10"/>
      <c r="E5" s="10"/>
      <c r="F5" s="10"/>
      <c r="G5" s="10"/>
      <c r="H5" s="10"/>
      <c r="I5" s="10"/>
      <c r="J5" s="10"/>
      <c r="K5" s="10"/>
      <c r="L5" s="10"/>
      <c r="M5" s="10"/>
      <c r="N5" s="10"/>
      <c r="O5" s="10"/>
      <c r="P5" s="10"/>
      <c r="Q5" s="10"/>
      <c r="R5" s="10"/>
      <c r="S5" s="10"/>
      <c r="T5" s="10"/>
    </row>
    <row r="6" spans="1:20" ht="12.75" customHeight="1" x14ac:dyDescent="0.2">
      <c r="A6" s="2" t="s">
        <v>20</v>
      </c>
      <c r="B6" s="2"/>
      <c r="C6" s="2"/>
      <c r="D6" s="2"/>
      <c r="E6" s="2"/>
      <c r="F6" s="2" t="s">
        <v>21</v>
      </c>
      <c r="G6" s="2"/>
      <c r="H6" s="2" t="s">
        <v>21</v>
      </c>
      <c r="I6" s="2"/>
      <c r="J6" s="2" t="s">
        <v>53</v>
      </c>
      <c r="K6" s="2"/>
      <c r="L6" s="2"/>
      <c r="M6" s="2"/>
      <c r="N6" s="2"/>
      <c r="O6" s="2"/>
      <c r="P6" s="2" t="s">
        <v>54</v>
      </c>
      <c r="Q6" s="2"/>
      <c r="R6" s="2"/>
      <c r="S6" s="2"/>
      <c r="T6" s="2"/>
    </row>
    <row r="7" spans="1:20" s="38" customFormat="1" ht="12.75" customHeight="1" x14ac:dyDescent="0.2">
      <c r="A7" s="45" t="s">
        <v>24</v>
      </c>
      <c r="B7" s="2"/>
      <c r="C7" s="2"/>
      <c r="D7" s="2"/>
      <c r="E7" s="2"/>
      <c r="F7" s="45" t="s">
        <v>10</v>
      </c>
      <c r="G7" s="2"/>
      <c r="H7" s="45" t="s">
        <v>10</v>
      </c>
      <c r="I7" s="2"/>
      <c r="J7" s="167" t="s">
        <v>55</v>
      </c>
      <c r="K7" s="11"/>
      <c r="L7" s="11"/>
      <c r="M7" s="11"/>
      <c r="N7" s="11"/>
      <c r="O7" s="2"/>
      <c r="P7" s="167" t="s">
        <v>56</v>
      </c>
      <c r="Q7" s="11"/>
      <c r="R7" s="11"/>
      <c r="S7" s="11"/>
      <c r="T7" s="11"/>
    </row>
    <row r="8" spans="1:20" ht="12.75" customHeight="1" x14ac:dyDescent="0.2">
      <c r="A8" s="2"/>
      <c r="B8" s="2"/>
      <c r="C8" s="2"/>
      <c r="D8" s="2"/>
      <c r="E8" s="2"/>
      <c r="F8" s="2"/>
      <c r="G8" s="2"/>
      <c r="H8" s="2"/>
      <c r="I8" s="2"/>
      <c r="J8" s="2" t="s">
        <v>129</v>
      </c>
      <c r="K8" s="2"/>
      <c r="L8" s="2" t="s">
        <v>451</v>
      </c>
      <c r="M8" s="2"/>
      <c r="N8" s="2" t="s">
        <v>7</v>
      </c>
      <c r="O8" s="2"/>
      <c r="P8" s="2" t="s">
        <v>129</v>
      </c>
      <c r="Q8" s="2"/>
      <c r="R8" s="2" t="s">
        <v>451</v>
      </c>
      <c r="S8" s="2"/>
      <c r="T8" s="2" t="s">
        <v>7</v>
      </c>
    </row>
    <row r="9" spans="1:20" s="38" customFormat="1" ht="12.75" customHeight="1" x14ac:dyDescent="0.2">
      <c r="A9" s="2"/>
      <c r="B9" s="2"/>
      <c r="C9" s="2"/>
      <c r="D9" s="2"/>
      <c r="E9" s="2"/>
      <c r="F9" s="11"/>
      <c r="G9" s="11"/>
      <c r="H9" s="11"/>
      <c r="I9" s="11"/>
      <c r="J9" s="167" t="s">
        <v>635</v>
      </c>
      <c r="K9" s="11"/>
      <c r="L9" s="167" t="s">
        <v>636</v>
      </c>
      <c r="M9" s="11"/>
      <c r="N9" s="167" t="s">
        <v>10</v>
      </c>
      <c r="O9" s="11"/>
      <c r="P9" s="167" t="s">
        <v>635</v>
      </c>
      <c r="Q9" s="11"/>
      <c r="R9" s="167" t="s">
        <v>636</v>
      </c>
      <c r="S9" s="11"/>
      <c r="T9" s="167" t="s">
        <v>10</v>
      </c>
    </row>
    <row r="10" spans="1:20" ht="12.75" customHeight="1" x14ac:dyDescent="0.2">
      <c r="A10" s="11"/>
      <c r="B10" s="11"/>
      <c r="C10" s="11"/>
      <c r="D10" s="11"/>
      <c r="E10" s="11"/>
      <c r="F10" s="11">
        <v>2017</v>
      </c>
      <c r="G10" s="11"/>
      <c r="H10" s="11">
        <v>2018</v>
      </c>
      <c r="I10" s="11"/>
      <c r="J10" s="11">
        <v>2018</v>
      </c>
      <c r="K10" s="11"/>
      <c r="L10" s="11">
        <v>2018</v>
      </c>
      <c r="M10" s="11"/>
      <c r="N10" s="11">
        <v>2018</v>
      </c>
      <c r="O10" s="11"/>
      <c r="P10" s="11">
        <v>2018</v>
      </c>
      <c r="Q10" s="11"/>
      <c r="R10" s="11">
        <v>2018</v>
      </c>
      <c r="S10" s="11"/>
      <c r="T10" s="11">
        <v>2018</v>
      </c>
    </row>
    <row r="11" spans="1:20" ht="12.75" customHeight="1" x14ac:dyDescent="0.2">
      <c r="A11" s="2"/>
      <c r="B11" s="2"/>
      <c r="C11" s="2"/>
      <c r="D11" s="2"/>
      <c r="E11" s="2"/>
      <c r="F11" s="2"/>
      <c r="G11" s="2"/>
      <c r="H11" s="2"/>
      <c r="I11" s="2"/>
      <c r="J11" s="2"/>
      <c r="K11" s="2"/>
      <c r="L11" s="2"/>
      <c r="M11" s="2"/>
      <c r="N11" s="2"/>
      <c r="O11" s="2"/>
      <c r="P11" s="2"/>
      <c r="Q11" s="2"/>
      <c r="R11" s="2"/>
      <c r="S11" s="2"/>
      <c r="T11" s="2"/>
    </row>
    <row r="12" spans="1:20" ht="12.75" customHeight="1" x14ac:dyDescent="0.2">
      <c r="A12" s="2" t="s">
        <v>41</v>
      </c>
      <c r="B12" s="3"/>
      <c r="C12" s="2"/>
      <c r="D12" s="2"/>
      <c r="E12" s="2"/>
      <c r="F12" s="17" t="s">
        <v>384</v>
      </c>
      <c r="G12" s="12"/>
      <c r="H12" s="17" t="s">
        <v>384</v>
      </c>
      <c r="I12" s="17"/>
      <c r="J12" s="17" t="s">
        <v>384</v>
      </c>
      <c r="K12" s="17"/>
      <c r="L12" s="17" t="s">
        <v>384</v>
      </c>
      <c r="M12" s="17"/>
      <c r="N12" s="17" t="s">
        <v>384</v>
      </c>
      <c r="O12" s="17"/>
      <c r="P12" s="17" t="s">
        <v>384</v>
      </c>
      <c r="Q12" s="17"/>
      <c r="R12" s="17" t="s">
        <v>384</v>
      </c>
      <c r="S12" s="17"/>
      <c r="T12" s="17" t="s">
        <v>384</v>
      </c>
    </row>
    <row r="13" spans="1:20" ht="12.75" customHeight="1" x14ac:dyDescent="0.2">
      <c r="A13" s="2" t="s">
        <v>42</v>
      </c>
      <c r="B13" s="3"/>
      <c r="C13" s="2"/>
      <c r="D13" s="2"/>
      <c r="E13" s="2"/>
      <c r="F13" s="17" t="s">
        <v>384</v>
      </c>
      <c r="G13" s="12"/>
      <c r="H13" s="17" t="s">
        <v>384</v>
      </c>
      <c r="I13" s="17"/>
      <c r="J13" s="17" t="s">
        <v>384</v>
      </c>
      <c r="K13" s="17"/>
      <c r="L13" s="17" t="s">
        <v>384</v>
      </c>
      <c r="M13" s="17"/>
      <c r="N13" s="17" t="s">
        <v>384</v>
      </c>
      <c r="O13" s="17"/>
      <c r="P13" s="17" t="s">
        <v>384</v>
      </c>
      <c r="Q13" s="17"/>
      <c r="R13" s="17" t="s">
        <v>384</v>
      </c>
      <c r="S13" s="17"/>
      <c r="T13" s="17" t="s">
        <v>384</v>
      </c>
    </row>
    <row r="14" spans="1:20" ht="12.75" customHeight="1" x14ac:dyDescent="0.2">
      <c r="A14" s="2" t="s">
        <v>43</v>
      </c>
      <c r="B14" s="3"/>
      <c r="C14" s="2"/>
      <c r="D14" s="2"/>
      <c r="E14" s="2"/>
      <c r="F14" s="17">
        <v>386</v>
      </c>
      <c r="G14" s="12"/>
      <c r="H14" s="17">
        <v>365</v>
      </c>
      <c r="I14" s="17"/>
      <c r="J14" s="17" t="s">
        <v>384</v>
      </c>
      <c r="K14" s="17"/>
      <c r="L14" s="17" t="s">
        <v>384</v>
      </c>
      <c r="M14" s="17"/>
      <c r="N14" s="17" t="s">
        <v>384</v>
      </c>
      <c r="O14" s="17"/>
      <c r="P14" s="89">
        <v>185</v>
      </c>
      <c r="Q14" s="17"/>
      <c r="R14" s="89">
        <v>180</v>
      </c>
      <c r="S14" s="17"/>
      <c r="T14" s="17">
        <v>365</v>
      </c>
    </row>
    <row r="15" spans="1:20" ht="12.75" customHeight="1" x14ac:dyDescent="0.2">
      <c r="A15" s="2" t="s">
        <v>115</v>
      </c>
      <c r="B15" s="2"/>
      <c r="C15" s="2"/>
      <c r="D15" s="2"/>
      <c r="E15" s="2"/>
      <c r="F15" s="17">
        <v>1217</v>
      </c>
      <c r="G15" s="75"/>
      <c r="H15" s="17">
        <v>1114</v>
      </c>
      <c r="I15" s="17"/>
      <c r="J15" s="17">
        <v>37</v>
      </c>
      <c r="K15" s="17"/>
      <c r="L15" s="17">
        <v>5</v>
      </c>
      <c r="M15" s="17"/>
      <c r="N15" s="17">
        <v>42</v>
      </c>
      <c r="O15" s="17"/>
      <c r="P15" s="90">
        <v>462</v>
      </c>
      <c r="Q15" s="17"/>
      <c r="R15" s="90">
        <v>610</v>
      </c>
      <c r="S15" s="17"/>
      <c r="T15" s="17">
        <v>1072</v>
      </c>
    </row>
    <row r="16" spans="1:20" ht="12.75" customHeight="1" x14ac:dyDescent="0.2">
      <c r="A16" s="2" t="s">
        <v>44</v>
      </c>
      <c r="B16" s="3"/>
      <c r="C16" s="2"/>
      <c r="D16" s="2"/>
      <c r="E16" s="2"/>
      <c r="F16" s="17" t="s">
        <v>384</v>
      </c>
      <c r="G16" s="12"/>
      <c r="H16" s="17" t="s">
        <v>384</v>
      </c>
      <c r="I16" s="17"/>
      <c r="J16" s="17" t="s">
        <v>384</v>
      </c>
      <c r="K16" s="17"/>
      <c r="L16" s="17" t="s">
        <v>384</v>
      </c>
      <c r="M16" s="17"/>
      <c r="N16" s="17" t="s">
        <v>384</v>
      </c>
      <c r="O16" s="17"/>
      <c r="P16" s="17" t="s">
        <v>384</v>
      </c>
      <c r="Q16" s="17"/>
      <c r="R16" s="17" t="s">
        <v>384</v>
      </c>
      <c r="S16" s="17"/>
      <c r="T16" s="17" t="s">
        <v>384</v>
      </c>
    </row>
    <row r="17" spans="1:20" ht="12.75" customHeight="1" x14ac:dyDescent="0.2">
      <c r="A17" s="2" t="s">
        <v>45</v>
      </c>
      <c r="B17" s="2"/>
      <c r="C17" s="2"/>
      <c r="D17" s="2"/>
      <c r="E17" s="2"/>
      <c r="F17" s="17" t="s">
        <v>384</v>
      </c>
      <c r="G17" s="12"/>
      <c r="H17" s="17" t="s">
        <v>384</v>
      </c>
      <c r="I17" s="17"/>
      <c r="J17" s="17" t="s">
        <v>384</v>
      </c>
      <c r="K17" s="17"/>
      <c r="L17" s="17" t="s">
        <v>384</v>
      </c>
      <c r="M17" s="17"/>
      <c r="N17" s="17" t="s">
        <v>384</v>
      </c>
      <c r="O17" s="17"/>
      <c r="P17" s="17" t="s">
        <v>384</v>
      </c>
      <c r="Q17" s="17"/>
      <c r="R17" s="17" t="s">
        <v>384</v>
      </c>
      <c r="S17" s="17"/>
      <c r="T17" s="17" t="s">
        <v>384</v>
      </c>
    </row>
    <row r="18" spans="1:20" ht="12.75" customHeight="1" x14ac:dyDescent="0.2">
      <c r="A18" s="2" t="s">
        <v>122</v>
      </c>
      <c r="B18" s="3"/>
      <c r="C18" s="2"/>
      <c r="D18" s="2"/>
      <c r="E18" s="2"/>
      <c r="F18" s="17" t="s">
        <v>384</v>
      </c>
      <c r="G18" s="12"/>
      <c r="H18" s="17" t="s">
        <v>384</v>
      </c>
      <c r="I18" s="17"/>
      <c r="J18" s="17" t="s">
        <v>384</v>
      </c>
      <c r="K18" s="17"/>
      <c r="L18" s="17" t="s">
        <v>384</v>
      </c>
      <c r="M18" s="17"/>
      <c r="N18" s="17" t="s">
        <v>384</v>
      </c>
      <c r="O18" s="17"/>
      <c r="P18" s="17" t="s">
        <v>384</v>
      </c>
      <c r="Q18" s="17"/>
      <c r="R18" s="17" t="s">
        <v>384</v>
      </c>
      <c r="S18" s="17"/>
      <c r="T18" s="17" t="s">
        <v>384</v>
      </c>
    </row>
    <row r="19" spans="1:20" ht="12.75" customHeight="1" x14ac:dyDescent="0.2">
      <c r="A19" s="2" t="s">
        <v>32</v>
      </c>
      <c r="B19" s="2"/>
      <c r="C19" s="2"/>
      <c r="D19" s="2"/>
      <c r="E19" s="2"/>
      <c r="F19" s="17">
        <v>747</v>
      </c>
      <c r="G19" s="12"/>
      <c r="H19" s="17">
        <v>155</v>
      </c>
      <c r="I19" s="17"/>
      <c r="J19" s="17" t="s">
        <v>384</v>
      </c>
      <c r="K19" s="17"/>
      <c r="L19" s="17" t="s">
        <v>384</v>
      </c>
      <c r="M19" s="17"/>
      <c r="N19" s="17" t="s">
        <v>384</v>
      </c>
      <c r="O19" s="17"/>
      <c r="P19" s="90">
        <v>67</v>
      </c>
      <c r="Q19" s="17"/>
      <c r="R19" s="90">
        <v>88</v>
      </c>
      <c r="S19" s="17"/>
      <c r="T19" s="17">
        <v>155</v>
      </c>
    </row>
    <row r="20" spans="1:20" ht="12.75" customHeight="1" x14ac:dyDescent="0.2">
      <c r="A20" s="2" t="s">
        <v>33</v>
      </c>
      <c r="B20" s="2"/>
      <c r="C20" s="2"/>
      <c r="D20" s="2"/>
      <c r="E20" s="2"/>
      <c r="F20" s="17" t="s">
        <v>384</v>
      </c>
      <c r="G20" s="12"/>
      <c r="H20" s="17" t="s">
        <v>384</v>
      </c>
      <c r="I20" s="17"/>
      <c r="J20" s="17" t="s">
        <v>384</v>
      </c>
      <c r="K20" s="17"/>
      <c r="L20" s="17" t="s">
        <v>384</v>
      </c>
      <c r="M20" s="17"/>
      <c r="N20" s="17" t="s">
        <v>384</v>
      </c>
      <c r="O20" s="17"/>
      <c r="P20" s="17" t="s">
        <v>384</v>
      </c>
      <c r="Q20" s="17"/>
      <c r="R20" s="17" t="s">
        <v>384</v>
      </c>
      <c r="S20" s="17"/>
      <c r="T20" s="17" t="s">
        <v>384</v>
      </c>
    </row>
    <row r="21" spans="1:20" ht="12.75" customHeight="1" x14ac:dyDescent="0.2">
      <c r="A21" s="2" t="s">
        <v>34</v>
      </c>
      <c r="B21" s="2"/>
      <c r="C21" s="2"/>
      <c r="D21" s="2"/>
      <c r="E21" s="2"/>
      <c r="F21" s="17" t="s">
        <v>384</v>
      </c>
      <c r="G21" s="75"/>
      <c r="H21" s="17" t="s">
        <v>384</v>
      </c>
      <c r="I21" s="17"/>
      <c r="J21" s="17" t="s">
        <v>384</v>
      </c>
      <c r="K21" s="17"/>
      <c r="L21" s="17" t="s">
        <v>384</v>
      </c>
      <c r="M21" s="17"/>
      <c r="N21" s="17" t="s">
        <v>384</v>
      </c>
      <c r="O21" s="17"/>
      <c r="P21" s="17" t="s">
        <v>384</v>
      </c>
      <c r="Q21" s="17"/>
      <c r="R21" s="17" t="s">
        <v>384</v>
      </c>
      <c r="S21" s="17"/>
      <c r="T21" s="17" t="s">
        <v>384</v>
      </c>
    </row>
    <row r="22" spans="1:20" ht="12.75" customHeight="1" x14ac:dyDescent="0.2">
      <c r="A22" s="2" t="s">
        <v>35</v>
      </c>
      <c r="B22" s="2"/>
      <c r="C22" s="2"/>
      <c r="D22" s="2"/>
      <c r="E22" s="2"/>
      <c r="F22" s="17">
        <v>89</v>
      </c>
      <c r="G22" s="12"/>
      <c r="H22" s="17">
        <v>5</v>
      </c>
      <c r="I22" s="17"/>
      <c r="J22" s="17">
        <v>1</v>
      </c>
      <c r="K22" s="17"/>
      <c r="L22" s="17">
        <v>1</v>
      </c>
      <c r="M22" s="17"/>
      <c r="N22" s="17">
        <v>2</v>
      </c>
      <c r="O22" s="17"/>
      <c r="P22" s="90">
        <v>2</v>
      </c>
      <c r="Q22" s="17"/>
      <c r="R22" s="90">
        <v>1</v>
      </c>
      <c r="S22" s="17"/>
      <c r="T22" s="17">
        <v>3</v>
      </c>
    </row>
    <row r="23" spans="1:20" ht="12.75" customHeight="1" x14ac:dyDescent="0.2">
      <c r="A23" s="2" t="s">
        <v>94</v>
      </c>
      <c r="B23" s="3"/>
      <c r="C23" s="2"/>
      <c r="D23" s="2"/>
      <c r="E23" s="2"/>
      <c r="F23" s="17" t="s">
        <v>384</v>
      </c>
      <c r="G23" s="12"/>
      <c r="H23" s="17" t="s">
        <v>384</v>
      </c>
      <c r="I23" s="17"/>
      <c r="J23" s="17" t="s">
        <v>384</v>
      </c>
      <c r="K23" s="17"/>
      <c r="L23" s="17" t="s">
        <v>384</v>
      </c>
      <c r="M23" s="17"/>
      <c r="N23" s="17" t="s">
        <v>384</v>
      </c>
      <c r="O23" s="17"/>
      <c r="P23" s="17" t="s">
        <v>384</v>
      </c>
      <c r="Q23" s="17"/>
      <c r="R23" s="17" t="s">
        <v>384</v>
      </c>
      <c r="S23" s="17"/>
      <c r="T23" s="17" t="s">
        <v>384</v>
      </c>
    </row>
    <row r="24" spans="1:20" ht="12.75" customHeight="1" x14ac:dyDescent="0.2">
      <c r="A24" s="2" t="s">
        <v>46</v>
      </c>
      <c r="B24" s="3"/>
      <c r="C24" s="2"/>
      <c r="D24" s="2"/>
      <c r="E24" s="2"/>
      <c r="F24" s="17" t="s">
        <v>384</v>
      </c>
      <c r="G24" s="12"/>
      <c r="H24" s="17" t="s">
        <v>384</v>
      </c>
      <c r="I24" s="17"/>
      <c r="J24" s="17" t="s">
        <v>384</v>
      </c>
      <c r="K24" s="17"/>
      <c r="L24" s="17" t="s">
        <v>384</v>
      </c>
      <c r="M24" s="17"/>
      <c r="N24" s="17" t="s">
        <v>384</v>
      </c>
      <c r="O24" s="17"/>
      <c r="P24" s="17" t="s">
        <v>384</v>
      </c>
      <c r="Q24" s="17"/>
      <c r="R24" s="17" t="s">
        <v>384</v>
      </c>
      <c r="S24" s="17"/>
      <c r="T24" s="17" t="s">
        <v>384</v>
      </c>
    </row>
    <row r="25" spans="1:20" ht="12.75" customHeight="1" x14ac:dyDescent="0.2">
      <c r="A25" s="2" t="s">
        <v>123</v>
      </c>
      <c r="B25" s="3"/>
      <c r="C25" s="2"/>
      <c r="D25" s="2"/>
      <c r="E25" s="2"/>
      <c r="F25" s="17" t="s">
        <v>384</v>
      </c>
      <c r="G25" s="12"/>
      <c r="H25" s="17" t="s">
        <v>384</v>
      </c>
      <c r="I25" s="17"/>
      <c r="J25" s="17" t="s">
        <v>384</v>
      </c>
      <c r="K25" s="17"/>
      <c r="L25" s="17" t="s">
        <v>384</v>
      </c>
      <c r="M25" s="17"/>
      <c r="N25" s="17" t="s">
        <v>384</v>
      </c>
      <c r="O25" s="17"/>
      <c r="P25" s="17" t="s">
        <v>384</v>
      </c>
      <c r="Q25" s="17"/>
      <c r="R25" s="17" t="s">
        <v>384</v>
      </c>
      <c r="S25" s="17"/>
      <c r="T25" s="17" t="s">
        <v>384</v>
      </c>
    </row>
    <row r="26" spans="1:20" ht="12.75" customHeight="1" x14ac:dyDescent="0.2">
      <c r="A26" s="2" t="s">
        <v>377</v>
      </c>
      <c r="B26" s="2"/>
      <c r="C26" s="2"/>
      <c r="D26" s="2"/>
      <c r="E26" s="2"/>
      <c r="F26" s="17">
        <v>1058</v>
      </c>
      <c r="G26" s="12"/>
      <c r="H26" s="17">
        <v>813</v>
      </c>
      <c r="I26" s="17"/>
      <c r="J26" s="17" t="s">
        <v>384</v>
      </c>
      <c r="K26" s="17"/>
      <c r="L26" s="17">
        <v>1</v>
      </c>
      <c r="M26" s="17"/>
      <c r="N26" s="17">
        <v>1</v>
      </c>
      <c r="O26" s="17"/>
      <c r="P26" s="89">
        <v>477</v>
      </c>
      <c r="Q26" s="17"/>
      <c r="R26" s="89">
        <v>335</v>
      </c>
      <c r="S26" s="17"/>
      <c r="T26" s="17">
        <v>812</v>
      </c>
    </row>
    <row r="27" spans="1:20" ht="12.75" customHeight="1" x14ac:dyDescent="0.2">
      <c r="A27" s="2" t="s">
        <v>47</v>
      </c>
      <c r="B27" s="3"/>
      <c r="C27" s="2"/>
      <c r="D27" s="2"/>
      <c r="E27" s="2"/>
      <c r="F27" s="17" t="s">
        <v>384</v>
      </c>
      <c r="G27" s="12"/>
      <c r="H27" s="17" t="s">
        <v>384</v>
      </c>
      <c r="I27" s="17"/>
      <c r="J27" s="17" t="s">
        <v>384</v>
      </c>
      <c r="K27" s="2"/>
      <c r="L27" s="17" t="s">
        <v>384</v>
      </c>
      <c r="M27" s="2"/>
      <c r="N27" s="17" t="s">
        <v>384</v>
      </c>
      <c r="O27" s="2"/>
      <c r="P27" s="17" t="s">
        <v>384</v>
      </c>
      <c r="Q27" s="2"/>
      <c r="R27" s="17" t="s">
        <v>384</v>
      </c>
      <c r="S27" s="2"/>
      <c r="T27" s="17" t="s">
        <v>384</v>
      </c>
    </row>
    <row r="28" spans="1:20" ht="12.75" customHeight="1" x14ac:dyDescent="0.2">
      <c r="A28" s="2" t="s">
        <v>114</v>
      </c>
      <c r="B28" s="2"/>
      <c r="C28" s="2"/>
      <c r="D28" s="2"/>
      <c r="E28" s="2"/>
      <c r="F28" s="17">
        <v>2104</v>
      </c>
      <c r="G28" s="12"/>
      <c r="H28" s="17">
        <v>1914</v>
      </c>
      <c r="I28" s="17"/>
      <c r="J28" s="17">
        <v>8</v>
      </c>
      <c r="K28" s="17"/>
      <c r="L28" s="17">
        <v>6</v>
      </c>
      <c r="M28" s="17"/>
      <c r="N28" s="17">
        <v>14</v>
      </c>
      <c r="O28" s="17"/>
      <c r="P28" s="90">
        <v>913</v>
      </c>
      <c r="Q28" s="17"/>
      <c r="R28" s="90">
        <v>987</v>
      </c>
      <c r="S28" s="17"/>
      <c r="T28" s="17">
        <v>1900</v>
      </c>
    </row>
    <row r="29" spans="1:20" ht="12.75" customHeight="1" x14ac:dyDescent="0.2">
      <c r="A29" s="2" t="s">
        <v>95</v>
      </c>
      <c r="B29" s="3"/>
      <c r="C29" s="2"/>
      <c r="D29" s="2"/>
      <c r="E29" s="2"/>
      <c r="F29" s="17" t="s">
        <v>384</v>
      </c>
      <c r="G29" s="12"/>
      <c r="H29" s="17" t="s">
        <v>384</v>
      </c>
      <c r="I29" s="17"/>
      <c r="J29" s="17" t="s">
        <v>384</v>
      </c>
      <c r="K29" s="17"/>
      <c r="L29" s="17" t="s">
        <v>384</v>
      </c>
      <c r="M29" s="17"/>
      <c r="N29" s="17" t="s">
        <v>384</v>
      </c>
      <c r="O29" s="17"/>
      <c r="P29" s="17" t="s">
        <v>384</v>
      </c>
      <c r="Q29" s="17"/>
      <c r="R29" s="17" t="s">
        <v>384</v>
      </c>
      <c r="S29" s="17"/>
      <c r="T29" s="17" t="s">
        <v>384</v>
      </c>
    </row>
    <row r="30" spans="1:20" ht="12.75" customHeight="1" x14ac:dyDescent="0.2">
      <c r="A30" s="2" t="s">
        <v>96</v>
      </c>
      <c r="B30" s="2"/>
      <c r="C30" s="2"/>
      <c r="D30" s="2"/>
      <c r="E30" s="2"/>
      <c r="F30" s="17" t="s">
        <v>384</v>
      </c>
      <c r="G30" s="12"/>
      <c r="H30" s="17" t="s">
        <v>384</v>
      </c>
      <c r="I30" s="17"/>
      <c r="J30" s="17" t="s">
        <v>384</v>
      </c>
      <c r="K30" s="17"/>
      <c r="L30" s="17" t="s">
        <v>384</v>
      </c>
      <c r="M30" s="17"/>
      <c r="N30" s="17" t="s">
        <v>384</v>
      </c>
      <c r="O30" s="17"/>
      <c r="P30" s="17" t="s">
        <v>384</v>
      </c>
      <c r="Q30" s="17"/>
      <c r="R30" s="17" t="s">
        <v>384</v>
      </c>
      <c r="S30" s="17"/>
      <c r="T30" s="17" t="s">
        <v>384</v>
      </c>
    </row>
    <row r="31" spans="1:20" ht="12.75" customHeight="1" x14ac:dyDescent="0.2">
      <c r="A31" s="2" t="s">
        <v>48</v>
      </c>
      <c r="B31" s="3"/>
      <c r="C31" s="2"/>
      <c r="D31" s="2"/>
      <c r="E31" s="2"/>
      <c r="F31" s="17" t="s">
        <v>384</v>
      </c>
      <c r="G31" s="12"/>
      <c r="H31" s="17" t="s">
        <v>384</v>
      </c>
      <c r="I31" s="17"/>
      <c r="J31" s="17" t="s">
        <v>384</v>
      </c>
      <c r="K31" s="17"/>
      <c r="L31" s="17" t="s">
        <v>384</v>
      </c>
      <c r="M31" s="17"/>
      <c r="N31" s="17" t="s">
        <v>384</v>
      </c>
      <c r="O31" s="17"/>
      <c r="P31" s="17" t="s">
        <v>384</v>
      </c>
      <c r="Q31" s="17"/>
      <c r="R31" s="17" t="s">
        <v>384</v>
      </c>
      <c r="S31" s="17"/>
      <c r="T31" s="17" t="s">
        <v>384</v>
      </c>
    </row>
    <row r="32" spans="1:20" ht="12.75" customHeight="1" x14ac:dyDescent="0.2">
      <c r="A32" s="2" t="s">
        <v>118</v>
      </c>
      <c r="B32" s="3"/>
      <c r="C32" s="2"/>
      <c r="D32" s="2"/>
      <c r="E32" s="2"/>
      <c r="F32" s="17" t="s">
        <v>384</v>
      </c>
      <c r="G32" s="12"/>
      <c r="H32" s="17" t="s">
        <v>384</v>
      </c>
      <c r="I32" s="17"/>
      <c r="J32" s="17" t="s">
        <v>384</v>
      </c>
      <c r="K32" s="17"/>
      <c r="L32" s="17" t="s">
        <v>384</v>
      </c>
      <c r="M32" s="17"/>
      <c r="N32" s="17" t="s">
        <v>384</v>
      </c>
      <c r="O32" s="17"/>
      <c r="P32" s="17" t="s">
        <v>384</v>
      </c>
      <c r="Q32" s="17"/>
      <c r="R32" s="17" t="s">
        <v>384</v>
      </c>
      <c r="S32" s="17"/>
      <c r="T32" s="17" t="s">
        <v>384</v>
      </c>
    </row>
    <row r="33" spans="1:20" ht="12.75" customHeight="1" x14ac:dyDescent="0.2">
      <c r="A33" s="2" t="s">
        <v>40</v>
      </c>
      <c r="B33" s="2"/>
      <c r="C33" s="2"/>
      <c r="D33" s="2"/>
      <c r="E33" s="2"/>
      <c r="F33" s="17">
        <v>2</v>
      </c>
      <c r="G33" s="12"/>
      <c r="H33" s="17">
        <v>4</v>
      </c>
      <c r="I33" s="17"/>
      <c r="J33" s="17" t="s">
        <v>384</v>
      </c>
      <c r="K33" s="17"/>
      <c r="L33" s="17" t="s">
        <v>384</v>
      </c>
      <c r="M33" s="17"/>
      <c r="N33" s="17" t="s">
        <v>384</v>
      </c>
      <c r="O33" s="17"/>
      <c r="P33" s="17">
        <v>2</v>
      </c>
      <c r="Q33" s="17"/>
      <c r="R33" s="17">
        <v>2</v>
      </c>
      <c r="S33" s="17"/>
      <c r="T33" s="17">
        <v>4</v>
      </c>
    </row>
    <row r="34" spans="1:20" ht="12.75" customHeight="1" x14ac:dyDescent="0.2">
      <c r="A34" s="2" t="s">
        <v>36</v>
      </c>
      <c r="B34" s="2"/>
      <c r="C34" s="2"/>
      <c r="D34" s="2"/>
      <c r="E34" s="2"/>
      <c r="F34" s="17" t="s">
        <v>384</v>
      </c>
      <c r="G34" s="12"/>
      <c r="H34" s="17" t="s">
        <v>384</v>
      </c>
      <c r="I34" s="17"/>
      <c r="J34" s="17" t="s">
        <v>384</v>
      </c>
      <c r="K34" s="17"/>
      <c r="L34" s="17" t="s">
        <v>384</v>
      </c>
      <c r="M34" s="17"/>
      <c r="N34" s="17" t="s">
        <v>384</v>
      </c>
      <c r="O34" s="17"/>
      <c r="P34" s="17" t="s">
        <v>384</v>
      </c>
      <c r="Q34" s="17"/>
      <c r="R34" s="17" t="s">
        <v>384</v>
      </c>
      <c r="S34" s="17"/>
      <c r="T34" s="17" t="s">
        <v>384</v>
      </c>
    </row>
    <row r="35" spans="1:20" ht="12.75" customHeight="1" x14ac:dyDescent="0.2">
      <c r="A35" s="2" t="s">
        <v>97</v>
      </c>
      <c r="B35" s="2"/>
      <c r="C35" s="2"/>
      <c r="D35" s="2"/>
      <c r="E35" s="2"/>
      <c r="F35" s="17">
        <v>18475</v>
      </c>
      <c r="G35" s="75"/>
      <c r="H35" s="17">
        <v>12610</v>
      </c>
      <c r="I35" s="17"/>
      <c r="J35" s="17">
        <v>4717</v>
      </c>
      <c r="K35" s="17"/>
      <c r="L35" s="17">
        <v>3231</v>
      </c>
      <c r="M35" s="17"/>
      <c r="N35" s="17">
        <v>7948</v>
      </c>
      <c r="O35" s="116"/>
      <c r="P35" s="90">
        <v>1972</v>
      </c>
      <c r="Q35" s="17"/>
      <c r="R35" s="90">
        <v>2690</v>
      </c>
      <c r="S35" s="17"/>
      <c r="T35" s="17">
        <v>4662</v>
      </c>
    </row>
    <row r="36" spans="1:20" ht="12.75" customHeight="1" x14ac:dyDescent="0.2">
      <c r="A36" s="2" t="s">
        <v>98</v>
      </c>
      <c r="B36" s="2"/>
      <c r="C36" s="2"/>
      <c r="D36" s="2"/>
      <c r="E36" s="2"/>
      <c r="F36" s="17">
        <v>25</v>
      </c>
      <c r="G36" s="12"/>
      <c r="H36" s="17">
        <v>97</v>
      </c>
      <c r="I36" s="17"/>
      <c r="J36" s="17" t="s">
        <v>384</v>
      </c>
      <c r="K36" s="17"/>
      <c r="L36" s="17">
        <v>1</v>
      </c>
      <c r="M36" s="17"/>
      <c r="N36" s="17">
        <v>1</v>
      </c>
      <c r="O36" s="17"/>
      <c r="P36" s="17">
        <v>49</v>
      </c>
      <c r="Q36" s="17"/>
      <c r="R36" s="17">
        <v>47</v>
      </c>
      <c r="S36" s="17"/>
      <c r="T36" s="17">
        <v>96</v>
      </c>
    </row>
    <row r="37" spans="1:20" ht="12.75" customHeight="1" x14ac:dyDescent="0.2">
      <c r="A37" s="2" t="s">
        <v>99</v>
      </c>
      <c r="B37" s="3"/>
      <c r="C37" s="2"/>
      <c r="D37" s="2"/>
      <c r="E37" s="2"/>
      <c r="F37" s="17" t="s">
        <v>384</v>
      </c>
      <c r="G37" s="12"/>
      <c r="H37" s="17" t="s">
        <v>384</v>
      </c>
      <c r="I37" s="17"/>
      <c r="J37" s="17" t="s">
        <v>384</v>
      </c>
      <c r="K37" s="17"/>
      <c r="L37" s="17" t="s">
        <v>384</v>
      </c>
      <c r="M37" s="17"/>
      <c r="N37" s="17" t="s">
        <v>384</v>
      </c>
      <c r="O37" s="17"/>
      <c r="P37" s="17" t="s">
        <v>384</v>
      </c>
      <c r="Q37" s="17"/>
      <c r="R37" s="17" t="s">
        <v>384</v>
      </c>
      <c r="S37" s="17"/>
      <c r="T37" s="17" t="s">
        <v>384</v>
      </c>
    </row>
    <row r="38" spans="1:20" ht="12.75" customHeight="1" x14ac:dyDescent="0.2">
      <c r="A38" s="2" t="s">
        <v>100</v>
      </c>
      <c r="B38" s="3"/>
      <c r="C38" s="2"/>
      <c r="D38" s="2"/>
      <c r="E38" s="2"/>
      <c r="F38" s="17" t="s">
        <v>384</v>
      </c>
      <c r="G38" s="12"/>
      <c r="H38" s="17" t="s">
        <v>384</v>
      </c>
      <c r="I38" s="17"/>
      <c r="J38" s="17" t="s">
        <v>384</v>
      </c>
      <c r="K38" s="17"/>
      <c r="L38" s="17" t="s">
        <v>384</v>
      </c>
      <c r="M38" s="17"/>
      <c r="N38" s="17" t="s">
        <v>384</v>
      </c>
      <c r="O38" s="17"/>
      <c r="P38" s="17" t="s">
        <v>384</v>
      </c>
      <c r="Q38" s="17"/>
      <c r="R38" s="17" t="s">
        <v>384</v>
      </c>
      <c r="S38" s="17"/>
      <c r="T38" s="17" t="s">
        <v>384</v>
      </c>
    </row>
    <row r="39" spans="1:20" ht="12.75" customHeight="1" x14ac:dyDescent="0.2">
      <c r="A39" s="2" t="s">
        <v>119</v>
      </c>
      <c r="B39" s="2"/>
      <c r="C39" s="2"/>
      <c r="D39" s="2"/>
      <c r="E39" s="2"/>
      <c r="F39" s="17">
        <v>2252</v>
      </c>
      <c r="G39" s="12"/>
      <c r="H39" s="17">
        <v>1095</v>
      </c>
      <c r="I39" s="17"/>
      <c r="J39" s="17" t="s">
        <v>384</v>
      </c>
      <c r="K39" s="17"/>
      <c r="L39" s="17" t="s">
        <v>384</v>
      </c>
      <c r="M39" s="17"/>
      <c r="N39" s="17" t="s">
        <v>384</v>
      </c>
      <c r="O39" s="17"/>
      <c r="P39" s="89">
        <v>587</v>
      </c>
      <c r="Q39" s="17"/>
      <c r="R39" s="89">
        <v>508</v>
      </c>
      <c r="S39" s="17"/>
      <c r="T39" s="17">
        <v>1095</v>
      </c>
    </row>
    <row r="40" spans="1:20" ht="12.75" customHeight="1" x14ac:dyDescent="0.2">
      <c r="A40" s="2" t="s">
        <v>49</v>
      </c>
      <c r="B40" s="3"/>
      <c r="C40" s="2"/>
      <c r="D40" s="2"/>
      <c r="E40" s="2"/>
      <c r="F40" s="17" t="s">
        <v>384</v>
      </c>
      <c r="G40" s="12"/>
      <c r="H40" s="17" t="s">
        <v>384</v>
      </c>
      <c r="I40" s="17"/>
      <c r="J40" s="17" t="s">
        <v>384</v>
      </c>
      <c r="K40" s="17"/>
      <c r="L40" s="17" t="s">
        <v>384</v>
      </c>
      <c r="M40" s="17"/>
      <c r="N40" s="17" t="s">
        <v>384</v>
      </c>
      <c r="O40" s="17"/>
      <c r="P40" s="17" t="s">
        <v>384</v>
      </c>
      <c r="Q40" s="17"/>
      <c r="R40" s="17" t="s">
        <v>384</v>
      </c>
      <c r="S40" s="17"/>
      <c r="T40" s="17" t="s">
        <v>384</v>
      </c>
    </row>
    <row r="41" spans="1:20" ht="12.75" customHeight="1" x14ac:dyDescent="0.2">
      <c r="A41" s="2" t="s">
        <v>50</v>
      </c>
      <c r="B41" s="3"/>
      <c r="C41" s="2"/>
      <c r="D41" s="2"/>
      <c r="E41" s="2"/>
      <c r="F41" s="17" t="s">
        <v>384</v>
      </c>
      <c r="G41" s="12"/>
      <c r="H41" s="17" t="s">
        <v>384</v>
      </c>
      <c r="I41" s="17"/>
      <c r="J41" s="17" t="s">
        <v>384</v>
      </c>
      <c r="K41" s="17"/>
      <c r="L41" s="17" t="s">
        <v>384</v>
      </c>
      <c r="M41" s="17"/>
      <c r="N41" s="17" t="s">
        <v>384</v>
      </c>
      <c r="O41" s="17"/>
      <c r="P41" s="17" t="s">
        <v>384</v>
      </c>
      <c r="Q41" s="17"/>
      <c r="R41" s="17" t="s">
        <v>384</v>
      </c>
      <c r="S41" s="17"/>
      <c r="T41" s="17" t="s">
        <v>384</v>
      </c>
    </row>
    <row r="42" spans="1:20" ht="12.75" customHeight="1" x14ac:dyDescent="0.2">
      <c r="A42" s="2" t="s">
        <v>379</v>
      </c>
      <c r="B42" s="3"/>
      <c r="C42" s="2"/>
      <c r="D42" s="2"/>
      <c r="E42" s="2"/>
      <c r="F42" s="17" t="s">
        <v>384</v>
      </c>
      <c r="G42" s="12"/>
      <c r="H42" s="17" t="s">
        <v>384</v>
      </c>
      <c r="I42" s="17"/>
      <c r="J42" s="17" t="s">
        <v>384</v>
      </c>
      <c r="K42" s="17"/>
      <c r="L42" s="17" t="s">
        <v>384</v>
      </c>
      <c r="M42" s="17"/>
      <c r="N42" s="17" t="s">
        <v>384</v>
      </c>
      <c r="O42" s="17"/>
      <c r="P42" s="17" t="s">
        <v>384</v>
      </c>
      <c r="Q42" s="17"/>
      <c r="R42" s="17" t="s">
        <v>384</v>
      </c>
      <c r="S42" s="17"/>
      <c r="T42" s="17" t="s">
        <v>384</v>
      </c>
    </row>
    <row r="43" spans="1:20" ht="12.75" customHeight="1" x14ac:dyDescent="0.2">
      <c r="A43" s="2" t="s">
        <v>37</v>
      </c>
      <c r="B43" s="2"/>
      <c r="C43" s="2"/>
      <c r="D43" s="2"/>
      <c r="E43" s="2"/>
      <c r="F43" s="17">
        <v>4630</v>
      </c>
      <c r="G43" s="12"/>
      <c r="H43" s="17">
        <v>3049</v>
      </c>
      <c r="I43" s="17"/>
      <c r="J43" s="17" t="s">
        <v>384</v>
      </c>
      <c r="K43" s="17"/>
      <c r="L43" s="17" t="s">
        <v>384</v>
      </c>
      <c r="M43" s="17"/>
      <c r="N43" s="17" t="s">
        <v>384</v>
      </c>
      <c r="O43" s="17"/>
      <c r="P43" s="89">
        <v>1502</v>
      </c>
      <c r="Q43" s="17"/>
      <c r="R43" s="89">
        <v>1547</v>
      </c>
      <c r="S43" s="17"/>
      <c r="T43" s="17">
        <v>3049</v>
      </c>
    </row>
    <row r="44" spans="1:20" ht="12.75" customHeight="1" x14ac:dyDescent="0.2">
      <c r="A44" s="2" t="s">
        <v>51</v>
      </c>
      <c r="B44" s="3"/>
      <c r="C44" s="2"/>
      <c r="D44" s="2"/>
      <c r="E44" s="2"/>
      <c r="F44" s="17" t="s">
        <v>384</v>
      </c>
      <c r="G44" s="12"/>
      <c r="H44" s="17" t="s">
        <v>384</v>
      </c>
      <c r="I44" s="17"/>
      <c r="J44" s="17" t="s">
        <v>384</v>
      </c>
      <c r="K44" s="17"/>
      <c r="L44" s="17" t="s">
        <v>384</v>
      </c>
      <c r="M44" s="17"/>
      <c r="N44" s="17" t="s">
        <v>384</v>
      </c>
      <c r="O44" s="17"/>
      <c r="P44" s="17" t="s">
        <v>384</v>
      </c>
      <c r="Q44" s="17"/>
      <c r="R44" s="17" t="s">
        <v>384</v>
      </c>
      <c r="S44" s="17"/>
      <c r="T44" s="17" t="s">
        <v>384</v>
      </c>
    </row>
    <row r="45" spans="1:20" ht="12.75" customHeight="1" x14ac:dyDescent="0.2">
      <c r="A45" s="2" t="s">
        <v>38</v>
      </c>
      <c r="B45" s="2"/>
      <c r="C45" s="2"/>
      <c r="D45" s="2"/>
      <c r="E45" s="2"/>
      <c r="F45" s="17">
        <v>807</v>
      </c>
      <c r="G45" s="12"/>
      <c r="H45" s="17">
        <v>702</v>
      </c>
      <c r="I45" s="17"/>
      <c r="J45" s="17" t="s">
        <v>384</v>
      </c>
      <c r="K45" s="17"/>
      <c r="L45" s="17" t="s">
        <v>384</v>
      </c>
      <c r="M45" s="17"/>
      <c r="N45" s="17" t="s">
        <v>384</v>
      </c>
      <c r="O45" s="17"/>
      <c r="P45" s="89">
        <v>474</v>
      </c>
      <c r="Q45" s="17"/>
      <c r="R45" s="89">
        <v>228</v>
      </c>
      <c r="S45" s="17"/>
      <c r="T45" s="17">
        <v>702</v>
      </c>
    </row>
    <row r="46" spans="1:20" ht="12.75" customHeight="1" x14ac:dyDescent="0.2">
      <c r="A46" s="2" t="s">
        <v>101</v>
      </c>
      <c r="B46" s="3"/>
      <c r="C46" s="3"/>
      <c r="D46" s="3"/>
      <c r="E46" s="3"/>
      <c r="F46" s="17">
        <v>753</v>
      </c>
      <c r="G46" s="18"/>
      <c r="H46" s="17">
        <v>164</v>
      </c>
      <c r="I46" s="17"/>
      <c r="J46" s="17" t="s">
        <v>384</v>
      </c>
      <c r="K46" s="17"/>
      <c r="L46" s="17" t="s">
        <v>384</v>
      </c>
      <c r="M46" s="92"/>
      <c r="N46" s="17" t="s">
        <v>384</v>
      </c>
      <c r="O46" s="92"/>
      <c r="P46" s="89">
        <v>51</v>
      </c>
      <c r="Q46" s="92"/>
      <c r="R46" s="89">
        <v>113</v>
      </c>
      <c r="S46" s="92"/>
      <c r="T46" s="17">
        <v>164</v>
      </c>
    </row>
    <row r="47" spans="1:20" ht="12.75" customHeight="1" x14ac:dyDescent="0.2">
      <c r="A47" s="2" t="s">
        <v>102</v>
      </c>
      <c r="B47" s="2"/>
      <c r="C47" s="2"/>
      <c r="D47" s="2"/>
      <c r="E47" s="2"/>
      <c r="F47" s="17">
        <v>3</v>
      </c>
      <c r="G47" s="12"/>
      <c r="H47" s="17">
        <v>3</v>
      </c>
      <c r="I47" s="17"/>
      <c r="J47" s="17" t="s">
        <v>384</v>
      </c>
      <c r="K47" s="17"/>
      <c r="L47" s="17" t="s">
        <v>384</v>
      </c>
      <c r="M47" s="17"/>
      <c r="N47" s="17" t="s">
        <v>384</v>
      </c>
      <c r="O47" s="17"/>
      <c r="P47" s="17">
        <v>2</v>
      </c>
      <c r="Q47" s="17"/>
      <c r="R47" s="17">
        <v>1</v>
      </c>
      <c r="S47" s="17"/>
      <c r="T47" s="17">
        <v>3</v>
      </c>
    </row>
    <row r="48" spans="1:20" ht="12.75" customHeight="1" x14ac:dyDescent="0.2">
      <c r="A48" s="2" t="s">
        <v>103</v>
      </c>
      <c r="B48" s="2"/>
      <c r="C48" s="2"/>
      <c r="D48" s="2"/>
      <c r="E48" s="2"/>
      <c r="F48" s="17" t="s">
        <v>384</v>
      </c>
      <c r="G48" s="12"/>
      <c r="H48" s="17" t="s">
        <v>384</v>
      </c>
      <c r="I48" s="17"/>
      <c r="J48" s="17" t="s">
        <v>384</v>
      </c>
      <c r="K48" s="17"/>
      <c r="L48" s="17" t="s">
        <v>384</v>
      </c>
      <c r="M48" s="17"/>
      <c r="N48" s="17" t="s">
        <v>384</v>
      </c>
      <c r="O48" s="17"/>
      <c r="P48" s="17" t="s">
        <v>384</v>
      </c>
      <c r="Q48" s="17"/>
      <c r="R48" s="17" t="s">
        <v>384</v>
      </c>
      <c r="S48" s="17"/>
      <c r="T48" s="17" t="s">
        <v>384</v>
      </c>
    </row>
    <row r="49" spans="1:20" ht="12.75" customHeight="1" x14ac:dyDescent="0.2">
      <c r="A49" s="2" t="s">
        <v>52</v>
      </c>
      <c r="B49" s="3"/>
      <c r="C49" s="2"/>
      <c r="D49" s="2"/>
      <c r="E49" s="2"/>
      <c r="F49" s="17">
        <v>825</v>
      </c>
      <c r="G49" s="2"/>
      <c r="H49" s="17">
        <v>641</v>
      </c>
      <c r="I49" s="17"/>
      <c r="J49" s="17" t="s">
        <v>384</v>
      </c>
      <c r="K49" s="17"/>
      <c r="L49" s="17" t="s">
        <v>384</v>
      </c>
      <c r="M49" s="17"/>
      <c r="N49" s="17" t="s">
        <v>384</v>
      </c>
      <c r="O49" s="17"/>
      <c r="P49" s="90">
        <v>333</v>
      </c>
      <c r="Q49" s="17"/>
      <c r="R49" s="90">
        <v>308</v>
      </c>
      <c r="S49" s="17"/>
      <c r="T49" s="17">
        <v>641</v>
      </c>
    </row>
    <row r="50" spans="1:20" ht="12.75" customHeight="1" x14ac:dyDescent="0.2">
      <c r="A50" s="11" t="s">
        <v>39</v>
      </c>
      <c r="B50" s="11"/>
      <c r="C50" s="11"/>
      <c r="D50" s="11"/>
      <c r="E50" s="11"/>
      <c r="F50" s="85">
        <v>2</v>
      </c>
      <c r="G50" s="15"/>
      <c r="H50" s="85" t="s">
        <v>384</v>
      </c>
      <c r="I50" s="85"/>
      <c r="J50" s="85" t="s">
        <v>384</v>
      </c>
      <c r="K50" s="85"/>
      <c r="L50" s="85" t="s">
        <v>384</v>
      </c>
      <c r="M50" s="85"/>
      <c r="N50" s="85" t="s">
        <v>384</v>
      </c>
      <c r="O50" s="85"/>
      <c r="P50" s="85" t="s">
        <v>384</v>
      </c>
      <c r="Q50" s="85"/>
      <c r="R50" s="85" t="s">
        <v>384</v>
      </c>
      <c r="S50" s="85"/>
      <c r="T50" s="85" t="s">
        <v>384</v>
      </c>
    </row>
    <row r="51" spans="1:20" ht="12.75" customHeight="1" x14ac:dyDescent="0.2"/>
    <row r="52" spans="1:20" ht="12.75" customHeight="1" x14ac:dyDescent="0.2">
      <c r="A52" s="101"/>
      <c r="B52" s="37" t="s">
        <v>507</v>
      </c>
      <c r="F52" s="39"/>
      <c r="H52" s="39"/>
      <c r="J52" s="39"/>
      <c r="L52" s="39"/>
      <c r="N52" s="39"/>
      <c r="P52" s="39"/>
      <c r="R52" s="39"/>
      <c r="T52" s="39"/>
    </row>
    <row r="53" spans="1:20" ht="12.75" customHeight="1" x14ac:dyDescent="0.2">
      <c r="A53" s="101">
        <v>1</v>
      </c>
      <c r="B53" s="37" t="s">
        <v>665</v>
      </c>
    </row>
    <row r="54" spans="1:20" ht="12.75" customHeight="1" x14ac:dyDescent="0.2">
      <c r="A54" s="101"/>
      <c r="B54" s="37" t="s">
        <v>459</v>
      </c>
    </row>
    <row r="55" spans="1:20" ht="12.75" customHeight="1" x14ac:dyDescent="0.2">
      <c r="A55" s="102" t="s">
        <v>198</v>
      </c>
      <c r="B55" s="38" t="s">
        <v>427</v>
      </c>
    </row>
    <row r="56" spans="1:20" ht="12.75" customHeight="1" x14ac:dyDescent="0.2">
      <c r="A56" s="102" t="s">
        <v>373</v>
      </c>
      <c r="B56" s="38" t="s">
        <v>375</v>
      </c>
    </row>
  </sheetData>
  <pageMargins left="0.74803149606299213" right="0.74803149606299213" top="0.98425196850393704" bottom="0.98425196850393704" header="0.51181102362204722" footer="0.51181102362204722"/>
  <pageSetup paperSize="9" scale="91"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T22"/>
  <sheetViews>
    <sheetView showGridLines="0" zoomScaleNormal="100" zoomScaleSheetLayoutView="100" workbookViewId="0"/>
  </sheetViews>
  <sheetFormatPr defaultRowHeight="12" outlineLevelCol="1" x14ac:dyDescent="0.2"/>
  <cols>
    <col min="1" max="1" width="2.42578125" style="37" customWidth="1"/>
    <col min="2" max="2" width="1.5703125" style="37" customWidth="1"/>
    <col min="3" max="3" width="7.140625" style="37" customWidth="1"/>
    <col min="4" max="4" width="30.28515625" style="37" customWidth="1"/>
    <col min="5" max="5" width="7.42578125" style="37" hidden="1" customWidth="1" outlineLevel="1"/>
    <col min="6" max="6" width="2.28515625" style="37" hidden="1" customWidth="1" outlineLevel="1"/>
    <col min="7" max="7" width="7.42578125" style="37" hidden="1" customWidth="1" outlineLevel="1"/>
    <col min="8" max="8" width="2.140625" style="37" hidden="1" customWidth="1" outlineLevel="1"/>
    <col min="9" max="9" width="7.42578125" style="37" hidden="1" customWidth="1" outlineLevel="1"/>
    <col min="10" max="10" width="2.140625" style="37" hidden="1" customWidth="1" outlineLevel="1"/>
    <col min="11" max="11" width="7.42578125" style="37" hidden="1" customWidth="1" outlineLevel="1"/>
    <col min="12" max="12" width="1.7109375" style="37" hidden="1" customWidth="1" outlineLevel="1"/>
    <col min="13" max="13" width="7.42578125" style="37" hidden="1" customWidth="1" outlineLevel="1"/>
    <col min="14" max="14" width="1.7109375" style="37" hidden="1" customWidth="1" outlineLevel="1"/>
    <col min="15" max="15" width="7.42578125" style="37" hidden="1" customWidth="1" outlineLevel="1"/>
    <col min="16" max="16" width="1.85546875" style="37" hidden="1" customWidth="1" outlineLevel="1"/>
    <col min="17" max="17" width="7.42578125" style="37" hidden="1" customWidth="1" outlineLevel="1"/>
    <col min="18" max="18" width="1.5703125" style="37" hidden="1" customWidth="1" outlineLevel="1"/>
    <col min="19" max="19" width="7.42578125" style="37" hidden="1" customWidth="1" outlineLevel="1"/>
    <col min="20" max="20" width="2.42578125" style="37" hidden="1" customWidth="1" outlineLevel="1"/>
    <col min="21" max="21" width="7.42578125" style="37" hidden="1" customWidth="1" outlineLevel="1"/>
    <col min="22" max="22" width="2" style="37" hidden="1" customWidth="1" outlineLevel="1"/>
    <col min="23" max="23" width="7.42578125" style="37" hidden="1" customWidth="1" outlineLevel="1"/>
    <col min="24" max="24" width="1.85546875" style="37" hidden="1" customWidth="1" outlineLevel="1"/>
    <col min="25" max="25" width="7.42578125" style="37" hidden="1" customWidth="1" outlineLevel="1"/>
    <col min="26" max="26" width="1.7109375" style="37" hidden="1" customWidth="1" outlineLevel="1"/>
    <col min="27" max="27" width="7.42578125" style="37" hidden="1" customWidth="1" outlineLevel="1"/>
    <col min="28" max="28" width="1.7109375" style="37" customWidth="1" collapsed="1"/>
    <col min="29" max="29" width="7.42578125" style="37" bestFit="1" customWidth="1"/>
    <col min="30" max="30" width="2" style="37" customWidth="1"/>
    <col min="31" max="31" width="7.42578125" style="37" bestFit="1" customWidth="1"/>
    <col min="32" max="32" width="1.28515625" style="37" customWidth="1"/>
    <col min="33" max="33" width="7.42578125" style="37" bestFit="1" customWidth="1"/>
    <col min="34" max="34" width="1.7109375" style="37" customWidth="1"/>
    <col min="35" max="35" width="7.42578125" style="37" bestFit="1" customWidth="1"/>
    <col min="36" max="36" width="2.7109375" style="37" customWidth="1"/>
    <col min="37" max="37" width="7.42578125" style="37" bestFit="1" customWidth="1"/>
    <col min="38" max="38" width="2.7109375" style="37" customWidth="1"/>
    <col min="39" max="39" width="7.42578125" style="37" bestFit="1" customWidth="1"/>
    <col min="40" max="40" width="2.7109375" style="37" customWidth="1"/>
    <col min="41" max="41" width="7.42578125" style="37" bestFit="1" customWidth="1"/>
    <col min="42" max="42" width="2.42578125" style="37" customWidth="1"/>
    <col min="43" max="43" width="7.42578125" style="37" bestFit="1" customWidth="1"/>
    <col min="44" max="44" width="2" style="37" customWidth="1"/>
    <col min="45" max="45" width="7.42578125" style="37" bestFit="1" customWidth="1"/>
    <col min="46" max="16384" width="9.140625" style="37"/>
  </cols>
  <sheetData>
    <row r="1" spans="1:46" s="35" customFormat="1" ht="12.75" customHeight="1" x14ac:dyDescent="0.2">
      <c r="A1" s="1" t="s">
        <v>131</v>
      </c>
      <c r="B1" s="1"/>
      <c r="C1" s="1"/>
      <c r="D1" s="1" t="s">
        <v>589</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6" s="53" customFormat="1" ht="12.75" customHeight="1" x14ac:dyDescent="0.2">
      <c r="A2" s="3"/>
      <c r="B2" s="3"/>
      <c r="C2" s="3"/>
      <c r="D2" s="52" t="s">
        <v>525</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6" ht="12.75" customHeight="1" x14ac:dyDescent="0.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3"/>
      <c r="AM3" s="3"/>
      <c r="AN3" s="3"/>
      <c r="AO3" s="3"/>
      <c r="AP3" s="3"/>
      <c r="AQ3" s="10"/>
    </row>
    <row r="4" spans="1:46" ht="12.75" customHeight="1" x14ac:dyDescent="0.2">
      <c r="A4" s="11"/>
      <c r="B4" s="11"/>
      <c r="C4" s="11"/>
      <c r="D4" s="11"/>
      <c r="E4" s="11">
        <v>1998</v>
      </c>
      <c r="F4" s="11"/>
      <c r="G4" s="11">
        <v>1999</v>
      </c>
      <c r="H4" s="11"/>
      <c r="I4" s="11">
        <v>2000</v>
      </c>
      <c r="J4" s="11"/>
      <c r="K4" s="11">
        <v>2001</v>
      </c>
      <c r="L4" s="11"/>
      <c r="M4" s="11">
        <v>2002</v>
      </c>
      <c r="N4" s="11"/>
      <c r="O4" s="11">
        <v>2003</v>
      </c>
      <c r="P4" s="11"/>
      <c r="Q4" s="11">
        <v>2004</v>
      </c>
      <c r="R4" s="11"/>
      <c r="S4" s="11">
        <v>2005</v>
      </c>
      <c r="T4" s="11"/>
      <c r="U4" s="11">
        <v>2006</v>
      </c>
      <c r="V4" s="11"/>
      <c r="W4" s="11">
        <v>2007</v>
      </c>
      <c r="X4" s="11"/>
      <c r="Y4" s="11">
        <v>2008</v>
      </c>
      <c r="Z4" s="11"/>
      <c r="AA4" s="11">
        <v>2009</v>
      </c>
      <c r="AB4" s="11"/>
      <c r="AC4" s="11">
        <v>2010</v>
      </c>
      <c r="AD4" s="11"/>
      <c r="AE4" s="11">
        <v>2011</v>
      </c>
      <c r="AF4" s="11"/>
      <c r="AG4" s="11">
        <v>2012</v>
      </c>
      <c r="AH4" s="11"/>
      <c r="AI4" s="16">
        <v>2013</v>
      </c>
      <c r="AJ4" s="16"/>
      <c r="AK4" s="16">
        <v>2014</v>
      </c>
      <c r="AL4" s="16"/>
      <c r="AM4" s="16">
        <v>2015</v>
      </c>
      <c r="AN4" s="16"/>
      <c r="AO4" s="16">
        <v>2016</v>
      </c>
      <c r="AP4" s="16"/>
      <c r="AQ4" s="16">
        <v>2017</v>
      </c>
      <c r="AR4" s="131"/>
      <c r="AS4" s="131">
        <v>2018</v>
      </c>
    </row>
    <row r="5" spans="1:46"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6" ht="12.75" customHeight="1" x14ac:dyDescent="0.2">
      <c r="A6" s="2" t="s">
        <v>132</v>
      </c>
      <c r="B6" s="3"/>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6" s="38" customFormat="1" ht="12.75" customHeight="1" x14ac:dyDescent="0.2">
      <c r="A7" s="45" t="s">
        <v>133</v>
      </c>
      <c r="B7" s="3"/>
      <c r="C7" s="2"/>
      <c r="D7" s="2"/>
      <c r="E7" s="12">
        <v>643991</v>
      </c>
      <c r="F7" s="12"/>
      <c r="G7" s="12">
        <v>686429</v>
      </c>
      <c r="H7" s="12"/>
      <c r="I7" s="12">
        <v>691085</v>
      </c>
      <c r="J7" s="12"/>
      <c r="K7" s="12">
        <v>657174</v>
      </c>
      <c r="L7" s="12"/>
      <c r="M7" s="12">
        <v>607598</v>
      </c>
      <c r="N7" s="12"/>
      <c r="O7" s="12">
        <v>604371</v>
      </c>
      <c r="P7" s="12"/>
      <c r="Q7" s="12">
        <v>650181</v>
      </c>
      <c r="R7" s="12"/>
      <c r="S7" s="12">
        <v>656469</v>
      </c>
      <c r="T7" s="12"/>
      <c r="U7" s="12">
        <v>681533</v>
      </c>
      <c r="V7" s="12"/>
      <c r="W7" s="12">
        <v>701975</v>
      </c>
      <c r="X7" s="12"/>
      <c r="Y7" s="12">
        <v>726195</v>
      </c>
      <c r="Z7" s="12"/>
      <c r="AA7" s="12">
        <v>643886</v>
      </c>
      <c r="AB7" s="12"/>
      <c r="AC7" s="12">
        <v>654885</v>
      </c>
      <c r="AD7" s="12"/>
      <c r="AE7" s="12">
        <v>706417</v>
      </c>
      <c r="AF7" s="12"/>
      <c r="AG7" s="12">
        <v>688654</v>
      </c>
      <c r="AH7" s="2"/>
      <c r="AI7" s="12">
        <v>694097</v>
      </c>
      <c r="AJ7" s="2"/>
      <c r="AK7" s="12">
        <v>704827</v>
      </c>
      <c r="AL7" s="2"/>
      <c r="AM7" s="12">
        <v>712348</v>
      </c>
      <c r="AN7" s="2"/>
      <c r="AO7" s="12">
        <v>726259</v>
      </c>
      <c r="AP7" s="2"/>
      <c r="AQ7" s="12">
        <v>761766</v>
      </c>
      <c r="AR7" s="113"/>
      <c r="AS7" s="12">
        <v>784822</v>
      </c>
      <c r="AT7" s="160"/>
    </row>
    <row r="8" spans="1:46" ht="12.75" customHeight="1" x14ac:dyDescent="0.2">
      <c r="A8" s="2"/>
      <c r="B8" s="3"/>
      <c r="C8" s="2"/>
      <c r="D8" s="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2"/>
      <c r="AI8" s="12"/>
      <c r="AJ8" s="2"/>
      <c r="AK8" s="12"/>
      <c r="AL8" s="2"/>
      <c r="AM8" s="12"/>
      <c r="AN8" s="2"/>
      <c r="AO8" s="12"/>
      <c r="AP8" s="2"/>
      <c r="AQ8" s="12"/>
      <c r="AS8" s="12"/>
    </row>
    <row r="9" spans="1:46" ht="12.75" customHeight="1" x14ac:dyDescent="0.2">
      <c r="A9" s="2" t="s">
        <v>134</v>
      </c>
      <c r="B9" s="3"/>
      <c r="C9" s="2"/>
      <c r="D9" s="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2"/>
      <c r="AI9" s="12"/>
      <c r="AJ9" s="2"/>
      <c r="AK9" s="12"/>
      <c r="AL9" s="2"/>
      <c r="AM9" s="12"/>
      <c r="AN9" s="2"/>
      <c r="AO9" s="12"/>
      <c r="AP9" s="2"/>
      <c r="AQ9" s="12"/>
      <c r="AS9" s="12"/>
    </row>
    <row r="10" spans="1:46" s="38" customFormat="1" ht="12.75" customHeight="1" x14ac:dyDescent="0.2">
      <c r="A10" s="45" t="s">
        <v>135</v>
      </c>
      <c r="B10" s="3"/>
      <c r="C10" s="2"/>
      <c r="D10" s="2"/>
      <c r="E10" s="12">
        <v>163692</v>
      </c>
      <c r="F10" s="12"/>
      <c r="G10" s="12">
        <v>181077</v>
      </c>
      <c r="H10" s="12"/>
      <c r="I10" s="12">
        <v>188278</v>
      </c>
      <c r="J10" s="12"/>
      <c r="K10" s="12">
        <v>191452</v>
      </c>
      <c r="L10" s="12"/>
      <c r="M10" s="12">
        <v>184143</v>
      </c>
      <c r="N10" s="12"/>
      <c r="O10" s="12">
        <v>197197</v>
      </c>
      <c r="P10" s="12"/>
      <c r="Q10" s="12">
        <v>228416</v>
      </c>
      <c r="R10" s="12"/>
      <c r="S10" s="12">
        <v>245818</v>
      </c>
      <c r="T10" s="12"/>
      <c r="U10" s="12">
        <v>275212</v>
      </c>
      <c r="V10" s="12"/>
      <c r="W10" s="12">
        <v>295810</v>
      </c>
      <c r="X10" s="12"/>
      <c r="Y10" s="12">
        <v>310361</v>
      </c>
      <c r="Z10" s="12"/>
      <c r="AA10" s="12">
        <v>270669</v>
      </c>
      <c r="AB10" s="12"/>
      <c r="AC10" s="12">
        <v>275543</v>
      </c>
      <c r="AD10" s="12"/>
      <c r="AE10" s="12">
        <v>295170</v>
      </c>
      <c r="AF10" s="12"/>
      <c r="AG10" s="12">
        <v>291158</v>
      </c>
      <c r="AH10" s="2"/>
      <c r="AI10" s="12">
        <v>290429</v>
      </c>
      <c r="AJ10" s="2"/>
      <c r="AK10" s="12">
        <v>295226</v>
      </c>
      <c r="AL10" s="2"/>
      <c r="AM10" s="12">
        <v>301640</v>
      </c>
      <c r="AN10" s="2"/>
      <c r="AO10" s="12">
        <v>304293</v>
      </c>
      <c r="AP10" s="2"/>
      <c r="AQ10" s="12">
        <v>323257</v>
      </c>
      <c r="AS10" s="12">
        <v>357043</v>
      </c>
    </row>
    <row r="11" spans="1:46" ht="12.75" customHeight="1" x14ac:dyDescent="0.2">
      <c r="A11" s="2"/>
      <c r="B11" s="3"/>
      <c r="C11" s="2"/>
      <c r="D11" s="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2"/>
      <c r="AI11" s="12"/>
      <c r="AJ11" s="2"/>
      <c r="AK11" s="12"/>
      <c r="AL11" s="2"/>
      <c r="AM11" s="12"/>
      <c r="AN11" s="2"/>
      <c r="AO11" s="12"/>
      <c r="AP11" s="2"/>
      <c r="AQ11" s="12"/>
      <c r="AS11" s="12"/>
    </row>
    <row r="12" spans="1:46" ht="12.75" customHeight="1" x14ac:dyDescent="0.2">
      <c r="A12" s="2" t="s">
        <v>136</v>
      </c>
      <c r="B12" s="3"/>
      <c r="C12" s="2"/>
      <c r="D12" s="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2"/>
      <c r="AI12" s="12"/>
      <c r="AJ12" s="2"/>
      <c r="AK12" s="17"/>
      <c r="AL12" s="2"/>
      <c r="AM12" s="17"/>
      <c r="AN12" s="2"/>
      <c r="AO12" s="17"/>
      <c r="AP12" s="2"/>
      <c r="AQ12" s="17"/>
      <c r="AS12" s="17"/>
    </row>
    <row r="13" spans="1:46" s="38" customFormat="1" ht="12.75" customHeight="1" x14ac:dyDescent="0.2">
      <c r="A13" s="45" t="s">
        <v>137</v>
      </c>
      <c r="B13" s="3"/>
      <c r="C13" s="2"/>
      <c r="D13" s="2"/>
      <c r="E13" s="12">
        <v>2339</v>
      </c>
      <c r="F13" s="12"/>
      <c r="G13" s="12">
        <v>2516</v>
      </c>
      <c r="H13" s="12"/>
      <c r="I13" s="12">
        <v>2583</v>
      </c>
      <c r="J13" s="12"/>
      <c r="K13" s="12">
        <v>2362</v>
      </c>
      <c r="L13" s="12"/>
      <c r="M13" s="12">
        <v>2152</v>
      </c>
      <c r="N13" s="12"/>
      <c r="O13" s="12">
        <v>2411</v>
      </c>
      <c r="P13" s="12"/>
      <c r="Q13" s="12">
        <v>2341</v>
      </c>
      <c r="R13" s="12"/>
      <c r="S13" s="12">
        <v>2359</v>
      </c>
      <c r="T13" s="12"/>
      <c r="U13" s="12">
        <v>2502</v>
      </c>
      <c r="V13" s="12"/>
      <c r="W13" s="12">
        <v>2489</v>
      </c>
      <c r="X13" s="12"/>
      <c r="Y13" s="12">
        <v>2642</v>
      </c>
      <c r="Z13" s="12"/>
      <c r="AA13" s="12">
        <v>2225</v>
      </c>
      <c r="AB13" s="12"/>
      <c r="AC13" s="12">
        <v>2419</v>
      </c>
      <c r="AD13" s="12"/>
      <c r="AE13" s="12">
        <v>2476</v>
      </c>
      <c r="AF13" s="12"/>
      <c r="AG13" s="12">
        <v>2400</v>
      </c>
      <c r="AH13" s="2"/>
      <c r="AI13" s="12">
        <v>2435</v>
      </c>
      <c r="AJ13" s="2"/>
      <c r="AK13" s="17">
        <v>2491</v>
      </c>
      <c r="AL13" s="2"/>
      <c r="AM13" s="17">
        <v>2458</v>
      </c>
      <c r="AN13" s="2"/>
      <c r="AO13" s="17">
        <v>2464</v>
      </c>
      <c r="AP13" s="2"/>
      <c r="AQ13" s="17">
        <v>2664</v>
      </c>
      <c r="AS13" s="17">
        <v>2612</v>
      </c>
    </row>
    <row r="14" spans="1:46" ht="12.75" customHeight="1" x14ac:dyDescent="0.2">
      <c r="A14" s="2"/>
      <c r="B14" s="3"/>
      <c r="C14" s="2"/>
      <c r="D14" s="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2"/>
      <c r="AI14" s="12"/>
      <c r="AJ14" s="2"/>
      <c r="AK14" s="17"/>
      <c r="AL14" s="2"/>
      <c r="AM14" s="17"/>
      <c r="AN14" s="2"/>
      <c r="AO14" s="17"/>
      <c r="AP14" s="2"/>
      <c r="AQ14" s="17"/>
      <c r="AS14" s="17"/>
    </row>
    <row r="15" spans="1:46" ht="12.75" customHeight="1" x14ac:dyDescent="0.2">
      <c r="A15" s="2" t="s">
        <v>138</v>
      </c>
      <c r="B15" s="3"/>
      <c r="C15" s="2"/>
      <c r="D15" s="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2"/>
      <c r="AI15" s="12"/>
      <c r="AJ15" s="2"/>
      <c r="AK15" s="17"/>
      <c r="AL15" s="2"/>
      <c r="AM15" s="17"/>
      <c r="AN15" s="2"/>
      <c r="AO15" s="17"/>
      <c r="AP15" s="2"/>
      <c r="AQ15" s="17"/>
      <c r="AS15" s="17"/>
    </row>
    <row r="16" spans="1:46" s="38" customFormat="1" ht="12.75" customHeight="1" x14ac:dyDescent="0.2">
      <c r="A16" s="45" t="s">
        <v>139</v>
      </c>
      <c r="B16" s="3"/>
      <c r="C16" s="2"/>
      <c r="D16" s="2"/>
      <c r="E16" s="12">
        <v>379</v>
      </c>
      <c r="F16" s="12"/>
      <c r="G16" s="12">
        <v>433</v>
      </c>
      <c r="H16" s="12"/>
      <c r="I16" s="12">
        <v>404</v>
      </c>
      <c r="J16" s="12"/>
      <c r="K16" s="12">
        <v>310</v>
      </c>
      <c r="L16" s="12"/>
      <c r="M16" s="12">
        <v>340</v>
      </c>
      <c r="N16" s="12"/>
      <c r="O16" s="12">
        <v>361</v>
      </c>
      <c r="P16" s="12"/>
      <c r="Q16" s="12">
        <v>466</v>
      </c>
      <c r="R16" s="12"/>
      <c r="S16" s="12">
        <v>451</v>
      </c>
      <c r="T16" s="12"/>
      <c r="U16" s="12">
        <v>452</v>
      </c>
      <c r="V16" s="12"/>
      <c r="W16" s="12">
        <v>486</v>
      </c>
      <c r="X16" s="12"/>
      <c r="Y16" s="12">
        <v>513</v>
      </c>
      <c r="Z16" s="12"/>
      <c r="AA16" s="12">
        <v>492</v>
      </c>
      <c r="AB16" s="12"/>
      <c r="AC16" s="12">
        <v>2</v>
      </c>
      <c r="AD16" s="12"/>
      <c r="AE16" s="12">
        <v>616</v>
      </c>
      <c r="AF16" s="12"/>
      <c r="AG16" s="12">
        <v>484</v>
      </c>
      <c r="AH16" s="2"/>
      <c r="AI16" s="12">
        <v>558</v>
      </c>
      <c r="AJ16" s="2"/>
      <c r="AK16" s="17">
        <v>546</v>
      </c>
      <c r="AL16" s="2"/>
      <c r="AM16" s="17">
        <v>605</v>
      </c>
      <c r="AN16" s="2"/>
      <c r="AO16" s="17">
        <v>754</v>
      </c>
      <c r="AP16" s="2"/>
      <c r="AQ16" s="17">
        <v>752</v>
      </c>
      <c r="AS16" s="17">
        <v>871</v>
      </c>
    </row>
    <row r="17" spans="1:45" ht="12.75" customHeight="1" x14ac:dyDescent="0.2">
      <c r="A17" s="2"/>
      <c r="B17" s="3"/>
      <c r="C17" s="2"/>
      <c r="D17" s="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2"/>
      <c r="AI17" s="12"/>
      <c r="AJ17" s="2"/>
      <c r="AK17" s="17"/>
      <c r="AL17" s="2"/>
      <c r="AM17" s="17"/>
      <c r="AN17" s="2"/>
      <c r="AO17" s="17"/>
      <c r="AP17" s="2"/>
      <c r="AQ17" s="17"/>
      <c r="AS17" s="17"/>
    </row>
    <row r="18" spans="1:45" ht="12.75" customHeight="1" x14ac:dyDescent="0.2">
      <c r="A18" s="2" t="s">
        <v>140</v>
      </c>
      <c r="B18" s="3"/>
      <c r="C18" s="2"/>
      <c r="D18" s="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2"/>
      <c r="AI18" s="12"/>
      <c r="AJ18" s="2"/>
      <c r="AK18" s="17"/>
      <c r="AL18" s="2"/>
      <c r="AM18" s="17"/>
      <c r="AN18" s="2"/>
      <c r="AO18" s="17"/>
      <c r="AP18" s="2"/>
      <c r="AQ18" s="17"/>
      <c r="AS18" s="17"/>
    </row>
    <row r="19" spans="1:45" s="38" customFormat="1" ht="12.75" customHeight="1" x14ac:dyDescent="0.2">
      <c r="A19" s="167" t="s">
        <v>141</v>
      </c>
      <c r="B19" s="10"/>
      <c r="C19" s="11"/>
      <c r="D19" s="11"/>
      <c r="E19" s="15">
        <v>1764</v>
      </c>
      <c r="F19" s="15"/>
      <c r="G19" s="15">
        <v>1880</v>
      </c>
      <c r="H19" s="15"/>
      <c r="I19" s="15">
        <v>1950</v>
      </c>
      <c r="J19" s="15"/>
      <c r="K19" s="15">
        <v>1802</v>
      </c>
      <c r="L19" s="15"/>
      <c r="M19" s="15">
        <v>1665</v>
      </c>
      <c r="N19" s="15"/>
      <c r="O19" s="15">
        <v>1789</v>
      </c>
      <c r="P19" s="15"/>
      <c r="Q19" s="15">
        <v>1776</v>
      </c>
      <c r="R19" s="15"/>
      <c r="S19" s="15">
        <v>1800</v>
      </c>
      <c r="T19" s="15"/>
      <c r="U19" s="15">
        <v>1868</v>
      </c>
      <c r="V19" s="15"/>
      <c r="W19" s="15">
        <v>1924</v>
      </c>
      <c r="X19" s="15"/>
      <c r="Y19" s="15">
        <v>1985</v>
      </c>
      <c r="Z19" s="15"/>
      <c r="AA19" s="15">
        <v>1765</v>
      </c>
      <c r="AB19" s="15"/>
      <c r="AC19" s="15">
        <v>1794</v>
      </c>
      <c r="AD19" s="15"/>
      <c r="AE19" s="15">
        <v>1935</v>
      </c>
      <c r="AF19" s="15"/>
      <c r="AG19" s="15">
        <v>1882</v>
      </c>
      <c r="AH19" s="11"/>
      <c r="AI19" s="15">
        <v>1902</v>
      </c>
      <c r="AJ19" s="11"/>
      <c r="AK19" s="85">
        <v>1931</v>
      </c>
      <c r="AL19" s="11"/>
      <c r="AM19" s="85">
        <v>1952</v>
      </c>
      <c r="AN19" s="11"/>
      <c r="AO19" s="85">
        <v>1985</v>
      </c>
      <c r="AP19" s="11"/>
      <c r="AQ19" s="85">
        <v>2086.5</v>
      </c>
      <c r="AR19" s="132"/>
      <c r="AS19" s="85">
        <v>2150</v>
      </c>
    </row>
    <row r="20" spans="1:45" ht="12.75" customHeight="1" x14ac:dyDescent="0.2"/>
    <row r="21" spans="1:45" ht="13.5" x14ac:dyDescent="0.2">
      <c r="A21" s="41"/>
    </row>
    <row r="22" spans="1:45" x14ac:dyDescent="0.2">
      <c r="AI22" s="39"/>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57"/>
  <sheetViews>
    <sheetView showGridLines="0" zoomScaleNormal="100" zoomScaleSheetLayoutView="100" workbookViewId="0"/>
  </sheetViews>
  <sheetFormatPr defaultRowHeight="12.75" x14ac:dyDescent="0.2"/>
  <cols>
    <col min="2" max="2" width="16.140625" bestFit="1" customWidth="1"/>
  </cols>
  <sheetData>
    <row r="1" spans="2:3" ht="12.75" customHeight="1" x14ac:dyDescent="0.2"/>
    <row r="2" spans="2:3" ht="12.75" customHeight="1" x14ac:dyDescent="0.2">
      <c r="B2" s="8"/>
    </row>
    <row r="3" spans="2:3" ht="12.75" customHeight="1" x14ac:dyDescent="0.2">
      <c r="B3" s="35" t="s">
        <v>462</v>
      </c>
      <c r="C3" s="36"/>
    </row>
    <row r="4" spans="2:3" ht="12.75" customHeight="1" x14ac:dyDescent="0.2">
      <c r="B4" s="9" t="s">
        <v>345</v>
      </c>
      <c r="C4" s="35" t="str">
        <f>Flygplatskarta!A1</f>
        <v>Flygplatser i Sverige där det under 2018 bedrevs linje- och/eller chartertrafik</v>
      </c>
    </row>
    <row r="5" spans="2:3" ht="12.75" customHeight="1" x14ac:dyDescent="0.2">
      <c r="C5" s="45" t="str">
        <f>Flygplatskarta!A2</f>
        <v>Swedish airports with scheduled and/or charter traffic in 2018</v>
      </c>
    </row>
    <row r="6" spans="2:3" ht="12.75" customHeight="1" x14ac:dyDescent="0.2">
      <c r="B6" s="9" t="s">
        <v>142</v>
      </c>
      <c r="C6" s="1" t="str">
        <f>'1.1'!D1</f>
        <v>Flygplatser med linje- och/eller chartertrafik, 2018-12-31</v>
      </c>
    </row>
    <row r="7" spans="2:3" ht="12.75" customHeight="1" x14ac:dyDescent="0.2">
      <c r="B7" s="36"/>
      <c r="C7" s="45" t="str">
        <f>'1.1'!D2</f>
        <v>Airports with scheduled and/or non-scheduled traffic December 31, 2018</v>
      </c>
    </row>
    <row r="8" spans="2:3" ht="12.75" customHeight="1" x14ac:dyDescent="0.2">
      <c r="B8" s="9" t="s">
        <v>208</v>
      </c>
      <c r="C8" s="1" t="s">
        <v>656</v>
      </c>
    </row>
    <row r="9" spans="2:3" ht="12.75" customHeight="1" x14ac:dyDescent="0.2">
      <c r="B9" s="36"/>
      <c r="C9" s="45" t="s">
        <v>657</v>
      </c>
    </row>
    <row r="10" spans="2:3" ht="12.75" customHeight="1" x14ac:dyDescent="0.2">
      <c r="B10" s="9" t="s">
        <v>240</v>
      </c>
      <c r="C10" s="1" t="str">
        <f>'1.3'!D1</f>
        <v>Av Transportstyrelsen godkända helikopterflygplatser, 31 december respektive år</v>
      </c>
    </row>
    <row r="11" spans="2:3" ht="12.75" customHeight="1" x14ac:dyDescent="0.2">
      <c r="B11" s="36"/>
      <c r="C11" s="45" t="str">
        <f>'1.3'!D2</f>
        <v>Helicopter Aerodromes Licensed by the Swedish Transport Agency by December 31, each year</v>
      </c>
    </row>
    <row r="12" spans="2:3" ht="12.75" customHeight="1" x14ac:dyDescent="0.2">
      <c r="B12" s="9" t="s">
        <v>245</v>
      </c>
      <c r="C12" s="1" t="str">
        <f>'2.1'!C1</f>
        <v>Motordrivna svenska luftfartyg efter viktklass 2000–2018</v>
      </c>
    </row>
    <row r="13" spans="2:3" ht="12.75" customHeight="1" x14ac:dyDescent="0.2">
      <c r="B13" s="36"/>
      <c r="C13" s="45" t="str">
        <f>'2.1'!C2</f>
        <v>Powered aircraft. Distribution by weight 2000–2018</v>
      </c>
    </row>
    <row r="14" spans="2:3" ht="12.75" customHeight="1" x14ac:dyDescent="0.2">
      <c r="B14" s="9" t="s">
        <v>252</v>
      </c>
      <c r="C14" s="1" t="str">
        <f>'2.2'!C1</f>
        <v>Registreringar och avregistreringar av svenska luftfartyg 2000–2018</v>
      </c>
    </row>
    <row r="15" spans="2:3" ht="12.75" customHeight="1" x14ac:dyDescent="0.2">
      <c r="B15" s="36"/>
      <c r="C15" s="45" t="str">
        <f>'2.2'!C2</f>
        <v>Number of registrations and deregistrations of aircraft 2000–2018</v>
      </c>
    </row>
    <row r="16" spans="2:3" ht="12.75" customHeight="1" x14ac:dyDescent="0.2">
      <c r="B16" s="9" t="s">
        <v>254</v>
      </c>
      <c r="C16" s="1" t="str">
        <f>'2.3'!C1</f>
        <v>Luftvärdighetsbevis 2000–2018</v>
      </c>
    </row>
    <row r="17" spans="2:4" ht="12.75" customHeight="1" x14ac:dyDescent="0.2">
      <c r="B17" s="36"/>
      <c r="C17" s="45" t="str">
        <f>'2.3'!C2</f>
        <v>Airworthiness certificates 2000–2018</v>
      </c>
    </row>
    <row r="18" spans="2:4" ht="12.75" customHeight="1" x14ac:dyDescent="0.2">
      <c r="B18" s="9" t="s">
        <v>0</v>
      </c>
      <c r="C18" s="35" t="str">
        <f>CONCATENATE('4.1'!B1," ",MID('4.1'!B2,1,23))</f>
        <v>Antal landningar och passagerare på svenska flygplatser med linje- och/eller chartertrafik 1960–2018</v>
      </c>
    </row>
    <row r="19" spans="2:4" ht="12.75" customHeight="1" x14ac:dyDescent="0.2">
      <c r="B19" s="35"/>
      <c r="C19" s="45" t="str">
        <f>CONCATENATE('4.1'!B3," ",'4.1'!B4)</f>
        <v>Number of landings and passengers at Swedish airports with scheduled and/or non-scheduled traffic 1960–20181</v>
      </c>
    </row>
    <row r="20" spans="2:4" ht="12.75" customHeight="1" x14ac:dyDescent="0.2">
      <c r="B20" s="9" t="s">
        <v>19</v>
      </c>
      <c r="C20" s="35" t="str">
        <f>CONCATENATE('4.2'!D1," ",'4.2'!D2)</f>
        <v>Antal landningar på svenska flygplatser med linje- och/eller chartertrafik 2017–2018</v>
      </c>
    </row>
    <row r="21" spans="2:4" ht="12.75" customHeight="1" x14ac:dyDescent="0.2">
      <c r="B21" s="35"/>
      <c r="C21" s="45" t="str">
        <f>CONCATENATE('4.2'!D3," ",'4.2'!D4)</f>
        <v xml:space="preserve">Number of landings at Swedish airports with scheduled and/or non-scheduled traffic 2017–2018 </v>
      </c>
    </row>
    <row r="22" spans="2:4" ht="12.75" customHeight="1" x14ac:dyDescent="0.2">
      <c r="B22" s="9" t="s">
        <v>68</v>
      </c>
      <c r="C22" s="35" t="str">
        <f>CONCATENATE('4.3'!D1," ",'4.3'!D2)</f>
        <v>Ankommande och avresande passagerare på svenska flygplatser med linje- och/eller chartertrafik 2017–2018</v>
      </c>
    </row>
    <row r="23" spans="2:4" ht="12.75" customHeight="1" x14ac:dyDescent="0.2">
      <c r="B23" s="35"/>
      <c r="C23" s="45" t="str">
        <f>CONCATENATE('4.3'!D3," ",'4.2'!D4)</f>
        <v xml:space="preserve">Number of arriving and departing passengers at Swedish airports non-scheduled traffic 2017–2018 </v>
      </c>
    </row>
    <row r="24" spans="2:4" ht="12.75" customHeight="1" x14ac:dyDescent="0.2">
      <c r="B24" s="9" t="s">
        <v>69</v>
      </c>
      <c r="C24" s="35" t="str">
        <f>CONCATENATE('4.4'!B1," ",'4.4'!B2)</f>
        <v xml:space="preserve">Antalet personkilometer, fordonskilometer och tonkilometer (gods och post) i inrikes linje- och/eller chartertrafik 2006-2018, tusental </v>
      </c>
    </row>
    <row r="25" spans="2:4" ht="12.75" customHeight="1" x14ac:dyDescent="0.2">
      <c r="B25" s="35"/>
      <c r="C25" s="45" t="str">
        <f>CONCATENATE('4.4'!B3," ",'4.4'!B4)</f>
        <v>Number of passenger-km, vehicular traffic-km and tonne-km (freight and mail) in domestic scheduled and non-scheduled traffic 2006–2018, thousands</v>
      </c>
    </row>
    <row r="26" spans="2:4" ht="12.75" customHeight="1" x14ac:dyDescent="0.2">
      <c r="B26" s="9" t="s">
        <v>70</v>
      </c>
      <c r="C26" s="35" t="str">
        <f>CONCATENATE('4.5'!E1," ",MID('4.5'!E2,1,100))</f>
        <v>Avresande passagerare i utrikes trafik efter land för första landningsflygplats efter start från svenska flygplatser med linje- och/eller chartertrafik 1998–2018</v>
      </c>
    </row>
    <row r="27" spans="2:4" ht="12.75" customHeight="1" x14ac:dyDescent="0.2">
      <c r="B27" s="35"/>
      <c r="C27" s="45" t="str">
        <f>CONCATENATE('4.5'!E3," ",MID('4.5'!E4,1,106))</f>
        <v>Passengers embarked in international traffic by country for the first landing airport after take-off from Swedish airports with scheduled and/or non-scheduled traffic 1998–2018</v>
      </c>
    </row>
    <row r="28" spans="2:4" ht="12.75" customHeight="1" x14ac:dyDescent="0.2">
      <c r="B28" s="9" t="s">
        <v>71</v>
      </c>
      <c r="C28" s="35" t="str">
        <f>CONCATENATE('4.6'!D1," ",'4.6'!D2)</f>
        <v>Antal utbjudna flygstolar i linjefart och chartertrafik på svenska flygplatser 2017–2018</v>
      </c>
    </row>
    <row r="29" spans="2:4" ht="12.75" customHeight="1" x14ac:dyDescent="0.2">
      <c r="B29" s="35"/>
      <c r="C29" s="45" t="str">
        <f>CONCATENATE('4.6'!D3," ",'4.6'!D4)</f>
        <v>Number of available seats in scheduled and/or non-scheduled traffic at Swedish airports 2017–2018</v>
      </c>
    </row>
    <row r="30" spans="2:4" ht="12.75" customHeight="1" x14ac:dyDescent="0.2">
      <c r="B30" s="9" t="s">
        <v>72</v>
      </c>
      <c r="C30" s="35" t="str">
        <f>CONCATENATE('4.7'!B1," ",MID('4.7'!B2,1,29))</f>
        <v>Ankommande och avgående gods och post på svenska flygplatser med linje- och/eller chartertrafik 1960–2018. Ton.</v>
      </c>
    </row>
    <row r="31" spans="2:4" ht="12.75" customHeight="1" x14ac:dyDescent="0.2">
      <c r="B31" s="36"/>
      <c r="C31" s="45" t="str">
        <f>CONCATENATE('4.7'!B3," ",MID('4.7'!B4,1,40))</f>
        <v>Freight and mail loaded and unloaded at Swedish airports with scheduled and/or non-scheduled traffic 1960–2018. Tonnes.</v>
      </c>
      <c r="D31" s="3"/>
    </row>
    <row r="32" spans="2:4" ht="12.75" customHeight="1" x14ac:dyDescent="0.2">
      <c r="B32" s="9" t="s">
        <v>73</v>
      </c>
      <c r="C32" s="35" t="str">
        <f>CONCATENATE('4.8'!D1," ",'4.8'!D2)</f>
        <v>Ankommande och avgående gods på svenska flygplatser med linje- och/eller chartertrafik 2017–2018. Ton.</v>
      </c>
    </row>
    <row r="33" spans="2:3" ht="12.75" customHeight="1" x14ac:dyDescent="0.2">
      <c r="B33" s="35"/>
      <c r="C33" s="45" t="str">
        <f>CONCATENATE('4.8'!D3," ",'4.8'!D4)</f>
        <v>Freight loaded and unloaded at Swedish airports with scheduled and/or non-scheduled traffic 2017–2018. Tonnes.</v>
      </c>
    </row>
    <row r="34" spans="2:3" ht="12.75" customHeight="1" x14ac:dyDescent="0.2">
      <c r="B34" s="9" t="s">
        <v>74</v>
      </c>
      <c r="C34" s="35" t="str">
        <f>CONCATENATE('4.9'!D1," ",'4.9'!D2)</f>
        <v>Ankommande och avgående post på svenska flygplatser med linje- och/eller chartertrafik 2017–2018. Ton.</v>
      </c>
    </row>
    <row r="35" spans="2:3" ht="12.75" customHeight="1" x14ac:dyDescent="0.2">
      <c r="B35" s="35"/>
      <c r="C35" s="45" t="str">
        <f>CONCATENATE('4.9'!D3," ",'4.9'!D4)</f>
        <v>Mail loaded and unloaded at Swedish airports with scheduled and/or non-scheduled traffic 2017–2018. Tonnes.</v>
      </c>
    </row>
    <row r="36" spans="2:3" ht="12.75" customHeight="1" x14ac:dyDescent="0.2">
      <c r="B36" s="9" t="s">
        <v>131</v>
      </c>
      <c r="C36" s="35" t="str">
        <f>'4.10'!D1</f>
        <v>Antal flygplansrörelser enligt instrumentflygregler i svenskkontrollerat luftrum 1998–2018</v>
      </c>
    </row>
    <row r="37" spans="2:3" ht="12.75" customHeight="1" x14ac:dyDescent="0.2">
      <c r="B37" s="35"/>
      <c r="C37" s="45" t="str">
        <f>'4.10'!D2</f>
        <v>Number of movements in Swedish controlled airspace 1998–2018</v>
      </c>
    </row>
    <row r="38" spans="2:3" ht="12.75" customHeight="1" x14ac:dyDescent="0.2">
      <c r="B38" s="9" t="s">
        <v>127</v>
      </c>
      <c r="C38" s="35" t="str">
        <f>CONCATENATE('4.11'!B1," ",'4.11'!B2)</f>
        <v>Antalet starter i linjefart och chartertrafik efter flygplanstyp från svenska flygplatser 2005–2018</v>
      </c>
    </row>
    <row r="39" spans="2:3" ht="12.75" customHeight="1" x14ac:dyDescent="0.2">
      <c r="B39" s="36"/>
      <c r="C39" s="45" t="str">
        <f>CONCATENATE('4.11'!B3," ",'4.11'!B4)</f>
        <v>Number of departures in scheduled and/or non-scheduled traffic by aircraft type from Swedish airports 2005–2018</v>
      </c>
    </row>
    <row r="40" spans="2:3" ht="12.75" customHeight="1" x14ac:dyDescent="0.2">
      <c r="B40" s="9" t="s">
        <v>512</v>
      </c>
      <c r="C40" s="35" t="str">
        <f>'4.12'!B1</f>
        <v>Kabinfaktorn i linje- och chartertrafik 2005-2018. Procent.</v>
      </c>
    </row>
    <row r="41" spans="2:3" ht="12.75" customHeight="1" x14ac:dyDescent="0.2">
      <c r="B41" s="36"/>
      <c r="C41" s="45" t="str">
        <f>'4.12'!B2</f>
        <v>Load factor in scheduled and non-scheduled traffic 2005-2018. Percent.</v>
      </c>
    </row>
    <row r="42" spans="2:3" ht="12.75" customHeight="1" x14ac:dyDescent="0.2">
      <c r="B42" s="9" t="s">
        <v>261</v>
      </c>
      <c r="C42" s="35" t="str">
        <f>CONCATENATE('5.1'!D1," ",'5.1'!D2)</f>
        <v>Luftfartsolyckor med motordrivna luftfartyg efter flygsituation i Sverige oavsett nationalitet 2017–2018</v>
      </c>
    </row>
    <row r="43" spans="2:3" ht="12.75" customHeight="1" x14ac:dyDescent="0.2">
      <c r="B43" s="36"/>
      <c r="C43" s="45" t="str">
        <f>CONCATENATE('5.1'!D3," ",'5.1'!D4)</f>
        <v>Accidents to powered aircraft by flight phase in Sweden irrespective of the nationality of the aircraft 2017–2018</v>
      </c>
    </row>
    <row r="44" spans="2:3" ht="12.75" customHeight="1" x14ac:dyDescent="0.2">
      <c r="B44" s="9" t="s">
        <v>291</v>
      </c>
      <c r="C44" s="35" t="str">
        <f>CONCATENATE('5.2'!D1," ",'5.2'!D2)</f>
        <v>Luftfartsolyckor med motordrivna luftfartyg efter typ av skada i Sverige oavsett nationalitet 2017–2018</v>
      </c>
    </row>
    <row r="45" spans="2:3" ht="12.75" customHeight="1" x14ac:dyDescent="0.2">
      <c r="B45" s="36"/>
      <c r="C45" s="45" t="str">
        <f>CONCATENATE('5.2'!D3," ",'5.2'!D4)</f>
        <v>Accidents to powered aircraft by injuries in Sweden irrespective of the nationality of the aircraft 2017–2018</v>
      </c>
    </row>
    <row r="46" spans="2:3" ht="12.75" customHeight="1" x14ac:dyDescent="0.2">
      <c r="B46" s="9" t="s">
        <v>314</v>
      </c>
      <c r="C46" s="35" t="str">
        <f>CONCATENATE('5.3'!D1," ",'5.3'!D2)</f>
        <v>Luftfartsolyckor med svenskregistrerade motordrivna luftfartyg efter flygsituation oavsett haveriplats 2017–2018</v>
      </c>
    </row>
    <row r="47" spans="2:3" ht="12.75" customHeight="1" x14ac:dyDescent="0.2">
      <c r="B47" s="36"/>
      <c r="C47" s="45" t="str">
        <f>CONCATENATE('5.3'!D3," ",'5.3'!D4)</f>
        <v>Accidents to Swedish-registered powered aircraft by flight phase irrespective of country of accident 2017–2018</v>
      </c>
    </row>
    <row r="48" spans="2:3" ht="12.75" customHeight="1" x14ac:dyDescent="0.2">
      <c r="B48" s="9" t="s">
        <v>316</v>
      </c>
      <c r="C48" s="35" t="str">
        <f>CONCATENATE('5.4'!D1," ",'5.4'!D2)</f>
        <v>Luftfartsolyckor med svenskregistrerade motordrivna luftfartyg efter typ av skada oavsett haveriplats 2017–2018</v>
      </c>
    </row>
    <row r="49" spans="2:3" ht="12.75" customHeight="1" x14ac:dyDescent="0.2">
      <c r="B49" s="36"/>
      <c r="C49" s="45" t="str">
        <f>CONCATENATE('5.4'!D3," ",'5.4'!D4)</f>
        <v>Accidents to Swedish-registered powered aircraft by injuries irrespective of country of accident 2017–2018</v>
      </c>
    </row>
    <row r="50" spans="2:3" ht="12.75" customHeight="1" x14ac:dyDescent="0.2">
      <c r="B50" s="9" t="s">
        <v>318</v>
      </c>
      <c r="C50" s="35" t="str">
        <f>'6'!D1</f>
        <v>Tioårsöversikt</v>
      </c>
    </row>
    <row r="51" spans="2:3" ht="12.75" customHeight="1" x14ac:dyDescent="0.2">
      <c r="B51" s="36"/>
      <c r="C51" s="45" t="str">
        <f>'6'!D2</f>
        <v>Ten-year summary</v>
      </c>
    </row>
    <row r="52" spans="2:3" ht="12.75" customHeight="1" x14ac:dyDescent="0.2">
      <c r="B52" s="9" t="s">
        <v>334</v>
      </c>
      <c r="C52" s="35" t="str">
        <f>'7'!B1</f>
        <v>Världsluftfartens utveckling 1970–2017 (linjefart), miljoner</v>
      </c>
    </row>
    <row r="53" spans="2:3" ht="12.75" customHeight="1" x14ac:dyDescent="0.2">
      <c r="B53" s="36"/>
      <c r="C53" s="45" t="str">
        <f>'7'!B2</f>
        <v>Development of world scheduled revenue traffic 1970–2017, millions</v>
      </c>
    </row>
    <row r="54" spans="2:3" ht="12.75" customHeight="1" x14ac:dyDescent="0.2">
      <c r="B54" s="9" t="s">
        <v>371</v>
      </c>
      <c r="C54" s="35" t="str">
        <f>Definitioner!A1</f>
        <v>Definitioner</v>
      </c>
    </row>
    <row r="55" spans="2:3" ht="12.75" customHeight="1" x14ac:dyDescent="0.2">
      <c r="C55" s="45" t="str">
        <f>Definitioner!A2</f>
        <v>Definitions</v>
      </c>
    </row>
    <row r="56" spans="2:3" ht="12.75" customHeight="1" x14ac:dyDescent="0.2">
      <c r="B56" s="9" t="s">
        <v>361</v>
      </c>
      <c r="C56" s="50" t="str">
        <f>Teckenförklaringar!A1</f>
        <v>Teckenförklaringar</v>
      </c>
    </row>
    <row r="57" spans="2:3" x14ac:dyDescent="0.2">
      <c r="C57" s="45" t="str">
        <f>Teckenförklaringar!A2</f>
        <v>Explanation of symbols</v>
      </c>
    </row>
  </sheetData>
  <hyperlinks>
    <hyperlink ref="B18" location="'4.1'!A1" display="Tabell 4.1" xr:uid="{00000000-0004-0000-0100-000000000000}"/>
    <hyperlink ref="B20" location="'4.2'!A1" display="Tabell 4.2" xr:uid="{00000000-0004-0000-0100-000001000000}"/>
    <hyperlink ref="B22" location="'4.3'!A1" display="Tabell 4.3" xr:uid="{00000000-0004-0000-0100-000002000000}"/>
    <hyperlink ref="B30" location="'4.7'!A1" display="Tabell 4.7" xr:uid="{00000000-0004-0000-0100-000003000000}"/>
    <hyperlink ref="B32" location="'4.8'!A1" display="Tabell 4.8" xr:uid="{00000000-0004-0000-0100-000004000000}"/>
    <hyperlink ref="B34" location="'4.9'!A1" display="Tabell 4.9" xr:uid="{00000000-0004-0000-0100-000005000000}"/>
    <hyperlink ref="B24" location="'4.4'!A1" display="Tabell 4.4" xr:uid="{00000000-0004-0000-0100-000006000000}"/>
    <hyperlink ref="B26" location="'4.5'!A1" display="Tabell 4.5" xr:uid="{00000000-0004-0000-0100-000007000000}"/>
    <hyperlink ref="B28" location="'4.6'!A1" display="Tabell 4.6" xr:uid="{00000000-0004-0000-0100-000008000000}"/>
    <hyperlink ref="B36" location="'4.10'!A1" display="Tabell 4.10" xr:uid="{00000000-0004-0000-0100-000009000000}"/>
    <hyperlink ref="B38" location="'4.11'!A1" display="Tabell 4.11" xr:uid="{00000000-0004-0000-0100-00000A000000}"/>
    <hyperlink ref="B6" location="'1.1'!A1" display="Tabell 1.1" xr:uid="{00000000-0004-0000-0100-00000B000000}"/>
    <hyperlink ref="B8" location="'1.2'!A1" display="Tabell 1.2" xr:uid="{00000000-0004-0000-0100-00000C000000}"/>
    <hyperlink ref="B10" location="'1.3'!A1" display="Tabell 1.3" xr:uid="{00000000-0004-0000-0100-00000D000000}"/>
    <hyperlink ref="B12" location="'2.1'!A1" display="Tabell 2.1" xr:uid="{00000000-0004-0000-0100-00000E000000}"/>
    <hyperlink ref="B14" location="'2.2'!A1" display="Tabell 2.2" xr:uid="{00000000-0004-0000-0100-00000F000000}"/>
    <hyperlink ref="B16" location="'2.3'!A1" display="Tabell 2.3" xr:uid="{00000000-0004-0000-0100-000010000000}"/>
    <hyperlink ref="B42" location="'5.1'!A1" display="Tabell 5.1" xr:uid="{00000000-0004-0000-0100-000011000000}"/>
    <hyperlink ref="B44" location="'5.2'!A1" display="Tabell 5.2" xr:uid="{00000000-0004-0000-0100-000012000000}"/>
    <hyperlink ref="B46" location="'5.3'!A1" display="Tabell 5.3" xr:uid="{00000000-0004-0000-0100-000013000000}"/>
    <hyperlink ref="B48" location="'5.4'!A1" display="Tabell 5.4" xr:uid="{00000000-0004-0000-0100-000014000000}"/>
    <hyperlink ref="B50" location="'6'!A1" display="Tabell 6" xr:uid="{00000000-0004-0000-0100-000015000000}"/>
    <hyperlink ref="B52" location="'7'!A1" display="Tabell 7" xr:uid="{00000000-0004-0000-0100-000016000000}"/>
    <hyperlink ref="B56" location="Teckenförklaringar!A1" display="Teckenförklaringar" xr:uid="{00000000-0004-0000-0100-000017000000}"/>
    <hyperlink ref="B54" location="Definitioner!A1" display="Definitioner" xr:uid="{00000000-0004-0000-0100-000018000000}"/>
    <hyperlink ref="B4" location="Flygplatskarta!A1" display="Flygplatskarta" xr:uid="{00000000-0004-0000-0100-000019000000}"/>
    <hyperlink ref="B40" location="'4.11'!A1" display="Tabell 4.11" xr:uid="{AB1A6DAA-71C8-49EC-9C57-F3B9CF985679}"/>
  </hyperlinks>
  <pageMargins left="0.7" right="0.7" top="0.75" bottom="0.75" header="0.3" footer="0.3"/>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66"/>
  <sheetViews>
    <sheetView showGridLines="0" zoomScaleNormal="100" zoomScaleSheetLayoutView="100" workbookViewId="0"/>
  </sheetViews>
  <sheetFormatPr defaultRowHeight="12" outlineLevelCol="1" x14ac:dyDescent="0.2"/>
  <cols>
    <col min="1" max="1" width="28.140625" style="37" customWidth="1"/>
    <col min="2" max="2" width="1.140625" style="37" customWidth="1"/>
    <col min="3" max="3" width="7.5703125" style="37" hidden="1" customWidth="1" outlineLevel="1"/>
    <col min="4" max="4" width="2.28515625" style="37" hidden="1" customWidth="1" outlineLevel="1"/>
    <col min="5" max="5" width="7.42578125" style="37" hidden="1" customWidth="1" outlineLevel="1"/>
    <col min="6" max="6" width="2.28515625" style="37" hidden="1" customWidth="1" outlineLevel="1"/>
    <col min="7" max="7" width="7.5703125" style="37" hidden="1" customWidth="1" outlineLevel="1"/>
    <col min="8" max="8" width="2.28515625" style="37" hidden="1" customWidth="1" outlineLevel="1"/>
    <col min="9" max="9" width="7.5703125" style="37" hidden="1" customWidth="1" outlineLevel="1"/>
    <col min="10" max="10" width="2.28515625" style="37" customWidth="1" collapsed="1"/>
    <col min="11" max="11" width="7.7109375" style="37" customWidth="1"/>
    <col min="12" max="12" width="2.28515625" style="37" customWidth="1"/>
    <col min="13" max="13" width="7.42578125" style="37" bestFit="1" customWidth="1"/>
    <col min="14" max="14" width="1.28515625" style="37" customWidth="1"/>
    <col min="15" max="15" width="7.42578125" style="37" bestFit="1" customWidth="1"/>
    <col min="16" max="16" width="2.28515625" style="37" customWidth="1"/>
    <col min="17" max="17" width="7.42578125" style="37" bestFit="1" customWidth="1"/>
    <col min="18" max="18" width="2.28515625" style="37" customWidth="1"/>
    <col min="19" max="19" width="7.42578125" style="37" bestFit="1" customWidth="1"/>
    <col min="20" max="20" width="2.28515625" style="37" customWidth="1"/>
    <col min="21" max="21" width="7.42578125" style="37" bestFit="1" customWidth="1"/>
    <col min="22" max="22" width="2.28515625" style="37" customWidth="1"/>
    <col min="23" max="23" width="7.42578125" style="37" bestFit="1" customWidth="1"/>
    <col min="24" max="24" width="2.28515625" style="37" customWidth="1"/>
    <col min="25" max="25" width="7.5703125" style="37" customWidth="1"/>
    <col min="26" max="26" width="1" style="37" customWidth="1"/>
    <col min="27" max="27" width="7.7109375" style="37" customWidth="1"/>
    <col min="28" max="28" width="1.85546875" style="37" customWidth="1"/>
    <col min="29" max="29" width="7.140625" style="37" customWidth="1"/>
    <col min="30" max="16384" width="9.140625" style="37"/>
  </cols>
  <sheetData>
    <row r="1" spans="1:30" s="36" customFormat="1" ht="12.75" x14ac:dyDescent="0.2">
      <c r="A1" s="1" t="s">
        <v>583</v>
      </c>
      <c r="B1" s="1" t="s">
        <v>678</v>
      </c>
      <c r="D1" s="1"/>
      <c r="E1" s="1"/>
      <c r="F1" s="1"/>
      <c r="G1" s="1"/>
      <c r="H1" s="1"/>
      <c r="I1" s="1"/>
      <c r="J1" s="1"/>
      <c r="K1" s="1"/>
      <c r="L1" s="1"/>
      <c r="M1" s="1"/>
      <c r="N1" s="1"/>
      <c r="O1" s="1"/>
      <c r="P1" s="1"/>
      <c r="Q1" s="1"/>
      <c r="R1" s="1"/>
      <c r="S1" s="1"/>
      <c r="T1" s="1"/>
      <c r="U1" s="1"/>
      <c r="V1" s="1"/>
      <c r="W1" s="1"/>
      <c r="X1" s="1"/>
      <c r="Y1" s="1"/>
      <c r="Z1" s="1"/>
      <c r="AA1" s="1"/>
      <c r="AB1" s="1"/>
      <c r="AC1" s="1"/>
    </row>
    <row r="2" spans="1:30" s="36" customFormat="1" ht="12.75" x14ac:dyDescent="0.2">
      <c r="B2" s="1" t="s">
        <v>526</v>
      </c>
      <c r="D2" s="1"/>
      <c r="E2" s="1"/>
      <c r="F2" s="1"/>
      <c r="G2" s="1"/>
      <c r="H2" s="1"/>
      <c r="I2" s="1"/>
      <c r="J2" s="1"/>
      <c r="K2" s="1"/>
      <c r="L2" s="1"/>
      <c r="M2" s="1"/>
      <c r="N2" s="1"/>
      <c r="O2" s="1"/>
      <c r="P2" s="1"/>
      <c r="Q2" s="1"/>
      <c r="R2" s="1"/>
      <c r="S2" s="1"/>
      <c r="T2" s="1"/>
      <c r="U2" s="1"/>
      <c r="V2" s="1"/>
      <c r="W2" s="1"/>
      <c r="X2" s="1"/>
      <c r="Y2" s="3"/>
      <c r="Z2" s="3"/>
      <c r="AA2" s="3"/>
      <c r="AB2" s="3"/>
      <c r="AC2" s="3"/>
    </row>
    <row r="3" spans="1:30" s="36" customFormat="1" ht="12.75" x14ac:dyDescent="0.2">
      <c r="B3" s="52" t="s">
        <v>502</v>
      </c>
      <c r="D3" s="3"/>
      <c r="E3" s="3"/>
      <c r="F3" s="3"/>
      <c r="G3" s="3"/>
      <c r="H3" s="3"/>
      <c r="I3" s="3"/>
      <c r="J3" s="3"/>
      <c r="K3" s="3"/>
      <c r="L3" s="3"/>
      <c r="M3" s="3"/>
      <c r="N3" s="3"/>
      <c r="O3" s="3"/>
      <c r="P3" s="3"/>
      <c r="Q3" s="3"/>
      <c r="R3" s="3"/>
      <c r="S3" s="3"/>
      <c r="T3" s="3"/>
      <c r="U3" s="3"/>
      <c r="V3" s="3"/>
      <c r="W3" s="3"/>
      <c r="X3" s="3"/>
      <c r="Y3" s="3"/>
      <c r="Z3" s="3"/>
      <c r="AA3" s="3"/>
      <c r="AB3" s="3"/>
      <c r="AC3" s="3"/>
    </row>
    <row r="4" spans="1:30" s="36" customFormat="1" ht="12.75" x14ac:dyDescent="0.2">
      <c r="B4" s="52" t="s">
        <v>637</v>
      </c>
      <c r="D4" s="3"/>
      <c r="E4" s="3"/>
      <c r="F4" s="3"/>
      <c r="G4" s="3"/>
      <c r="H4" s="3"/>
      <c r="I4" s="3"/>
      <c r="J4" s="3"/>
      <c r="K4" s="3"/>
      <c r="L4" s="3"/>
      <c r="M4" s="3"/>
      <c r="N4" s="3"/>
      <c r="O4" s="3"/>
      <c r="P4" s="3"/>
      <c r="Q4" s="3"/>
      <c r="R4" s="3"/>
      <c r="S4" s="3"/>
      <c r="T4" s="3"/>
      <c r="U4" s="3"/>
      <c r="V4" s="3"/>
      <c r="W4" s="3"/>
      <c r="X4" s="3"/>
      <c r="Y4" s="3"/>
      <c r="Z4" s="3"/>
      <c r="AA4" s="3"/>
      <c r="AB4" s="3"/>
      <c r="AC4" s="3"/>
    </row>
    <row r="5" spans="1:30" ht="12.75"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row>
    <row r="6" spans="1:30" ht="12.75" x14ac:dyDescent="0.2">
      <c r="A6" s="27" t="s">
        <v>77</v>
      </c>
      <c r="B6" s="27"/>
      <c r="C6" s="27">
        <v>2005</v>
      </c>
      <c r="D6" s="27"/>
      <c r="E6" s="27">
        <v>2006</v>
      </c>
      <c r="F6" s="27"/>
      <c r="G6" s="27">
        <v>2007</v>
      </c>
      <c r="H6" s="27"/>
      <c r="I6" s="27">
        <v>2008</v>
      </c>
      <c r="J6" s="27"/>
      <c r="K6" s="27">
        <v>2009</v>
      </c>
      <c r="L6" s="27"/>
      <c r="M6" s="27">
        <v>2010</v>
      </c>
      <c r="N6" s="27"/>
      <c r="O6" s="27">
        <v>2011</v>
      </c>
      <c r="P6" s="27"/>
      <c r="Q6" s="27">
        <v>2012</v>
      </c>
      <c r="R6" s="27"/>
      <c r="S6" s="27">
        <v>2013</v>
      </c>
      <c r="T6" s="27"/>
      <c r="U6" s="27">
        <v>2014</v>
      </c>
      <c r="V6" s="27"/>
      <c r="W6" s="27">
        <v>2015</v>
      </c>
      <c r="X6" s="27"/>
      <c r="Y6" s="28">
        <v>2016</v>
      </c>
      <c r="Z6" s="28"/>
      <c r="AA6" s="28">
        <v>2017</v>
      </c>
      <c r="AB6" s="28"/>
      <c r="AC6" s="133">
        <v>2018</v>
      </c>
      <c r="AD6"/>
    </row>
    <row r="7" spans="1:30" ht="12.75" x14ac:dyDescent="0.2">
      <c r="A7" s="167" t="s">
        <v>78</v>
      </c>
      <c r="B7" s="167"/>
      <c r="C7" s="11"/>
      <c r="D7" s="11"/>
      <c r="E7" s="11"/>
      <c r="F7" s="11"/>
      <c r="G7" s="11"/>
      <c r="H7" s="11"/>
      <c r="I7" s="11"/>
      <c r="J7" s="11"/>
      <c r="K7" s="11"/>
      <c r="L7" s="11"/>
      <c r="M7" s="11"/>
      <c r="N7" s="11"/>
      <c r="O7" s="11"/>
      <c r="P7" s="11"/>
      <c r="Q7" s="11"/>
      <c r="R7" s="11"/>
      <c r="S7" s="11"/>
      <c r="T7" s="11"/>
      <c r="U7" s="11"/>
      <c r="V7" s="11"/>
      <c r="W7" s="11"/>
      <c r="X7" s="11"/>
      <c r="Y7" s="11"/>
      <c r="Z7" s="11"/>
      <c r="AA7" s="11"/>
      <c r="AB7" s="11"/>
      <c r="AC7" s="40"/>
      <c r="AD7"/>
    </row>
    <row r="8" spans="1:30" ht="12.75" x14ac:dyDescent="0.2">
      <c r="A8" s="2"/>
      <c r="B8" s="2"/>
      <c r="C8" s="2"/>
      <c r="D8" s="2"/>
      <c r="E8" s="2"/>
      <c r="F8" s="2"/>
      <c r="G8" s="2"/>
      <c r="H8" s="2"/>
      <c r="I8" s="2"/>
      <c r="J8" s="2"/>
      <c r="K8" s="2"/>
      <c r="L8" s="2"/>
      <c r="M8" s="2"/>
      <c r="N8" s="2"/>
      <c r="O8" s="2"/>
      <c r="P8" s="2"/>
      <c r="Q8" s="2"/>
      <c r="R8" s="2"/>
      <c r="S8" s="2"/>
      <c r="T8" s="2"/>
      <c r="U8" s="2"/>
      <c r="V8" s="2"/>
      <c r="W8" s="2"/>
      <c r="X8" s="2"/>
      <c r="Y8" s="2"/>
      <c r="Z8" s="2"/>
      <c r="AA8" s="2"/>
      <c r="AB8" s="2"/>
      <c r="AD8"/>
    </row>
    <row r="9" spans="1:30" x14ac:dyDescent="0.2">
      <c r="A9" s="108" t="s">
        <v>81</v>
      </c>
      <c r="B9" s="108"/>
      <c r="C9" s="109">
        <v>18764</v>
      </c>
      <c r="D9" s="108"/>
      <c r="E9" s="109">
        <v>18669</v>
      </c>
      <c r="F9" s="109"/>
      <c r="G9" s="109">
        <v>19819</v>
      </c>
      <c r="H9" s="109"/>
      <c r="I9" s="109">
        <v>25206</v>
      </c>
      <c r="J9" s="109"/>
      <c r="K9" s="109">
        <v>26266</v>
      </c>
      <c r="L9" s="109"/>
      <c r="M9" s="109">
        <v>28986</v>
      </c>
      <c r="N9" s="109"/>
      <c r="O9" s="109">
        <v>41992</v>
      </c>
      <c r="P9" s="109"/>
      <c r="Q9" s="109">
        <v>45304</v>
      </c>
      <c r="R9" s="109"/>
      <c r="S9" s="109">
        <v>50562</v>
      </c>
      <c r="T9" s="109"/>
      <c r="U9" s="109">
        <v>51285</v>
      </c>
      <c r="V9" s="109"/>
      <c r="W9" s="109">
        <v>51788</v>
      </c>
      <c r="X9" s="108"/>
      <c r="Y9" s="12">
        <v>53441</v>
      </c>
      <c r="Z9" s="12"/>
      <c r="AA9" s="12">
        <v>51975</v>
      </c>
      <c r="AB9" s="109"/>
      <c r="AC9" s="39">
        <v>53728</v>
      </c>
      <c r="AD9" s="121"/>
    </row>
    <row r="10" spans="1:30" x14ac:dyDescent="0.2">
      <c r="A10" s="108" t="s">
        <v>349</v>
      </c>
      <c r="B10" s="108"/>
      <c r="C10" s="17" t="s">
        <v>384</v>
      </c>
      <c r="D10" s="108"/>
      <c r="E10" s="17" t="s">
        <v>384</v>
      </c>
      <c r="F10" s="109"/>
      <c r="G10" s="17" t="s">
        <v>384</v>
      </c>
      <c r="H10" s="109"/>
      <c r="I10" s="17" t="s">
        <v>384</v>
      </c>
      <c r="J10" s="109"/>
      <c r="K10" s="17" t="s">
        <v>384</v>
      </c>
      <c r="L10" s="109"/>
      <c r="M10" s="17" t="s">
        <v>384</v>
      </c>
      <c r="N10" s="109"/>
      <c r="O10" s="17" t="s">
        <v>384</v>
      </c>
      <c r="P10" s="109"/>
      <c r="Q10" s="17" t="s">
        <v>384</v>
      </c>
      <c r="R10" s="109"/>
      <c r="S10" s="17" t="s">
        <v>384</v>
      </c>
      <c r="T10" s="109"/>
      <c r="U10" s="109">
        <v>5554</v>
      </c>
      <c r="V10" s="109"/>
      <c r="W10" s="109">
        <v>4384</v>
      </c>
      <c r="X10" s="108"/>
      <c r="Y10" s="109">
        <v>17942</v>
      </c>
      <c r="Z10" s="12"/>
      <c r="AA10" s="109">
        <v>25635</v>
      </c>
      <c r="AB10" s="109"/>
      <c r="AC10" s="39">
        <v>29482</v>
      </c>
      <c r="AD10" s="121"/>
    </row>
    <row r="11" spans="1:30" x14ac:dyDescent="0.2">
      <c r="A11" s="108" t="s">
        <v>86</v>
      </c>
      <c r="B11" s="108"/>
      <c r="C11" s="109">
        <v>1528</v>
      </c>
      <c r="D11" s="108"/>
      <c r="E11" s="109">
        <v>1360</v>
      </c>
      <c r="F11" s="109"/>
      <c r="G11" s="109">
        <v>5017</v>
      </c>
      <c r="H11" s="109"/>
      <c r="I11" s="109">
        <v>6315</v>
      </c>
      <c r="J11" s="109"/>
      <c r="K11" s="109">
        <v>1873</v>
      </c>
      <c r="L11" s="109"/>
      <c r="M11" s="109">
        <v>4214</v>
      </c>
      <c r="N11" s="109"/>
      <c r="O11" s="109">
        <v>6194</v>
      </c>
      <c r="P11" s="109"/>
      <c r="Q11" s="109">
        <v>8935</v>
      </c>
      <c r="R11" s="109"/>
      <c r="S11" s="109">
        <v>14219</v>
      </c>
      <c r="T11" s="109"/>
      <c r="U11" s="109">
        <v>17963</v>
      </c>
      <c r="V11" s="109"/>
      <c r="W11" s="109">
        <v>18508</v>
      </c>
      <c r="X11" s="108"/>
      <c r="Y11" s="109">
        <v>17560</v>
      </c>
      <c r="Z11" s="12"/>
      <c r="AA11" s="109">
        <v>20714</v>
      </c>
      <c r="AB11" s="109"/>
      <c r="AC11" s="39">
        <v>18169</v>
      </c>
      <c r="AD11" s="121"/>
    </row>
    <row r="12" spans="1:30" x14ac:dyDescent="0.2">
      <c r="A12" s="108" t="s">
        <v>84</v>
      </c>
      <c r="B12" s="108"/>
      <c r="C12" s="109">
        <v>6811</v>
      </c>
      <c r="D12" s="108"/>
      <c r="E12" s="109">
        <v>7039</v>
      </c>
      <c r="F12" s="109"/>
      <c r="G12" s="109">
        <v>8238</v>
      </c>
      <c r="H12" s="109"/>
      <c r="I12" s="109">
        <v>9302</v>
      </c>
      <c r="J12" s="109"/>
      <c r="K12" s="109">
        <v>9695</v>
      </c>
      <c r="L12" s="109"/>
      <c r="M12" s="109">
        <v>9261</v>
      </c>
      <c r="N12" s="109"/>
      <c r="O12" s="109">
        <v>10559</v>
      </c>
      <c r="P12" s="109"/>
      <c r="Q12" s="109">
        <v>10707</v>
      </c>
      <c r="R12" s="109"/>
      <c r="S12" s="109">
        <v>12673</v>
      </c>
      <c r="T12" s="109"/>
      <c r="U12" s="109">
        <v>14523</v>
      </c>
      <c r="V12" s="109"/>
      <c r="W12" s="109">
        <v>17268</v>
      </c>
      <c r="X12" s="108"/>
      <c r="Y12" s="109">
        <v>18741</v>
      </c>
      <c r="Z12" s="12"/>
      <c r="AA12" s="109">
        <v>22687</v>
      </c>
      <c r="AB12" s="109"/>
      <c r="AC12" s="39">
        <v>17613</v>
      </c>
      <c r="AD12" s="121"/>
    </row>
    <row r="13" spans="1:30" x14ac:dyDescent="0.2">
      <c r="A13" s="108" t="s">
        <v>477</v>
      </c>
      <c r="B13" s="108"/>
      <c r="C13" s="17" t="s">
        <v>384</v>
      </c>
      <c r="D13" s="108"/>
      <c r="E13" s="17" t="s">
        <v>384</v>
      </c>
      <c r="F13" s="109"/>
      <c r="G13" s="17" t="s">
        <v>384</v>
      </c>
      <c r="H13" s="109"/>
      <c r="I13" s="17" t="s">
        <v>384</v>
      </c>
      <c r="J13" s="109"/>
      <c r="K13" s="17" t="s">
        <v>384</v>
      </c>
      <c r="L13" s="109"/>
      <c r="M13" s="17" t="s">
        <v>384</v>
      </c>
      <c r="N13" s="109"/>
      <c r="O13" s="17" t="s">
        <v>384</v>
      </c>
      <c r="P13" s="109"/>
      <c r="Q13" s="17" t="s">
        <v>384</v>
      </c>
      <c r="R13" s="109"/>
      <c r="S13" s="17" t="s">
        <v>384</v>
      </c>
      <c r="T13" s="109"/>
      <c r="U13" s="17" t="s">
        <v>384</v>
      </c>
      <c r="V13" s="109"/>
      <c r="W13" s="17" t="s">
        <v>384</v>
      </c>
      <c r="X13" s="108"/>
      <c r="Y13" s="17" t="s">
        <v>384</v>
      </c>
      <c r="Z13" s="12"/>
      <c r="AA13" s="109">
        <v>4499</v>
      </c>
      <c r="AB13" s="109"/>
      <c r="AC13" s="39">
        <v>14121</v>
      </c>
      <c r="AD13" s="121"/>
    </row>
    <row r="14" spans="1:30" x14ac:dyDescent="0.2">
      <c r="A14" s="108" t="s">
        <v>104</v>
      </c>
      <c r="B14" s="108"/>
      <c r="C14" s="17" t="s">
        <v>384</v>
      </c>
      <c r="D14" s="108"/>
      <c r="E14" s="17" t="s">
        <v>384</v>
      </c>
      <c r="F14" s="109"/>
      <c r="G14" s="17" t="s">
        <v>384</v>
      </c>
      <c r="H14" s="109"/>
      <c r="I14" s="109">
        <v>843</v>
      </c>
      <c r="J14" s="109"/>
      <c r="K14" s="109">
        <v>1825</v>
      </c>
      <c r="L14" s="109"/>
      <c r="M14" s="109">
        <v>1933</v>
      </c>
      <c r="N14" s="109"/>
      <c r="O14" s="109">
        <v>3118</v>
      </c>
      <c r="P14" s="109"/>
      <c r="Q14" s="109">
        <v>3354</v>
      </c>
      <c r="R14" s="109"/>
      <c r="S14" s="109">
        <v>3083</v>
      </c>
      <c r="T14" s="109"/>
      <c r="U14" s="109">
        <v>3288</v>
      </c>
      <c r="V14" s="109"/>
      <c r="W14" s="109">
        <v>2289</v>
      </c>
      <c r="X14" s="108"/>
      <c r="Y14" s="109">
        <v>6537</v>
      </c>
      <c r="Z14" s="12"/>
      <c r="AA14" s="109">
        <v>12221</v>
      </c>
      <c r="AB14" s="109"/>
      <c r="AC14" s="39">
        <v>13867</v>
      </c>
      <c r="AD14" s="121"/>
    </row>
    <row r="15" spans="1:30" x14ac:dyDescent="0.2">
      <c r="A15" s="108" t="s">
        <v>428</v>
      </c>
      <c r="B15" s="108"/>
      <c r="C15" s="109">
        <v>15453</v>
      </c>
      <c r="D15" s="108"/>
      <c r="E15" s="109">
        <v>16261</v>
      </c>
      <c r="F15" s="109"/>
      <c r="G15" s="109">
        <v>17346</v>
      </c>
      <c r="H15" s="109"/>
      <c r="I15" s="109">
        <v>15764</v>
      </c>
      <c r="J15" s="109"/>
      <c r="K15" s="109">
        <v>15103</v>
      </c>
      <c r="L15" s="109"/>
      <c r="M15" s="109">
        <v>14839</v>
      </c>
      <c r="N15" s="109"/>
      <c r="O15" s="109">
        <v>15910</v>
      </c>
      <c r="P15" s="109"/>
      <c r="Q15" s="109">
        <v>15886</v>
      </c>
      <c r="R15" s="109"/>
      <c r="S15" s="109">
        <v>15304</v>
      </c>
      <c r="T15" s="109"/>
      <c r="U15" s="109">
        <v>16583</v>
      </c>
      <c r="V15" s="109"/>
      <c r="W15" s="109">
        <v>17489</v>
      </c>
      <c r="X15" s="108"/>
      <c r="Y15" s="109">
        <v>14942</v>
      </c>
      <c r="Z15" s="12"/>
      <c r="AA15" s="109">
        <v>13632</v>
      </c>
      <c r="AB15" s="109"/>
      <c r="AC15" s="39">
        <v>11940</v>
      </c>
      <c r="AD15" s="121"/>
    </row>
    <row r="16" spans="1:30" x14ac:dyDescent="0.2">
      <c r="A16" s="108" t="s">
        <v>79</v>
      </c>
      <c r="B16" s="108"/>
      <c r="C16" s="109">
        <v>30830</v>
      </c>
      <c r="D16" s="108"/>
      <c r="E16" s="109">
        <v>29342</v>
      </c>
      <c r="F16" s="109"/>
      <c r="G16" s="109">
        <v>26523</v>
      </c>
      <c r="H16" s="109"/>
      <c r="I16" s="109">
        <v>27625</v>
      </c>
      <c r="J16" s="109"/>
      <c r="K16" s="109">
        <v>20284</v>
      </c>
      <c r="L16" s="109"/>
      <c r="M16" s="109">
        <v>17937</v>
      </c>
      <c r="N16" s="109"/>
      <c r="O16" s="109">
        <v>19161</v>
      </c>
      <c r="P16" s="109"/>
      <c r="Q16" s="109">
        <v>12250</v>
      </c>
      <c r="R16" s="109"/>
      <c r="S16" s="109">
        <v>7344</v>
      </c>
      <c r="T16" s="109"/>
      <c r="U16" s="109">
        <v>6059</v>
      </c>
      <c r="V16" s="109"/>
      <c r="W16" s="109">
        <v>5484</v>
      </c>
      <c r="X16" s="108"/>
      <c r="Y16" s="109">
        <v>6887</v>
      </c>
      <c r="Z16" s="12"/>
      <c r="AA16" s="109">
        <v>7779</v>
      </c>
      <c r="AB16" s="109"/>
      <c r="AC16" s="39">
        <v>10389</v>
      </c>
      <c r="AD16" s="121"/>
    </row>
    <row r="17" spans="1:30" x14ac:dyDescent="0.2">
      <c r="A17" s="108" t="s">
        <v>80</v>
      </c>
      <c r="B17" s="108"/>
      <c r="C17" s="109">
        <v>25077</v>
      </c>
      <c r="D17" s="108"/>
      <c r="E17" s="109">
        <v>22309</v>
      </c>
      <c r="F17" s="109"/>
      <c r="G17" s="109">
        <v>23431</v>
      </c>
      <c r="H17" s="109"/>
      <c r="I17" s="109">
        <v>21577</v>
      </c>
      <c r="J17" s="109"/>
      <c r="K17" s="109">
        <v>26762</v>
      </c>
      <c r="L17" s="109"/>
      <c r="M17" s="109">
        <v>26995</v>
      </c>
      <c r="N17" s="109"/>
      <c r="O17" s="109">
        <v>29538</v>
      </c>
      <c r="P17" s="109"/>
      <c r="Q17" s="109">
        <v>31208</v>
      </c>
      <c r="R17" s="109"/>
      <c r="S17" s="109">
        <v>28493</v>
      </c>
      <c r="T17" s="109"/>
      <c r="U17" s="109">
        <v>22086</v>
      </c>
      <c r="V17" s="109"/>
      <c r="W17" s="109">
        <v>21803</v>
      </c>
      <c r="X17" s="108"/>
      <c r="Y17" s="12">
        <v>21482</v>
      </c>
      <c r="Z17" s="12"/>
      <c r="AA17" s="12">
        <v>17563</v>
      </c>
      <c r="AB17" s="109"/>
      <c r="AC17" s="39">
        <v>10037</v>
      </c>
      <c r="AD17" s="121"/>
    </row>
    <row r="18" spans="1:30" x14ac:dyDescent="0.2">
      <c r="A18" s="108" t="s">
        <v>87</v>
      </c>
      <c r="B18" s="108"/>
      <c r="C18" s="109">
        <v>4185</v>
      </c>
      <c r="D18" s="108"/>
      <c r="E18" s="109">
        <v>4485</v>
      </c>
      <c r="F18" s="109"/>
      <c r="G18" s="109">
        <v>4789</v>
      </c>
      <c r="H18" s="109"/>
      <c r="I18" s="109">
        <v>5127</v>
      </c>
      <c r="J18" s="109"/>
      <c r="K18" s="109">
        <v>4416</v>
      </c>
      <c r="L18" s="109"/>
      <c r="M18" s="109">
        <v>5471</v>
      </c>
      <c r="N18" s="109"/>
      <c r="O18" s="109">
        <v>6013</v>
      </c>
      <c r="P18" s="109"/>
      <c r="Q18" s="109">
        <v>6357</v>
      </c>
      <c r="R18" s="109"/>
      <c r="S18" s="109">
        <v>6998</v>
      </c>
      <c r="T18" s="109"/>
      <c r="U18" s="109">
        <v>6976</v>
      </c>
      <c r="V18" s="109"/>
      <c r="W18" s="109">
        <v>7861</v>
      </c>
      <c r="X18" s="108"/>
      <c r="Y18" s="109">
        <v>8336</v>
      </c>
      <c r="Z18" s="12"/>
      <c r="AA18" s="109">
        <v>8636</v>
      </c>
      <c r="AB18" s="109"/>
      <c r="AC18" s="39">
        <v>8865</v>
      </c>
      <c r="AD18" s="121"/>
    </row>
    <row r="19" spans="1:30" x14ac:dyDescent="0.2">
      <c r="A19" s="108" t="s">
        <v>120</v>
      </c>
      <c r="B19" s="108"/>
      <c r="C19" s="17" t="s">
        <v>384</v>
      </c>
      <c r="D19" s="108"/>
      <c r="E19" s="17" t="s">
        <v>384</v>
      </c>
      <c r="F19" s="109"/>
      <c r="G19" s="17" t="s">
        <v>384</v>
      </c>
      <c r="H19" s="109"/>
      <c r="I19" s="17" t="s">
        <v>384</v>
      </c>
      <c r="J19" s="109"/>
      <c r="K19" s="17" t="s">
        <v>384</v>
      </c>
      <c r="L19" s="109"/>
      <c r="M19" s="17" t="s">
        <v>384</v>
      </c>
      <c r="N19" s="109"/>
      <c r="O19" s="17" t="s">
        <v>384</v>
      </c>
      <c r="P19" s="109"/>
      <c r="Q19" s="109">
        <v>4255</v>
      </c>
      <c r="R19" s="109"/>
      <c r="S19" s="109">
        <v>5452</v>
      </c>
      <c r="T19" s="109"/>
      <c r="U19" s="109">
        <v>10712</v>
      </c>
      <c r="V19" s="109"/>
      <c r="W19" s="109">
        <v>15210</v>
      </c>
      <c r="X19" s="108"/>
      <c r="Y19" s="109">
        <v>10199</v>
      </c>
      <c r="Z19" s="12"/>
      <c r="AA19" s="109">
        <v>7619</v>
      </c>
      <c r="AB19" s="109"/>
      <c r="AC19" s="39">
        <v>7429</v>
      </c>
      <c r="AD19" s="121"/>
    </row>
    <row r="20" spans="1:30" x14ac:dyDescent="0.2">
      <c r="A20" s="108" t="s">
        <v>88</v>
      </c>
      <c r="B20" s="108"/>
      <c r="C20" s="109">
        <v>4939</v>
      </c>
      <c r="D20" s="108"/>
      <c r="E20" s="109">
        <v>4841</v>
      </c>
      <c r="F20" s="109"/>
      <c r="G20" s="109">
        <v>4769</v>
      </c>
      <c r="H20" s="109"/>
      <c r="I20" s="109">
        <v>5477</v>
      </c>
      <c r="J20" s="109"/>
      <c r="K20" s="109">
        <v>4967</v>
      </c>
      <c r="L20" s="109"/>
      <c r="M20" s="109">
        <v>5343</v>
      </c>
      <c r="N20" s="109"/>
      <c r="O20" s="109">
        <v>6922</v>
      </c>
      <c r="P20" s="109"/>
      <c r="Q20" s="109">
        <v>6021</v>
      </c>
      <c r="R20" s="109"/>
      <c r="S20" s="109">
        <v>5640</v>
      </c>
      <c r="T20" s="109"/>
      <c r="U20" s="109">
        <v>5306</v>
      </c>
      <c r="V20" s="109"/>
      <c r="W20" s="109">
        <v>5527</v>
      </c>
      <c r="X20" s="108"/>
      <c r="Y20" s="109">
        <v>6219</v>
      </c>
      <c r="Z20" s="12"/>
      <c r="AA20" s="109">
        <v>6106</v>
      </c>
      <c r="AB20" s="109"/>
      <c r="AC20" s="39">
        <v>7286</v>
      </c>
      <c r="AD20" s="121"/>
    </row>
    <row r="21" spans="1:30" x14ac:dyDescent="0.2">
      <c r="A21" s="108" t="s">
        <v>82</v>
      </c>
      <c r="B21" s="108"/>
      <c r="C21" s="109">
        <v>20704</v>
      </c>
      <c r="D21" s="108"/>
      <c r="E21" s="109">
        <v>18045</v>
      </c>
      <c r="F21" s="109"/>
      <c r="G21" s="109">
        <v>14785</v>
      </c>
      <c r="H21" s="109"/>
      <c r="I21" s="109">
        <v>15090</v>
      </c>
      <c r="J21" s="109"/>
      <c r="K21" s="109">
        <v>18206</v>
      </c>
      <c r="L21" s="109"/>
      <c r="M21" s="109">
        <v>18523</v>
      </c>
      <c r="N21" s="109"/>
      <c r="O21" s="109">
        <v>17802</v>
      </c>
      <c r="P21" s="109"/>
      <c r="Q21" s="109">
        <v>16296</v>
      </c>
      <c r="R21" s="109"/>
      <c r="S21" s="109">
        <v>17183</v>
      </c>
      <c r="T21" s="109"/>
      <c r="U21" s="109">
        <v>10143</v>
      </c>
      <c r="V21" s="109"/>
      <c r="W21" s="109">
        <v>11311</v>
      </c>
      <c r="X21" s="108"/>
      <c r="Y21" s="109">
        <v>10456</v>
      </c>
      <c r="Z21" s="12"/>
      <c r="AA21" s="109">
        <v>10092</v>
      </c>
      <c r="AB21" s="109"/>
      <c r="AC21" s="39">
        <v>5984</v>
      </c>
      <c r="AD21" s="121"/>
    </row>
    <row r="22" spans="1:30" x14ac:dyDescent="0.2">
      <c r="A22" s="108" t="s">
        <v>107</v>
      </c>
      <c r="B22" s="108"/>
      <c r="C22" s="109">
        <v>9319</v>
      </c>
      <c r="D22" s="108"/>
      <c r="E22" s="109">
        <v>8375</v>
      </c>
      <c r="F22" s="109"/>
      <c r="G22" s="109">
        <v>9554</v>
      </c>
      <c r="H22" s="109"/>
      <c r="I22" s="109">
        <v>10656</v>
      </c>
      <c r="J22" s="109"/>
      <c r="K22" s="109">
        <v>10940</v>
      </c>
      <c r="L22" s="109"/>
      <c r="M22" s="109">
        <v>9487</v>
      </c>
      <c r="N22" s="109"/>
      <c r="O22" s="109">
        <v>10047</v>
      </c>
      <c r="P22" s="109"/>
      <c r="Q22" s="109">
        <v>11451</v>
      </c>
      <c r="R22" s="109"/>
      <c r="S22" s="109">
        <v>9419</v>
      </c>
      <c r="T22" s="109"/>
      <c r="U22" s="109">
        <v>6956</v>
      </c>
      <c r="V22" s="109"/>
      <c r="W22" s="109">
        <v>5809</v>
      </c>
      <c r="X22" s="108"/>
      <c r="Y22" s="109">
        <v>7162</v>
      </c>
      <c r="Z22" s="12"/>
      <c r="AA22" s="109">
        <v>6479</v>
      </c>
      <c r="AB22" s="109"/>
      <c r="AC22" s="39">
        <v>5306</v>
      </c>
      <c r="AD22" s="121"/>
    </row>
    <row r="23" spans="1:30" x14ac:dyDescent="0.2">
      <c r="A23" s="108" t="s">
        <v>93</v>
      </c>
      <c r="B23" s="108"/>
      <c r="C23" s="17" t="s">
        <v>384</v>
      </c>
      <c r="D23" s="108"/>
      <c r="E23" s="17" t="s">
        <v>384</v>
      </c>
      <c r="F23" s="109"/>
      <c r="G23" s="17" t="s">
        <v>384</v>
      </c>
      <c r="H23" s="109"/>
      <c r="I23" s="109">
        <v>1484</v>
      </c>
      <c r="J23" s="109"/>
      <c r="K23" s="109">
        <v>1838</v>
      </c>
      <c r="L23" s="109"/>
      <c r="M23" s="109">
        <v>2118</v>
      </c>
      <c r="N23" s="109"/>
      <c r="O23" s="109">
        <v>3441</v>
      </c>
      <c r="P23" s="109"/>
      <c r="Q23" s="109">
        <v>4993</v>
      </c>
      <c r="R23" s="109"/>
      <c r="S23" s="109">
        <v>4324</v>
      </c>
      <c r="T23" s="109"/>
      <c r="U23" s="109">
        <v>5380</v>
      </c>
      <c r="V23" s="109"/>
      <c r="W23" s="109">
        <v>5061</v>
      </c>
      <c r="X23" s="108"/>
      <c r="Y23" s="109">
        <v>4919</v>
      </c>
      <c r="Z23" s="12"/>
      <c r="AA23" s="109">
        <v>4865</v>
      </c>
      <c r="AB23" s="109"/>
      <c r="AC23" s="39">
        <v>4190</v>
      </c>
      <c r="AD23" s="121"/>
    </row>
    <row r="24" spans="1:30" x14ac:dyDescent="0.2">
      <c r="A24" s="108" t="s">
        <v>105</v>
      </c>
      <c r="B24" s="108"/>
      <c r="C24" s="109">
        <v>14680</v>
      </c>
      <c r="D24" s="108"/>
      <c r="E24" s="109">
        <v>13665</v>
      </c>
      <c r="F24" s="109"/>
      <c r="G24" s="109">
        <v>9327</v>
      </c>
      <c r="H24" s="109"/>
      <c r="I24" s="109">
        <v>1101</v>
      </c>
      <c r="J24" s="109"/>
      <c r="K24" s="109">
        <v>1242</v>
      </c>
      <c r="L24" s="109"/>
      <c r="M24" s="109">
        <v>1386</v>
      </c>
      <c r="N24" s="109"/>
      <c r="O24" s="109">
        <v>2016</v>
      </c>
      <c r="P24" s="109"/>
      <c r="Q24" s="109">
        <v>1490</v>
      </c>
      <c r="R24" s="109"/>
      <c r="S24" s="109">
        <v>1812</v>
      </c>
      <c r="T24" s="109"/>
      <c r="U24" s="109">
        <v>2258</v>
      </c>
      <c r="V24" s="109"/>
      <c r="W24" s="109">
        <v>2248</v>
      </c>
      <c r="X24" s="108"/>
      <c r="Y24" s="109">
        <v>4048</v>
      </c>
      <c r="Z24" s="12"/>
      <c r="AA24" s="109">
        <v>2585</v>
      </c>
      <c r="AB24" s="109"/>
      <c r="AC24" s="39">
        <v>3816</v>
      </c>
      <c r="AD24" s="121"/>
    </row>
    <row r="25" spans="1:30" x14ac:dyDescent="0.2">
      <c r="A25" s="108" t="s">
        <v>350</v>
      </c>
      <c r="B25" s="108"/>
      <c r="C25" s="109">
        <v>2638</v>
      </c>
      <c r="D25" s="108"/>
      <c r="E25" s="109">
        <v>2348</v>
      </c>
      <c r="F25" s="109"/>
      <c r="G25" s="109">
        <v>2094</v>
      </c>
      <c r="H25" s="109"/>
      <c r="I25" s="109">
        <v>2345</v>
      </c>
      <c r="J25" s="109"/>
      <c r="K25" s="109">
        <v>2829</v>
      </c>
      <c r="L25" s="109"/>
      <c r="M25" s="109">
        <v>4380</v>
      </c>
      <c r="N25" s="109"/>
      <c r="O25" s="109">
        <v>4857</v>
      </c>
      <c r="P25" s="109"/>
      <c r="Q25" s="17" t="s">
        <v>384</v>
      </c>
      <c r="R25" s="109"/>
      <c r="S25" s="17" t="s">
        <v>384</v>
      </c>
      <c r="T25" s="109"/>
      <c r="U25" s="109">
        <v>2442</v>
      </c>
      <c r="V25" s="109"/>
      <c r="W25" s="109">
        <v>3075</v>
      </c>
      <c r="X25" s="108"/>
      <c r="Y25" s="109">
        <v>2698</v>
      </c>
      <c r="Z25" s="12"/>
      <c r="AA25" s="109">
        <v>3057</v>
      </c>
      <c r="AB25" s="109"/>
      <c r="AC25" s="39">
        <v>2706</v>
      </c>
      <c r="AD25" s="121"/>
    </row>
    <row r="26" spans="1:30" x14ac:dyDescent="0.2">
      <c r="A26" s="108" t="s">
        <v>566</v>
      </c>
      <c r="B26" s="108"/>
      <c r="C26" s="109">
        <v>1086</v>
      </c>
      <c r="D26" s="108"/>
      <c r="E26" s="109">
        <v>1063</v>
      </c>
      <c r="F26" s="109"/>
      <c r="G26" s="109">
        <v>1016</v>
      </c>
      <c r="H26" s="109"/>
      <c r="I26" s="109">
        <v>1086</v>
      </c>
      <c r="J26" s="109"/>
      <c r="K26" s="109">
        <v>1035</v>
      </c>
      <c r="L26" s="109"/>
      <c r="M26" s="109">
        <v>1137</v>
      </c>
      <c r="N26" s="109"/>
      <c r="O26" s="109">
        <v>1430</v>
      </c>
      <c r="P26" s="109"/>
      <c r="Q26" s="109">
        <v>2127</v>
      </c>
      <c r="R26" s="109"/>
      <c r="S26" s="109">
        <v>1603</v>
      </c>
      <c r="T26" s="109"/>
      <c r="U26" s="109">
        <v>1473</v>
      </c>
      <c r="V26" s="109"/>
      <c r="W26" s="109">
        <v>1481</v>
      </c>
      <c r="X26" s="108"/>
      <c r="Y26" s="109">
        <v>2154</v>
      </c>
      <c r="Z26" s="12"/>
      <c r="AA26" s="109">
        <v>2267</v>
      </c>
      <c r="AB26" s="109"/>
      <c r="AC26" s="39">
        <v>2380</v>
      </c>
      <c r="AD26" s="121"/>
    </row>
    <row r="27" spans="1:30" x14ac:dyDescent="0.2">
      <c r="A27" s="108" t="s">
        <v>85</v>
      </c>
      <c r="B27" s="108"/>
      <c r="C27" s="109">
        <v>3871</v>
      </c>
      <c r="D27" s="108"/>
      <c r="E27" s="109">
        <v>5009</v>
      </c>
      <c r="F27" s="109"/>
      <c r="G27" s="109">
        <v>5537</v>
      </c>
      <c r="H27" s="109"/>
      <c r="I27" s="109">
        <v>5745</v>
      </c>
      <c r="J27" s="109"/>
      <c r="K27" s="109">
        <v>4021</v>
      </c>
      <c r="L27" s="109"/>
      <c r="M27" s="109">
        <v>4236</v>
      </c>
      <c r="N27" s="109"/>
      <c r="O27" s="109">
        <v>3360</v>
      </c>
      <c r="P27" s="109"/>
      <c r="Q27" s="109">
        <v>2715</v>
      </c>
      <c r="R27" s="109"/>
      <c r="S27" s="109">
        <v>3048</v>
      </c>
      <c r="T27" s="109"/>
      <c r="U27" s="109">
        <v>2532</v>
      </c>
      <c r="V27" s="109"/>
      <c r="W27" s="109">
        <v>2102</v>
      </c>
      <c r="X27" s="108"/>
      <c r="Y27" s="109">
        <v>1924</v>
      </c>
      <c r="Z27" s="12"/>
      <c r="AA27" s="109">
        <v>2678</v>
      </c>
      <c r="AB27" s="109"/>
      <c r="AC27" s="39">
        <v>2343</v>
      </c>
      <c r="AD27" s="121"/>
    </row>
    <row r="28" spans="1:30" x14ac:dyDescent="0.2">
      <c r="A28" s="108" t="s">
        <v>91</v>
      </c>
      <c r="B28" s="108"/>
      <c r="C28" s="109">
        <v>566</v>
      </c>
      <c r="D28" s="108"/>
      <c r="E28" s="109">
        <v>563</v>
      </c>
      <c r="F28" s="109"/>
      <c r="G28" s="109">
        <v>1442</v>
      </c>
      <c r="H28" s="109"/>
      <c r="I28" s="109">
        <v>2126</v>
      </c>
      <c r="J28" s="109"/>
      <c r="K28" s="109">
        <v>1982</v>
      </c>
      <c r="L28" s="109"/>
      <c r="M28" s="39">
        <v>1786</v>
      </c>
      <c r="N28" s="39"/>
      <c r="O28" s="39">
        <v>1650</v>
      </c>
      <c r="P28" s="109"/>
      <c r="Q28" s="109">
        <v>1986</v>
      </c>
      <c r="R28" s="109"/>
      <c r="S28" s="109">
        <v>1898</v>
      </c>
      <c r="T28" s="109"/>
      <c r="U28" s="109">
        <v>2195</v>
      </c>
      <c r="V28" s="109"/>
      <c r="W28" s="109">
        <v>2167</v>
      </c>
      <c r="X28" s="108"/>
      <c r="Y28" s="109">
        <v>2126</v>
      </c>
      <c r="Z28" s="12"/>
      <c r="AA28" s="109">
        <v>2454</v>
      </c>
      <c r="AB28" s="109"/>
      <c r="AC28" s="39">
        <v>2321</v>
      </c>
      <c r="AD28" s="121"/>
    </row>
    <row r="29" spans="1:30" x14ac:dyDescent="0.2">
      <c r="A29" s="108" t="s">
        <v>92</v>
      </c>
      <c r="B29" s="108"/>
      <c r="C29" s="109">
        <v>1826</v>
      </c>
      <c r="D29" s="108"/>
      <c r="E29" s="109">
        <v>1362</v>
      </c>
      <c r="F29" s="109"/>
      <c r="G29" s="109">
        <v>1337</v>
      </c>
      <c r="H29" s="109"/>
      <c r="I29" s="109">
        <v>1319</v>
      </c>
      <c r="J29" s="109"/>
      <c r="K29" s="109">
        <v>1076</v>
      </c>
      <c r="L29" s="109"/>
      <c r="M29" s="109">
        <v>1396</v>
      </c>
      <c r="N29" s="109"/>
      <c r="O29" s="109">
        <v>983</v>
      </c>
      <c r="P29" s="109"/>
      <c r="Q29" s="109">
        <v>827</v>
      </c>
      <c r="R29" s="109"/>
      <c r="S29" s="109">
        <v>1097</v>
      </c>
      <c r="T29" s="109"/>
      <c r="U29" s="109">
        <v>690</v>
      </c>
      <c r="V29" s="109"/>
      <c r="W29" s="109">
        <v>1221</v>
      </c>
      <c r="X29" s="108"/>
      <c r="Y29" s="109">
        <v>1649</v>
      </c>
      <c r="Z29" s="12"/>
      <c r="AA29" s="109">
        <v>1750</v>
      </c>
      <c r="AB29" s="109"/>
      <c r="AC29" s="39">
        <v>2051</v>
      </c>
      <c r="AD29" s="121"/>
    </row>
    <row r="30" spans="1:30" x14ac:dyDescent="0.2">
      <c r="A30" s="108" t="s">
        <v>108</v>
      </c>
      <c r="B30" s="108"/>
      <c r="C30" s="109">
        <v>236</v>
      </c>
      <c r="D30" s="108"/>
      <c r="E30" s="109">
        <v>403</v>
      </c>
      <c r="F30" s="109"/>
      <c r="G30" s="109">
        <v>2355</v>
      </c>
      <c r="H30" s="109"/>
      <c r="I30" s="109">
        <v>3261</v>
      </c>
      <c r="J30" s="109"/>
      <c r="K30" s="109">
        <v>6151</v>
      </c>
      <c r="L30" s="109"/>
      <c r="M30" s="109">
        <v>8657</v>
      </c>
      <c r="N30" s="109"/>
      <c r="O30" s="109">
        <v>8978</v>
      </c>
      <c r="P30" s="109"/>
      <c r="Q30" s="109">
        <v>6921</v>
      </c>
      <c r="R30" s="109"/>
      <c r="S30" s="109">
        <v>5143</v>
      </c>
      <c r="T30" s="109"/>
      <c r="U30" s="109">
        <v>2086</v>
      </c>
      <c r="V30" s="109"/>
      <c r="W30" s="109">
        <v>2629</v>
      </c>
      <c r="X30" s="108"/>
      <c r="Y30" s="109">
        <v>2972</v>
      </c>
      <c r="Z30" s="12"/>
      <c r="AA30" s="109">
        <v>5542</v>
      </c>
      <c r="AB30" s="109"/>
      <c r="AC30" s="39">
        <v>1590</v>
      </c>
      <c r="AD30" s="121"/>
    </row>
    <row r="31" spans="1:30" x14ac:dyDescent="0.2">
      <c r="A31" s="108" t="s">
        <v>89</v>
      </c>
      <c r="B31" s="108"/>
      <c r="C31" s="109">
        <v>3864</v>
      </c>
      <c r="D31" s="108"/>
      <c r="E31" s="109">
        <v>3833</v>
      </c>
      <c r="F31" s="109"/>
      <c r="G31" s="109">
        <v>4620</v>
      </c>
      <c r="H31" s="109"/>
      <c r="I31" s="109">
        <v>2981</v>
      </c>
      <c r="J31" s="109"/>
      <c r="K31" s="109">
        <v>2340</v>
      </c>
      <c r="L31" s="109"/>
      <c r="M31" s="109">
        <v>2558</v>
      </c>
      <c r="N31" s="109"/>
      <c r="O31" s="109">
        <v>2347</v>
      </c>
      <c r="P31" s="109"/>
      <c r="Q31" s="109">
        <v>2234</v>
      </c>
      <c r="R31" s="109"/>
      <c r="S31" s="109">
        <v>2429</v>
      </c>
      <c r="T31" s="109"/>
      <c r="U31" s="109">
        <v>2654</v>
      </c>
      <c r="V31" s="109"/>
      <c r="W31" s="109">
        <v>2044</v>
      </c>
      <c r="X31" s="108"/>
      <c r="Y31" s="109">
        <v>2167</v>
      </c>
      <c r="Z31" s="12"/>
      <c r="AA31" s="109">
        <v>1925</v>
      </c>
      <c r="AB31" s="109"/>
      <c r="AC31" s="39">
        <v>1587</v>
      </c>
      <c r="AD31" s="121"/>
    </row>
    <row r="32" spans="1:30" x14ac:dyDescent="0.2">
      <c r="A32" s="108" t="s">
        <v>90</v>
      </c>
      <c r="B32" s="108"/>
      <c r="C32" s="109">
        <v>1691</v>
      </c>
      <c r="D32" s="108"/>
      <c r="E32" s="109">
        <v>2607</v>
      </c>
      <c r="F32" s="109"/>
      <c r="G32" s="109">
        <v>4335</v>
      </c>
      <c r="H32" s="109"/>
      <c r="I32" s="109">
        <v>4943</v>
      </c>
      <c r="J32" s="109"/>
      <c r="K32" s="109">
        <v>8837</v>
      </c>
      <c r="L32" s="109"/>
      <c r="M32" s="109">
        <v>8594</v>
      </c>
      <c r="N32" s="109"/>
      <c r="O32" s="109">
        <v>8784</v>
      </c>
      <c r="P32" s="109"/>
      <c r="Q32" s="109">
        <v>9241</v>
      </c>
      <c r="R32" s="109"/>
      <c r="S32" s="109">
        <v>10395</v>
      </c>
      <c r="T32" s="109"/>
      <c r="U32" s="109">
        <v>11407</v>
      </c>
      <c r="V32" s="109"/>
      <c r="W32" s="109">
        <v>9560</v>
      </c>
      <c r="X32" s="108"/>
      <c r="Y32" s="109">
        <v>3694</v>
      </c>
      <c r="Z32" s="12"/>
      <c r="AA32" s="109">
        <v>3122</v>
      </c>
      <c r="AB32" s="109"/>
      <c r="AC32" s="39">
        <v>1586</v>
      </c>
      <c r="AD32" s="121"/>
    </row>
    <row r="33" spans="1:30" x14ac:dyDescent="0.2">
      <c r="A33" s="108" t="s">
        <v>351</v>
      </c>
      <c r="B33" s="108"/>
      <c r="C33" s="17" t="s">
        <v>384</v>
      </c>
      <c r="D33" s="108"/>
      <c r="E33" s="17" t="s">
        <v>384</v>
      </c>
      <c r="F33" s="109"/>
      <c r="G33" s="17" t="s">
        <v>384</v>
      </c>
      <c r="H33" s="109"/>
      <c r="I33" s="17" t="s">
        <v>384</v>
      </c>
      <c r="J33" s="109"/>
      <c r="K33" s="17" t="s">
        <v>384</v>
      </c>
      <c r="L33" s="109"/>
      <c r="M33" s="17" t="s">
        <v>384</v>
      </c>
      <c r="N33" s="109"/>
      <c r="O33" s="17" t="s">
        <v>384</v>
      </c>
      <c r="P33" s="109"/>
      <c r="Q33" s="17" t="s">
        <v>384</v>
      </c>
      <c r="R33" s="109"/>
      <c r="S33" s="17" t="s">
        <v>384</v>
      </c>
      <c r="T33" s="109"/>
      <c r="U33" s="109">
        <v>1040</v>
      </c>
      <c r="V33" s="109"/>
      <c r="W33" s="109">
        <v>1471</v>
      </c>
      <c r="X33" s="108"/>
      <c r="Y33" s="109">
        <v>1712</v>
      </c>
      <c r="Z33" s="12"/>
      <c r="AA33" s="109">
        <v>1909</v>
      </c>
      <c r="AB33" s="109"/>
      <c r="AC33" s="39">
        <v>1473</v>
      </c>
      <c r="AD33" s="121"/>
    </row>
    <row r="34" spans="1:30" x14ac:dyDescent="0.2">
      <c r="A34" s="108" t="s">
        <v>478</v>
      </c>
      <c r="B34" s="108"/>
      <c r="C34" s="109">
        <v>2183</v>
      </c>
      <c r="D34" s="108"/>
      <c r="E34" s="109">
        <v>3730</v>
      </c>
      <c r="F34" s="109"/>
      <c r="G34" s="109">
        <v>3510</v>
      </c>
      <c r="H34" s="109"/>
      <c r="I34" s="109">
        <v>2904</v>
      </c>
      <c r="J34" s="109"/>
      <c r="K34" s="109">
        <v>3216</v>
      </c>
      <c r="L34" s="109"/>
      <c r="M34" s="109">
        <v>1536</v>
      </c>
      <c r="N34" s="109"/>
      <c r="O34" s="109">
        <v>938</v>
      </c>
      <c r="P34" s="109"/>
      <c r="Q34" s="17" t="s">
        <v>384</v>
      </c>
      <c r="R34" s="109"/>
      <c r="S34" s="17" t="s">
        <v>384</v>
      </c>
      <c r="T34" s="109"/>
      <c r="U34" s="17" t="s">
        <v>384</v>
      </c>
      <c r="V34" s="109"/>
      <c r="W34" s="17" t="s">
        <v>384</v>
      </c>
      <c r="X34" s="108"/>
      <c r="Y34" s="109">
        <v>246</v>
      </c>
      <c r="Z34" s="12"/>
      <c r="AA34" s="109">
        <v>1609</v>
      </c>
      <c r="AB34" s="109"/>
      <c r="AC34" s="39">
        <v>1327</v>
      </c>
      <c r="AD34" s="121"/>
    </row>
    <row r="35" spans="1:30" x14ac:dyDescent="0.2">
      <c r="A35" s="141" t="s">
        <v>567</v>
      </c>
      <c r="B35" s="141"/>
      <c r="C35" s="17" t="s">
        <v>384</v>
      </c>
      <c r="D35" s="141"/>
      <c r="E35" s="17" t="s">
        <v>384</v>
      </c>
      <c r="F35" s="77"/>
      <c r="G35" s="17" t="s">
        <v>384</v>
      </c>
      <c r="H35" s="77"/>
      <c r="I35" s="17" t="s">
        <v>384</v>
      </c>
      <c r="J35" s="77"/>
      <c r="K35" s="17" t="s">
        <v>384</v>
      </c>
      <c r="L35" s="77"/>
      <c r="M35" s="17" t="s">
        <v>384</v>
      </c>
      <c r="N35" s="77"/>
      <c r="O35" s="17" t="s">
        <v>384</v>
      </c>
      <c r="P35" s="77"/>
      <c r="Q35" s="17" t="s">
        <v>384</v>
      </c>
      <c r="R35" s="77"/>
      <c r="S35" s="17" t="s">
        <v>384</v>
      </c>
      <c r="T35" s="77"/>
      <c r="U35" s="17" t="s">
        <v>384</v>
      </c>
      <c r="V35" s="77"/>
      <c r="W35" s="17" t="s">
        <v>384</v>
      </c>
      <c r="X35" s="141"/>
      <c r="Y35" s="17" t="s">
        <v>384</v>
      </c>
      <c r="Z35" s="12"/>
      <c r="AA35" s="17" t="s">
        <v>384</v>
      </c>
      <c r="AB35" s="77"/>
      <c r="AC35" s="39">
        <v>1053</v>
      </c>
      <c r="AD35" s="121"/>
    </row>
    <row r="36" spans="1:30" x14ac:dyDescent="0.2">
      <c r="A36" s="141" t="s">
        <v>568</v>
      </c>
      <c r="B36" s="141"/>
      <c r="C36" s="17" t="s">
        <v>384</v>
      </c>
      <c r="D36" s="141"/>
      <c r="E36" s="17" t="s">
        <v>384</v>
      </c>
      <c r="F36" s="77"/>
      <c r="G36" s="17" t="s">
        <v>384</v>
      </c>
      <c r="H36" s="77"/>
      <c r="I36" s="17" t="s">
        <v>384</v>
      </c>
      <c r="J36" s="77"/>
      <c r="K36" s="17" t="s">
        <v>384</v>
      </c>
      <c r="L36" s="77"/>
      <c r="M36" s="17" t="s">
        <v>384</v>
      </c>
      <c r="N36" s="77"/>
      <c r="O36" s="17" t="s">
        <v>384</v>
      </c>
      <c r="P36" s="77"/>
      <c r="Q36" s="17" t="s">
        <v>384</v>
      </c>
      <c r="R36" s="77"/>
      <c r="S36" s="17" t="s">
        <v>384</v>
      </c>
      <c r="T36" s="77"/>
      <c r="U36" s="17" t="s">
        <v>384</v>
      </c>
      <c r="V36" s="77"/>
      <c r="W36" s="17" t="s">
        <v>384</v>
      </c>
      <c r="X36" s="141"/>
      <c r="Y36" s="77">
        <v>14</v>
      </c>
      <c r="Z36" s="12"/>
      <c r="AA36" s="77">
        <v>357</v>
      </c>
      <c r="AB36" s="77"/>
      <c r="AC36" s="39">
        <v>1048</v>
      </c>
      <c r="AD36" s="121"/>
    </row>
    <row r="37" spans="1:30" x14ac:dyDescent="0.2">
      <c r="A37" s="108" t="s">
        <v>556</v>
      </c>
      <c r="B37" s="108"/>
      <c r="C37" s="17" t="s">
        <v>384</v>
      </c>
      <c r="D37" s="108"/>
      <c r="E37" s="17" t="s">
        <v>384</v>
      </c>
      <c r="F37" s="109"/>
      <c r="G37" s="17" t="s">
        <v>384</v>
      </c>
      <c r="H37" s="109"/>
      <c r="I37" s="17" t="s">
        <v>384</v>
      </c>
      <c r="J37" s="109"/>
      <c r="K37" s="17" t="s">
        <v>384</v>
      </c>
      <c r="L37" s="109"/>
      <c r="M37" s="17" t="s">
        <v>384</v>
      </c>
      <c r="N37" s="109"/>
      <c r="O37" s="17" t="s">
        <v>384</v>
      </c>
      <c r="P37" s="109"/>
      <c r="Q37" s="17" t="s">
        <v>384</v>
      </c>
      <c r="R37" s="109"/>
      <c r="S37" s="17" t="s">
        <v>384</v>
      </c>
      <c r="T37" s="109"/>
      <c r="U37" s="109">
        <v>519</v>
      </c>
      <c r="V37" s="109"/>
      <c r="W37" s="109">
        <v>494</v>
      </c>
      <c r="X37" s="108"/>
      <c r="Y37" s="17" t="s">
        <v>384</v>
      </c>
      <c r="Z37" s="12"/>
      <c r="AA37" s="17" t="s">
        <v>384</v>
      </c>
      <c r="AB37" s="109"/>
      <c r="AC37" s="17" t="s">
        <v>384</v>
      </c>
      <c r="AD37" s="121"/>
    </row>
    <row r="38" spans="1:30" x14ac:dyDescent="0.2">
      <c r="A38" s="108" t="s">
        <v>557</v>
      </c>
      <c r="B38" s="108"/>
      <c r="C38" s="17" t="s">
        <v>384</v>
      </c>
      <c r="D38" s="108"/>
      <c r="E38" s="17" t="s">
        <v>384</v>
      </c>
      <c r="F38" s="109"/>
      <c r="G38" s="17" t="s">
        <v>384</v>
      </c>
      <c r="H38" s="109"/>
      <c r="I38" s="17" t="s">
        <v>384</v>
      </c>
      <c r="J38" s="109"/>
      <c r="K38" s="17" t="s">
        <v>384</v>
      </c>
      <c r="L38" s="109"/>
      <c r="M38" s="17" t="s">
        <v>384</v>
      </c>
      <c r="N38" s="109"/>
      <c r="O38" s="17" t="s">
        <v>384</v>
      </c>
      <c r="P38" s="109"/>
      <c r="Q38" s="17" t="s">
        <v>384</v>
      </c>
      <c r="R38" s="109"/>
      <c r="S38" s="17" t="s">
        <v>384</v>
      </c>
      <c r="T38" s="109"/>
      <c r="U38" s="109">
        <v>389</v>
      </c>
      <c r="V38" s="109"/>
      <c r="W38" s="109">
        <v>427</v>
      </c>
      <c r="X38" s="108"/>
      <c r="Y38" s="17" t="s">
        <v>384</v>
      </c>
      <c r="Z38" s="12"/>
      <c r="AA38" s="17" t="s">
        <v>384</v>
      </c>
      <c r="AB38" s="109"/>
      <c r="AC38" s="17" t="s">
        <v>384</v>
      </c>
      <c r="AD38" s="121"/>
    </row>
    <row r="39" spans="1:30" x14ac:dyDescent="0.2">
      <c r="A39" s="108" t="s">
        <v>544</v>
      </c>
      <c r="B39" s="108"/>
      <c r="C39" s="109">
        <v>411</v>
      </c>
      <c r="D39" s="108"/>
      <c r="E39" s="109">
        <v>1478</v>
      </c>
      <c r="F39" s="109"/>
      <c r="G39" s="109">
        <v>2067</v>
      </c>
      <c r="H39" s="109"/>
      <c r="I39" s="109">
        <v>1891</v>
      </c>
      <c r="J39" s="109"/>
      <c r="K39" s="109">
        <v>1600</v>
      </c>
      <c r="L39" s="109"/>
      <c r="M39" s="109">
        <v>1993</v>
      </c>
      <c r="N39" s="109"/>
      <c r="O39" s="109">
        <v>2502</v>
      </c>
      <c r="P39" s="109"/>
      <c r="Q39" s="109">
        <v>2765</v>
      </c>
      <c r="R39" s="109"/>
      <c r="S39" s="109">
        <v>3230</v>
      </c>
      <c r="T39" s="109"/>
      <c r="U39" s="109">
        <v>2765</v>
      </c>
      <c r="V39" s="109"/>
      <c r="W39" s="109">
        <v>1575</v>
      </c>
      <c r="X39" s="108"/>
      <c r="Y39" s="17" t="s">
        <v>384</v>
      </c>
      <c r="Z39" s="12"/>
      <c r="AA39" s="17" t="s">
        <v>384</v>
      </c>
      <c r="AB39" s="109"/>
      <c r="AC39" s="17" t="s">
        <v>384</v>
      </c>
      <c r="AD39" s="121"/>
    </row>
    <row r="40" spans="1:30" x14ac:dyDescent="0.2">
      <c r="A40" s="108" t="s">
        <v>83</v>
      </c>
      <c r="B40" s="108"/>
      <c r="C40" s="109">
        <v>11140</v>
      </c>
      <c r="D40" s="108"/>
      <c r="E40" s="109">
        <v>9566</v>
      </c>
      <c r="F40" s="109"/>
      <c r="G40" s="109">
        <v>9833</v>
      </c>
      <c r="H40" s="109"/>
      <c r="I40" s="109">
        <v>12001</v>
      </c>
      <c r="J40" s="109"/>
      <c r="K40" s="109">
        <v>9467</v>
      </c>
      <c r="L40" s="109"/>
      <c r="M40" s="109">
        <v>8660</v>
      </c>
      <c r="N40" s="109"/>
      <c r="O40" s="109">
        <v>10595</v>
      </c>
      <c r="P40" s="109"/>
      <c r="Q40" s="109">
        <v>12023</v>
      </c>
      <c r="R40" s="109"/>
      <c r="S40" s="109">
        <v>14774</v>
      </c>
      <c r="T40" s="109"/>
      <c r="U40" s="109">
        <v>16618</v>
      </c>
      <c r="V40" s="109"/>
      <c r="W40" s="109">
        <v>17444</v>
      </c>
      <c r="X40" s="108"/>
      <c r="Y40" s="109">
        <v>12034</v>
      </c>
      <c r="Z40" s="12"/>
      <c r="AA40" s="109">
        <v>2776</v>
      </c>
      <c r="AB40" s="109"/>
      <c r="AC40" s="17" t="s">
        <v>384</v>
      </c>
      <c r="AD40" s="121"/>
    </row>
    <row r="41" spans="1:30" x14ac:dyDescent="0.2">
      <c r="A41" s="108" t="s">
        <v>540</v>
      </c>
      <c r="B41" s="108"/>
      <c r="C41" s="109">
        <v>8954</v>
      </c>
      <c r="D41" s="108"/>
      <c r="E41" s="109">
        <v>10523</v>
      </c>
      <c r="F41" s="109"/>
      <c r="G41" s="109">
        <v>6393</v>
      </c>
      <c r="H41" s="109"/>
      <c r="I41" s="109">
        <v>4969</v>
      </c>
      <c r="J41" s="109"/>
      <c r="K41" s="109">
        <v>6104</v>
      </c>
      <c r="L41" s="109"/>
      <c r="M41" s="109">
        <v>11387</v>
      </c>
      <c r="N41" s="109"/>
      <c r="O41" s="109">
        <v>4725</v>
      </c>
      <c r="P41" s="109"/>
      <c r="Q41" s="109">
        <v>2063</v>
      </c>
      <c r="R41" s="109"/>
      <c r="S41" s="109">
        <v>1877</v>
      </c>
      <c r="T41" s="109"/>
      <c r="U41" s="109">
        <v>1712</v>
      </c>
      <c r="V41" s="109"/>
      <c r="W41" s="109">
        <v>1203</v>
      </c>
      <c r="X41" s="108"/>
      <c r="Y41" s="17" t="s">
        <v>384</v>
      </c>
      <c r="Z41" s="12"/>
      <c r="AA41" s="17" t="s">
        <v>384</v>
      </c>
      <c r="AB41" s="109"/>
      <c r="AC41" s="17" t="s">
        <v>384</v>
      </c>
      <c r="AD41" s="121"/>
    </row>
    <row r="42" spans="1:30" x14ac:dyDescent="0.2">
      <c r="A42" s="108" t="s">
        <v>542</v>
      </c>
      <c r="B42" s="108"/>
      <c r="C42" s="109">
        <v>2820</v>
      </c>
      <c r="D42" s="108"/>
      <c r="E42" s="109">
        <v>4447</v>
      </c>
      <c r="F42" s="109"/>
      <c r="G42" s="109">
        <v>2854</v>
      </c>
      <c r="H42" s="109"/>
      <c r="I42" s="109">
        <v>2627</v>
      </c>
      <c r="J42" s="109"/>
      <c r="K42" s="109">
        <v>2270</v>
      </c>
      <c r="L42" s="109"/>
      <c r="M42" s="109">
        <v>2153</v>
      </c>
      <c r="N42" s="109"/>
      <c r="O42" s="109">
        <v>2230</v>
      </c>
      <c r="P42" s="109"/>
      <c r="Q42" s="109">
        <v>1190</v>
      </c>
      <c r="R42" s="109"/>
      <c r="S42" s="109">
        <v>590</v>
      </c>
      <c r="T42" s="109"/>
      <c r="U42" s="17" t="s">
        <v>384</v>
      </c>
      <c r="V42" s="109"/>
      <c r="W42" s="17" t="s">
        <v>384</v>
      </c>
      <c r="X42" s="108"/>
      <c r="Y42" s="17" t="s">
        <v>384</v>
      </c>
      <c r="Z42" s="12"/>
      <c r="AA42" s="17" t="s">
        <v>384</v>
      </c>
      <c r="AB42" s="109"/>
      <c r="AC42" s="17" t="s">
        <v>384</v>
      </c>
      <c r="AD42" s="121"/>
    </row>
    <row r="43" spans="1:30" x14ac:dyDescent="0.2">
      <c r="A43" s="108" t="s">
        <v>552</v>
      </c>
      <c r="B43" s="108"/>
      <c r="C43" s="17" t="s">
        <v>384</v>
      </c>
      <c r="D43" s="108"/>
      <c r="E43" s="17" t="s">
        <v>384</v>
      </c>
      <c r="F43" s="109"/>
      <c r="G43" s="17" t="s">
        <v>384</v>
      </c>
      <c r="H43" s="109"/>
      <c r="I43" s="17" t="s">
        <v>384</v>
      </c>
      <c r="J43" s="109"/>
      <c r="K43" s="17" t="s">
        <v>384</v>
      </c>
      <c r="L43" s="109"/>
      <c r="M43" s="109">
        <v>90</v>
      </c>
      <c r="N43" s="109"/>
      <c r="O43" s="109">
        <v>873</v>
      </c>
      <c r="P43" s="109"/>
      <c r="Q43" s="109">
        <v>2350</v>
      </c>
      <c r="R43" s="109"/>
      <c r="S43" s="109">
        <v>5720</v>
      </c>
      <c r="T43" s="109"/>
      <c r="U43" s="109">
        <v>5679</v>
      </c>
      <c r="V43" s="109"/>
      <c r="W43" s="109">
        <v>2164</v>
      </c>
      <c r="X43" s="108"/>
      <c r="Y43" s="17" t="s">
        <v>384</v>
      </c>
      <c r="Z43" s="12"/>
      <c r="AA43" s="17" t="s">
        <v>384</v>
      </c>
      <c r="AB43" s="109"/>
      <c r="AC43" s="17" t="s">
        <v>384</v>
      </c>
      <c r="AD43" s="121"/>
    </row>
    <row r="44" spans="1:30" x14ac:dyDescent="0.2">
      <c r="A44" s="108" t="s">
        <v>543</v>
      </c>
      <c r="B44" s="108"/>
      <c r="C44" s="109">
        <v>2254</v>
      </c>
      <c r="D44" s="108"/>
      <c r="E44" s="109">
        <v>1230</v>
      </c>
      <c r="F44" s="109"/>
      <c r="G44" s="109">
        <v>2284</v>
      </c>
      <c r="H44" s="109"/>
      <c r="I44" s="109">
        <v>1034</v>
      </c>
      <c r="J44" s="109"/>
      <c r="K44" s="109">
        <v>846</v>
      </c>
      <c r="L44" s="109"/>
      <c r="M44" s="17" t="s">
        <v>384</v>
      </c>
      <c r="N44" s="109"/>
      <c r="O44" s="17" t="s">
        <v>384</v>
      </c>
      <c r="P44" s="109"/>
      <c r="Q44" s="17" t="s">
        <v>384</v>
      </c>
      <c r="R44" s="109"/>
      <c r="S44" s="17" t="s">
        <v>384</v>
      </c>
      <c r="T44" s="109"/>
      <c r="U44" s="17" t="s">
        <v>384</v>
      </c>
      <c r="V44" s="109"/>
      <c r="W44" s="17" t="s">
        <v>384</v>
      </c>
      <c r="X44" s="108"/>
      <c r="Y44" s="17" t="s">
        <v>384</v>
      </c>
      <c r="Z44" s="12"/>
      <c r="AA44" s="17" t="s">
        <v>384</v>
      </c>
      <c r="AB44" s="109"/>
      <c r="AC44" s="17" t="s">
        <v>384</v>
      </c>
      <c r="AD44" s="121"/>
    </row>
    <row r="45" spans="1:30" x14ac:dyDescent="0.2">
      <c r="A45" s="108" t="s">
        <v>553</v>
      </c>
      <c r="B45" s="108"/>
      <c r="C45" s="109">
        <v>1001</v>
      </c>
      <c r="D45" s="108"/>
      <c r="E45" s="17" t="s">
        <v>384</v>
      </c>
      <c r="F45" s="109"/>
      <c r="G45" s="17" t="s">
        <v>384</v>
      </c>
      <c r="H45" s="109"/>
      <c r="I45" s="17" t="s">
        <v>384</v>
      </c>
      <c r="J45" s="109"/>
      <c r="K45" s="17" t="s">
        <v>384</v>
      </c>
      <c r="L45" s="109"/>
      <c r="M45" s="109">
        <v>1179</v>
      </c>
      <c r="N45" s="109"/>
      <c r="O45" s="109">
        <v>591</v>
      </c>
      <c r="P45" s="109"/>
      <c r="Q45" s="17" t="s">
        <v>384</v>
      </c>
      <c r="R45" s="109"/>
      <c r="S45" s="17" t="s">
        <v>384</v>
      </c>
      <c r="T45" s="109"/>
      <c r="U45" s="17" t="s">
        <v>384</v>
      </c>
      <c r="V45" s="109"/>
      <c r="W45" s="17" t="s">
        <v>384</v>
      </c>
      <c r="X45" s="108"/>
      <c r="Y45" s="17" t="s">
        <v>384</v>
      </c>
      <c r="Z45" s="12"/>
      <c r="AA45" s="17" t="s">
        <v>384</v>
      </c>
      <c r="AB45" s="109"/>
      <c r="AC45" s="17" t="s">
        <v>384</v>
      </c>
      <c r="AD45" s="121"/>
    </row>
    <row r="46" spans="1:30" x14ac:dyDescent="0.2">
      <c r="A46" s="108" t="s">
        <v>352</v>
      </c>
      <c r="B46" s="108"/>
      <c r="C46" s="17" t="s">
        <v>384</v>
      </c>
      <c r="D46" s="108"/>
      <c r="E46" s="17" t="s">
        <v>384</v>
      </c>
      <c r="F46" s="109"/>
      <c r="G46" s="17" t="s">
        <v>384</v>
      </c>
      <c r="H46" s="109"/>
      <c r="I46" s="17" t="s">
        <v>384</v>
      </c>
      <c r="J46" s="109"/>
      <c r="K46" s="17" t="s">
        <v>384</v>
      </c>
      <c r="L46" s="109"/>
      <c r="M46" s="17" t="s">
        <v>384</v>
      </c>
      <c r="N46" s="109"/>
      <c r="O46" s="17" t="s">
        <v>384</v>
      </c>
      <c r="P46" s="109"/>
      <c r="Q46" s="17" t="s">
        <v>384</v>
      </c>
      <c r="R46" s="109"/>
      <c r="S46" s="17" t="s">
        <v>384</v>
      </c>
      <c r="T46" s="109"/>
      <c r="U46" s="109">
        <v>699</v>
      </c>
      <c r="V46" s="109"/>
      <c r="W46" s="109">
        <v>733</v>
      </c>
      <c r="X46" s="108"/>
      <c r="Y46" s="109">
        <v>739</v>
      </c>
      <c r="Z46" s="12"/>
      <c r="AA46" s="109">
        <v>752</v>
      </c>
      <c r="AB46" s="109"/>
      <c r="AC46" s="17" t="s">
        <v>384</v>
      </c>
      <c r="AD46" s="121"/>
    </row>
    <row r="47" spans="1:30" ht="12.75" x14ac:dyDescent="0.2">
      <c r="A47" s="108" t="s">
        <v>121</v>
      </c>
      <c r="B47" s="108"/>
      <c r="C47" s="109">
        <v>483</v>
      </c>
      <c r="D47" s="108"/>
      <c r="E47" s="17" t="s">
        <v>384</v>
      </c>
      <c r="F47" s="109"/>
      <c r="G47" s="17" t="s">
        <v>384</v>
      </c>
      <c r="H47" s="109"/>
      <c r="I47" s="17" t="s">
        <v>384</v>
      </c>
      <c r="J47" s="109"/>
      <c r="K47" s="17" t="s">
        <v>384</v>
      </c>
      <c r="L47" s="109"/>
      <c r="M47" s="109">
        <v>623</v>
      </c>
      <c r="N47" s="109"/>
      <c r="O47" s="109">
        <v>554</v>
      </c>
      <c r="P47" s="109"/>
      <c r="Q47" s="109">
        <v>706</v>
      </c>
      <c r="R47" s="109"/>
      <c r="S47" s="109">
        <v>756</v>
      </c>
      <c r="T47" s="109"/>
      <c r="U47" s="109">
        <v>710</v>
      </c>
      <c r="V47" s="109"/>
      <c r="W47" s="109">
        <v>583</v>
      </c>
      <c r="X47" s="108"/>
      <c r="Y47" s="109">
        <v>527</v>
      </c>
      <c r="Z47" s="12"/>
      <c r="AA47" s="109">
        <v>708</v>
      </c>
      <c r="AB47" s="3"/>
      <c r="AC47" s="17" t="s">
        <v>384</v>
      </c>
      <c r="AD47" s="121"/>
    </row>
    <row r="48" spans="1:30" ht="12.75" x14ac:dyDescent="0.2">
      <c r="A48" s="108" t="s">
        <v>113</v>
      </c>
      <c r="B48" s="108"/>
      <c r="C48" s="17" t="s">
        <v>384</v>
      </c>
      <c r="D48" s="108"/>
      <c r="E48" s="17" t="s">
        <v>384</v>
      </c>
      <c r="F48" s="109"/>
      <c r="G48" s="17" t="s">
        <v>384</v>
      </c>
      <c r="H48" s="109"/>
      <c r="I48" s="17" t="s">
        <v>384</v>
      </c>
      <c r="J48" s="109"/>
      <c r="K48" s="17" t="s">
        <v>384</v>
      </c>
      <c r="L48" s="109"/>
      <c r="M48" s="109">
        <v>23</v>
      </c>
      <c r="N48" s="109"/>
      <c r="O48" s="109">
        <v>706</v>
      </c>
      <c r="P48" s="109"/>
      <c r="Q48" s="109">
        <v>884</v>
      </c>
      <c r="R48" s="109"/>
      <c r="S48" s="109">
        <v>689</v>
      </c>
      <c r="T48" s="109"/>
      <c r="U48" s="109">
        <v>438</v>
      </c>
      <c r="V48" s="109"/>
      <c r="W48" s="109">
        <v>699</v>
      </c>
      <c r="X48" s="108"/>
      <c r="Y48" s="109">
        <v>541</v>
      </c>
      <c r="Z48" s="12"/>
      <c r="AA48" s="109">
        <v>638</v>
      </c>
      <c r="AB48" s="3"/>
      <c r="AC48" s="17" t="s">
        <v>384</v>
      </c>
      <c r="AD48" s="121"/>
    </row>
    <row r="49" spans="1:30" ht="12.75" x14ac:dyDescent="0.2">
      <c r="A49" s="108" t="s">
        <v>539</v>
      </c>
      <c r="B49" s="108"/>
      <c r="C49" s="17" t="s">
        <v>384</v>
      </c>
      <c r="D49" s="108"/>
      <c r="E49" s="109">
        <v>214</v>
      </c>
      <c r="F49" s="109"/>
      <c r="G49" s="109">
        <v>920</v>
      </c>
      <c r="H49" s="109"/>
      <c r="I49" s="17" t="s">
        <v>384</v>
      </c>
      <c r="J49" s="109"/>
      <c r="K49" s="17" t="s">
        <v>384</v>
      </c>
      <c r="L49" s="109"/>
      <c r="M49" s="17" t="s">
        <v>384</v>
      </c>
      <c r="N49" s="109"/>
      <c r="O49" s="17" t="s">
        <v>384</v>
      </c>
      <c r="P49" s="109"/>
      <c r="Q49" s="17" t="s">
        <v>384</v>
      </c>
      <c r="R49" s="109"/>
      <c r="S49" s="17" t="s">
        <v>384</v>
      </c>
      <c r="T49" s="109"/>
      <c r="U49" s="17" t="s">
        <v>384</v>
      </c>
      <c r="V49" s="109"/>
      <c r="W49" s="17" t="s">
        <v>384</v>
      </c>
      <c r="X49" s="108"/>
      <c r="Y49" s="17" t="s">
        <v>384</v>
      </c>
      <c r="Z49" s="12"/>
      <c r="AA49" s="17" t="s">
        <v>384</v>
      </c>
      <c r="AB49" s="3"/>
      <c r="AC49" s="17" t="s">
        <v>384</v>
      </c>
      <c r="AD49" s="121"/>
    </row>
    <row r="50" spans="1:30" x14ac:dyDescent="0.2">
      <c r="A50" s="108" t="s">
        <v>559</v>
      </c>
      <c r="B50" s="108"/>
      <c r="C50" s="109">
        <v>12801</v>
      </c>
      <c r="D50" s="108"/>
      <c r="E50" s="17" t="s">
        <v>384</v>
      </c>
      <c r="F50" s="109"/>
      <c r="G50" s="17" t="s">
        <v>384</v>
      </c>
      <c r="H50" s="109"/>
      <c r="I50" s="17" t="s">
        <v>384</v>
      </c>
      <c r="J50" s="109"/>
      <c r="K50" s="17" t="s">
        <v>384</v>
      </c>
      <c r="L50" s="109"/>
      <c r="M50" s="17" t="s">
        <v>384</v>
      </c>
      <c r="N50" s="109"/>
      <c r="O50" s="17" t="s">
        <v>384</v>
      </c>
      <c r="P50" s="109"/>
      <c r="Q50" s="17" t="s">
        <v>384</v>
      </c>
      <c r="R50" s="109"/>
      <c r="S50" s="17" t="s">
        <v>384</v>
      </c>
      <c r="T50" s="109"/>
      <c r="U50" s="17" t="s">
        <v>384</v>
      </c>
      <c r="V50" s="109"/>
      <c r="W50" s="17" t="s">
        <v>384</v>
      </c>
      <c r="X50" s="108"/>
      <c r="Y50" s="17" t="s">
        <v>384</v>
      </c>
      <c r="Z50" s="12"/>
      <c r="AA50" s="17" t="s">
        <v>384</v>
      </c>
      <c r="AB50" s="17"/>
      <c r="AC50" s="17" t="s">
        <v>384</v>
      </c>
      <c r="AD50" s="121"/>
    </row>
    <row r="51" spans="1:30" ht="12.75" x14ac:dyDescent="0.2">
      <c r="A51" s="108" t="s">
        <v>536</v>
      </c>
      <c r="B51" s="108"/>
      <c r="C51" s="109">
        <v>19528</v>
      </c>
      <c r="D51" s="108"/>
      <c r="E51" s="109">
        <v>26212</v>
      </c>
      <c r="F51" s="109"/>
      <c r="G51" s="109">
        <v>25925</v>
      </c>
      <c r="H51" s="109"/>
      <c r="I51" s="109">
        <v>28039</v>
      </c>
      <c r="J51" s="109"/>
      <c r="K51" s="109">
        <v>15471</v>
      </c>
      <c r="L51" s="109"/>
      <c r="M51" s="109">
        <v>9020</v>
      </c>
      <c r="N51" s="109"/>
      <c r="O51" s="109">
        <v>10498</v>
      </c>
      <c r="P51" s="109"/>
      <c r="Q51" s="109">
        <v>7808</v>
      </c>
      <c r="R51" s="109"/>
      <c r="S51" s="109">
        <v>718</v>
      </c>
      <c r="T51" s="109"/>
      <c r="U51" s="17" t="s">
        <v>384</v>
      </c>
      <c r="V51" s="109"/>
      <c r="W51" s="17" t="s">
        <v>384</v>
      </c>
      <c r="X51" s="108"/>
      <c r="Y51" s="17" t="s">
        <v>384</v>
      </c>
      <c r="Z51" s="12"/>
      <c r="AA51" s="17" t="s">
        <v>384</v>
      </c>
      <c r="AB51" s="3"/>
      <c r="AC51" s="17" t="s">
        <v>384</v>
      </c>
      <c r="AD51" s="121"/>
    </row>
    <row r="52" spans="1:30" ht="12.75" x14ac:dyDescent="0.2">
      <c r="A52" s="108" t="s">
        <v>537</v>
      </c>
      <c r="B52" s="108"/>
      <c r="C52" s="109">
        <v>4377</v>
      </c>
      <c r="D52" s="108"/>
      <c r="E52" s="109">
        <v>4184</v>
      </c>
      <c r="F52" s="109"/>
      <c r="G52" s="109">
        <v>5080</v>
      </c>
      <c r="H52" s="109"/>
      <c r="I52" s="109">
        <v>5310</v>
      </c>
      <c r="J52" s="109"/>
      <c r="K52" s="109">
        <v>2148</v>
      </c>
      <c r="L52" s="109"/>
      <c r="M52" s="17" t="s">
        <v>384</v>
      </c>
      <c r="N52" s="109"/>
      <c r="O52" s="17" t="s">
        <v>384</v>
      </c>
      <c r="P52" s="109"/>
      <c r="Q52" s="17" t="s">
        <v>384</v>
      </c>
      <c r="R52" s="109"/>
      <c r="S52" s="17" t="s">
        <v>384</v>
      </c>
      <c r="T52" s="109"/>
      <c r="U52" s="17" t="s">
        <v>384</v>
      </c>
      <c r="V52" s="109"/>
      <c r="W52" s="17" t="s">
        <v>384</v>
      </c>
      <c r="X52" s="108"/>
      <c r="Y52" s="17" t="s">
        <v>384</v>
      </c>
      <c r="Z52" s="12"/>
      <c r="AA52" s="17" t="s">
        <v>384</v>
      </c>
      <c r="AB52" s="3"/>
      <c r="AC52" s="17" t="s">
        <v>384</v>
      </c>
      <c r="AD52" s="121"/>
    </row>
    <row r="53" spans="1:30" ht="12.75" x14ac:dyDescent="0.2">
      <c r="A53" s="108" t="s">
        <v>538</v>
      </c>
      <c r="B53" s="108"/>
      <c r="C53" s="109">
        <v>1216</v>
      </c>
      <c r="D53" s="108"/>
      <c r="E53" s="109">
        <v>1602</v>
      </c>
      <c r="F53" s="109"/>
      <c r="G53" s="109">
        <v>1459</v>
      </c>
      <c r="H53" s="109"/>
      <c r="I53" s="109">
        <v>2468</v>
      </c>
      <c r="J53" s="109"/>
      <c r="K53" s="109">
        <v>758</v>
      </c>
      <c r="L53" s="109"/>
      <c r="M53" s="109">
        <v>927</v>
      </c>
      <c r="N53" s="109"/>
      <c r="O53" s="109">
        <v>1133</v>
      </c>
      <c r="P53" s="109"/>
      <c r="Q53" s="17" t="s">
        <v>384</v>
      </c>
      <c r="R53" s="109"/>
      <c r="S53" s="17" t="s">
        <v>384</v>
      </c>
      <c r="T53" s="109"/>
      <c r="U53" s="17" t="s">
        <v>384</v>
      </c>
      <c r="V53" s="109"/>
      <c r="W53" s="17" t="s">
        <v>384</v>
      </c>
      <c r="X53" s="108"/>
      <c r="Y53" s="17" t="s">
        <v>384</v>
      </c>
      <c r="Z53" s="12"/>
      <c r="AA53" s="17" t="s">
        <v>384</v>
      </c>
      <c r="AB53" s="3"/>
      <c r="AC53" s="17" t="s">
        <v>384</v>
      </c>
      <c r="AD53" s="121"/>
    </row>
    <row r="54" spans="1:30" ht="12.75" x14ac:dyDescent="0.2">
      <c r="A54" s="108" t="s">
        <v>547</v>
      </c>
      <c r="B54" s="108"/>
      <c r="C54" s="109">
        <v>751</v>
      </c>
      <c r="D54" s="108"/>
      <c r="E54" s="109">
        <v>997</v>
      </c>
      <c r="F54" s="109"/>
      <c r="G54" s="109">
        <v>1017</v>
      </c>
      <c r="H54" s="109"/>
      <c r="I54" s="109">
        <v>1269</v>
      </c>
      <c r="J54" s="109"/>
      <c r="K54" s="109">
        <v>1496</v>
      </c>
      <c r="L54" s="109"/>
      <c r="M54" s="109">
        <v>1391</v>
      </c>
      <c r="N54" s="109"/>
      <c r="O54" s="109">
        <v>1454</v>
      </c>
      <c r="P54" s="109"/>
      <c r="Q54" s="109">
        <v>390</v>
      </c>
      <c r="R54" s="109"/>
      <c r="S54" s="109">
        <v>614</v>
      </c>
      <c r="T54" s="109"/>
      <c r="U54" s="17" t="s">
        <v>384</v>
      </c>
      <c r="V54" s="109"/>
      <c r="W54" s="17" t="s">
        <v>384</v>
      </c>
      <c r="X54" s="108"/>
      <c r="Y54" s="17" t="s">
        <v>384</v>
      </c>
      <c r="Z54" s="12"/>
      <c r="AA54" s="17" t="s">
        <v>384</v>
      </c>
      <c r="AB54" s="3"/>
      <c r="AC54" s="17" t="s">
        <v>384</v>
      </c>
      <c r="AD54" s="121"/>
    </row>
    <row r="55" spans="1:30" ht="12.75" x14ac:dyDescent="0.2">
      <c r="A55" s="108" t="s">
        <v>545</v>
      </c>
      <c r="B55" s="108"/>
      <c r="C55" s="109">
        <v>447</v>
      </c>
      <c r="D55" s="108"/>
      <c r="E55" s="109">
        <v>840</v>
      </c>
      <c r="F55" s="109"/>
      <c r="G55" s="109">
        <v>1230</v>
      </c>
      <c r="H55" s="109"/>
      <c r="I55" s="109">
        <v>3418</v>
      </c>
      <c r="J55" s="109"/>
      <c r="K55" s="109">
        <v>1224</v>
      </c>
      <c r="L55" s="109"/>
      <c r="M55" s="109">
        <v>1454</v>
      </c>
      <c r="N55" s="109"/>
      <c r="O55" s="109">
        <v>1027</v>
      </c>
      <c r="P55" s="109"/>
      <c r="Q55" s="17" t="s">
        <v>384</v>
      </c>
      <c r="R55" s="109"/>
      <c r="S55" s="17" t="s">
        <v>384</v>
      </c>
      <c r="T55" s="109"/>
      <c r="U55" s="109">
        <v>860</v>
      </c>
      <c r="V55" s="109"/>
      <c r="W55" s="109">
        <v>780</v>
      </c>
      <c r="X55" s="108"/>
      <c r="Y55" s="17" t="s">
        <v>384</v>
      </c>
      <c r="Z55" s="12"/>
      <c r="AA55" s="17" t="s">
        <v>384</v>
      </c>
      <c r="AB55" s="3"/>
      <c r="AC55" s="17" t="s">
        <v>384</v>
      </c>
      <c r="AD55" s="121"/>
    </row>
    <row r="56" spans="1:30" ht="12.75" x14ac:dyDescent="0.2">
      <c r="A56" s="108" t="s">
        <v>548</v>
      </c>
      <c r="B56" s="108"/>
      <c r="C56" s="109">
        <v>876</v>
      </c>
      <c r="D56" s="108"/>
      <c r="E56" s="109">
        <v>677</v>
      </c>
      <c r="F56" s="109"/>
      <c r="G56" s="109">
        <v>998</v>
      </c>
      <c r="H56" s="109"/>
      <c r="I56" s="109">
        <v>1166</v>
      </c>
      <c r="J56" s="109"/>
      <c r="K56" s="109">
        <v>1095</v>
      </c>
      <c r="L56" s="109"/>
      <c r="M56" s="109">
        <v>869</v>
      </c>
      <c r="N56" s="109"/>
      <c r="O56" s="109">
        <v>832</v>
      </c>
      <c r="P56" s="109"/>
      <c r="Q56" s="17" t="s">
        <v>384</v>
      </c>
      <c r="R56" s="109"/>
      <c r="S56" s="17" t="s">
        <v>384</v>
      </c>
      <c r="T56" s="109"/>
      <c r="U56" s="17" t="s">
        <v>384</v>
      </c>
      <c r="V56" s="109"/>
      <c r="W56" s="17" t="s">
        <v>384</v>
      </c>
      <c r="X56" s="108"/>
      <c r="Y56" s="17" t="s">
        <v>384</v>
      </c>
      <c r="Z56" s="12"/>
      <c r="AA56" s="17" t="s">
        <v>384</v>
      </c>
      <c r="AB56" s="3"/>
      <c r="AC56" s="17" t="s">
        <v>384</v>
      </c>
      <c r="AD56" s="121"/>
    </row>
    <row r="57" spans="1:30" ht="12.75" x14ac:dyDescent="0.2">
      <c r="A57" s="108" t="s">
        <v>541</v>
      </c>
      <c r="B57" s="108"/>
      <c r="C57" s="109">
        <v>475</v>
      </c>
      <c r="D57" s="108"/>
      <c r="E57" s="109">
        <v>3603</v>
      </c>
      <c r="F57" s="109"/>
      <c r="G57" s="109">
        <v>3650</v>
      </c>
      <c r="H57" s="109"/>
      <c r="I57" s="109">
        <v>3692</v>
      </c>
      <c r="J57" s="109"/>
      <c r="K57" s="109">
        <v>3437</v>
      </c>
      <c r="L57" s="109"/>
      <c r="M57" s="109">
        <v>3112</v>
      </c>
      <c r="N57" s="109"/>
      <c r="O57" s="109">
        <v>2225</v>
      </c>
      <c r="P57" s="109"/>
      <c r="Q57" s="17" t="s">
        <v>384</v>
      </c>
      <c r="R57" s="109"/>
      <c r="S57" s="17" t="s">
        <v>384</v>
      </c>
      <c r="T57" s="109"/>
      <c r="U57" s="17" t="s">
        <v>384</v>
      </c>
      <c r="V57" s="109"/>
      <c r="W57" s="17" t="s">
        <v>384</v>
      </c>
      <c r="X57" s="108"/>
      <c r="Y57" s="17" t="s">
        <v>384</v>
      </c>
      <c r="Z57" s="12"/>
      <c r="AA57" s="17" t="s">
        <v>384</v>
      </c>
      <c r="AB57" s="3"/>
      <c r="AC57" s="17" t="s">
        <v>384</v>
      </c>
      <c r="AD57" s="121"/>
    </row>
    <row r="58" spans="1:30" ht="12.75" x14ac:dyDescent="0.2">
      <c r="A58" s="108" t="s">
        <v>551</v>
      </c>
      <c r="B58" s="108"/>
      <c r="C58" s="109">
        <v>678</v>
      </c>
      <c r="D58" s="108"/>
      <c r="E58" s="17" t="s">
        <v>384</v>
      </c>
      <c r="F58" s="109"/>
      <c r="G58" s="17" t="s">
        <v>384</v>
      </c>
      <c r="H58" s="109"/>
      <c r="I58" s="109">
        <v>834</v>
      </c>
      <c r="J58" s="109"/>
      <c r="K58" s="109">
        <v>892</v>
      </c>
      <c r="L58" s="109"/>
      <c r="M58" s="109">
        <v>868</v>
      </c>
      <c r="N58" s="109"/>
      <c r="O58" s="109">
        <v>755</v>
      </c>
      <c r="P58" s="109"/>
      <c r="Q58" s="17" t="s">
        <v>384</v>
      </c>
      <c r="R58" s="109"/>
      <c r="S58" s="17" t="s">
        <v>384</v>
      </c>
      <c r="T58" s="109"/>
      <c r="U58" s="17" t="s">
        <v>384</v>
      </c>
      <c r="V58" s="109"/>
      <c r="W58" s="17" t="s">
        <v>384</v>
      </c>
      <c r="X58" s="108"/>
      <c r="Y58" s="17" t="s">
        <v>384</v>
      </c>
      <c r="Z58" s="12"/>
      <c r="AA58" s="17" t="s">
        <v>384</v>
      </c>
      <c r="AB58" s="3"/>
      <c r="AC58" s="17" t="s">
        <v>384</v>
      </c>
      <c r="AD58" s="121"/>
    </row>
    <row r="59" spans="1:30" ht="12.75" x14ac:dyDescent="0.2">
      <c r="A59" s="108" t="s">
        <v>549</v>
      </c>
      <c r="B59" s="108"/>
      <c r="C59" s="109">
        <v>500</v>
      </c>
      <c r="D59" s="108"/>
      <c r="E59" s="17" t="s">
        <v>384</v>
      </c>
      <c r="F59" s="109"/>
      <c r="G59" s="17" t="s">
        <v>384</v>
      </c>
      <c r="H59" s="109"/>
      <c r="I59" s="109">
        <v>849</v>
      </c>
      <c r="J59" s="109"/>
      <c r="K59" s="109">
        <v>1475</v>
      </c>
      <c r="L59" s="109"/>
      <c r="M59" s="17" t="s">
        <v>384</v>
      </c>
      <c r="N59" s="109"/>
      <c r="O59" s="17" t="s">
        <v>384</v>
      </c>
      <c r="P59" s="109"/>
      <c r="Q59" s="109">
        <v>778</v>
      </c>
      <c r="R59" s="109"/>
      <c r="S59" s="109">
        <v>1336</v>
      </c>
      <c r="T59" s="109"/>
      <c r="U59" s="109">
        <v>836</v>
      </c>
      <c r="V59" s="109"/>
      <c r="W59" s="109">
        <v>1091</v>
      </c>
      <c r="X59" s="108"/>
      <c r="Y59" s="17" t="s">
        <v>384</v>
      </c>
      <c r="Z59" s="12"/>
      <c r="AA59" s="17" t="s">
        <v>384</v>
      </c>
      <c r="AB59" s="3"/>
      <c r="AC59" s="17" t="s">
        <v>384</v>
      </c>
      <c r="AD59" s="121"/>
    </row>
    <row r="60" spans="1:30" ht="12.75" x14ac:dyDescent="0.2">
      <c r="A60" s="108" t="s">
        <v>550</v>
      </c>
      <c r="B60" s="108"/>
      <c r="C60" s="17" t="s">
        <v>384</v>
      </c>
      <c r="D60" s="108"/>
      <c r="E60" s="17" t="s">
        <v>384</v>
      </c>
      <c r="F60" s="109"/>
      <c r="G60" s="17" t="s">
        <v>384</v>
      </c>
      <c r="H60" s="109"/>
      <c r="I60" s="109">
        <v>827</v>
      </c>
      <c r="J60" s="109"/>
      <c r="K60" s="109">
        <v>960</v>
      </c>
      <c r="L60" s="109"/>
      <c r="M60" s="17" t="s">
        <v>384</v>
      </c>
      <c r="N60" s="109"/>
      <c r="O60" s="17" t="s">
        <v>384</v>
      </c>
      <c r="P60" s="109"/>
      <c r="Q60" s="17" t="s">
        <v>384</v>
      </c>
      <c r="R60" s="109"/>
      <c r="S60" s="17" t="s">
        <v>384</v>
      </c>
      <c r="T60" s="109"/>
      <c r="U60" s="17" t="s">
        <v>384</v>
      </c>
      <c r="V60" s="109"/>
      <c r="W60" s="17" t="s">
        <v>384</v>
      </c>
      <c r="X60" s="108"/>
      <c r="Y60" s="17" t="s">
        <v>384</v>
      </c>
      <c r="Z60" s="12"/>
      <c r="AA60" s="17" t="s">
        <v>384</v>
      </c>
      <c r="AB60" s="3"/>
      <c r="AC60" s="17" t="s">
        <v>384</v>
      </c>
      <c r="AD60" s="121"/>
    </row>
    <row r="61" spans="1:30" ht="12.75" x14ac:dyDescent="0.2">
      <c r="A61" s="108" t="s">
        <v>555</v>
      </c>
      <c r="B61" s="108"/>
      <c r="C61" s="17" t="s">
        <v>384</v>
      </c>
      <c r="D61" s="108"/>
      <c r="E61" s="17" t="s">
        <v>384</v>
      </c>
      <c r="F61" s="109"/>
      <c r="G61" s="17" t="s">
        <v>384</v>
      </c>
      <c r="H61" s="109"/>
      <c r="I61" s="17" t="s">
        <v>384</v>
      </c>
      <c r="J61" s="109"/>
      <c r="K61" s="17" t="s">
        <v>384</v>
      </c>
      <c r="L61" s="109"/>
      <c r="M61" s="17" t="s">
        <v>384</v>
      </c>
      <c r="N61" s="109"/>
      <c r="O61" s="17" t="s">
        <v>384</v>
      </c>
      <c r="P61" s="109"/>
      <c r="Q61" s="109">
        <v>477</v>
      </c>
      <c r="R61" s="109"/>
      <c r="S61" s="109">
        <v>688</v>
      </c>
      <c r="T61" s="109"/>
      <c r="U61" s="109">
        <v>433</v>
      </c>
      <c r="V61" s="109"/>
      <c r="W61" s="109">
        <v>475</v>
      </c>
      <c r="X61" s="108"/>
      <c r="Y61" s="17" t="s">
        <v>384</v>
      </c>
      <c r="Z61" s="12"/>
      <c r="AA61" s="17" t="s">
        <v>384</v>
      </c>
      <c r="AB61" s="3"/>
      <c r="AC61" s="17" t="s">
        <v>384</v>
      </c>
      <c r="AD61" s="121"/>
    </row>
    <row r="62" spans="1:30" ht="12.75" x14ac:dyDescent="0.2">
      <c r="A62" s="108" t="s">
        <v>546</v>
      </c>
      <c r="B62" s="108"/>
      <c r="C62" s="109">
        <v>1902</v>
      </c>
      <c r="D62" s="108"/>
      <c r="E62" s="109">
        <v>1248</v>
      </c>
      <c r="F62" s="109"/>
      <c r="G62" s="109">
        <v>1210</v>
      </c>
      <c r="H62" s="109"/>
      <c r="I62" s="109">
        <v>1287</v>
      </c>
      <c r="J62" s="109"/>
      <c r="K62" s="109">
        <v>1899</v>
      </c>
      <c r="L62" s="109"/>
      <c r="M62" s="39">
        <v>1636</v>
      </c>
      <c r="N62" s="39"/>
      <c r="O62" s="39">
        <v>1713</v>
      </c>
      <c r="P62" s="109"/>
      <c r="Q62" s="17" t="s">
        <v>384</v>
      </c>
      <c r="R62" s="109"/>
      <c r="S62" s="17" t="s">
        <v>384</v>
      </c>
      <c r="T62" s="109"/>
      <c r="U62" s="17" t="s">
        <v>384</v>
      </c>
      <c r="V62" s="109"/>
      <c r="W62" s="17" t="s">
        <v>384</v>
      </c>
      <c r="X62" s="108"/>
      <c r="Y62" s="17" t="s">
        <v>384</v>
      </c>
      <c r="Z62" s="12"/>
      <c r="AA62" s="17" t="s">
        <v>384</v>
      </c>
      <c r="AB62" s="3"/>
      <c r="AC62" s="17" t="s">
        <v>384</v>
      </c>
      <c r="AD62" s="121"/>
    </row>
    <row r="63" spans="1:30" ht="12.75" x14ac:dyDescent="0.2">
      <c r="A63" s="108" t="s">
        <v>554</v>
      </c>
      <c r="B63" s="108"/>
      <c r="C63" s="109">
        <v>2038</v>
      </c>
      <c r="D63" s="108"/>
      <c r="E63" s="17" t="s">
        <v>384</v>
      </c>
      <c r="F63" s="109"/>
      <c r="G63" s="17" t="s">
        <v>384</v>
      </c>
      <c r="H63" s="109"/>
      <c r="I63" s="17" t="s">
        <v>384</v>
      </c>
      <c r="J63" s="109"/>
      <c r="K63" s="17" t="s">
        <v>384</v>
      </c>
      <c r="L63" s="109"/>
      <c r="M63" s="39">
        <v>291</v>
      </c>
      <c r="N63" s="39"/>
      <c r="O63" s="39">
        <v>561</v>
      </c>
      <c r="P63" s="109"/>
      <c r="Q63" s="109">
        <v>2547</v>
      </c>
      <c r="R63" s="109"/>
      <c r="S63" s="109">
        <v>3157</v>
      </c>
      <c r="T63" s="109"/>
      <c r="U63" s="17" t="s">
        <v>384</v>
      </c>
      <c r="V63" s="109"/>
      <c r="W63" s="17" t="s">
        <v>384</v>
      </c>
      <c r="X63" s="108"/>
      <c r="Y63" s="17" t="s">
        <v>384</v>
      </c>
      <c r="Z63" s="12"/>
      <c r="AA63" s="17" t="s">
        <v>384</v>
      </c>
      <c r="AB63" s="3"/>
      <c r="AC63" s="17" t="s">
        <v>384</v>
      </c>
      <c r="AD63" s="121"/>
    </row>
    <row r="64" spans="1:30" ht="12.75" x14ac:dyDescent="0.2">
      <c r="A64" s="108" t="s">
        <v>558</v>
      </c>
      <c r="B64" s="108"/>
      <c r="C64" s="17" t="s">
        <v>384</v>
      </c>
      <c r="D64" s="108"/>
      <c r="E64" s="17" t="s">
        <v>384</v>
      </c>
      <c r="F64" s="109"/>
      <c r="G64" s="17" t="s">
        <v>384</v>
      </c>
      <c r="H64" s="109"/>
      <c r="I64" s="17" t="s">
        <v>384</v>
      </c>
      <c r="J64" s="109"/>
      <c r="K64" s="17" t="s">
        <v>384</v>
      </c>
      <c r="L64" s="109"/>
      <c r="M64" s="17" t="s">
        <v>384</v>
      </c>
      <c r="N64" s="39"/>
      <c r="O64" s="17" t="s">
        <v>384</v>
      </c>
      <c r="P64" s="109"/>
      <c r="Q64" s="17" t="s">
        <v>384</v>
      </c>
      <c r="R64" s="109"/>
      <c r="S64" s="17" t="s">
        <v>384</v>
      </c>
      <c r="T64" s="109"/>
      <c r="U64" s="109">
        <v>415</v>
      </c>
      <c r="V64" s="109"/>
      <c r="W64" s="109">
        <v>412</v>
      </c>
      <c r="X64" s="108"/>
      <c r="Y64" s="17" t="s">
        <v>384</v>
      </c>
      <c r="Z64" s="12"/>
      <c r="AA64" s="17" t="s">
        <v>384</v>
      </c>
      <c r="AB64" s="3"/>
      <c r="AC64" s="17" t="s">
        <v>384</v>
      </c>
      <c r="AD64" s="121"/>
    </row>
    <row r="65" spans="1:30" x14ac:dyDescent="0.2">
      <c r="A65" s="108" t="s">
        <v>639</v>
      </c>
      <c r="B65" s="108"/>
      <c r="C65" s="109">
        <v>15173</v>
      </c>
      <c r="D65" s="108"/>
      <c r="E65" s="109">
        <v>21912</v>
      </c>
      <c r="F65" s="109"/>
      <c r="G65" s="109">
        <v>16673</v>
      </c>
      <c r="H65" s="109"/>
      <c r="I65" s="109">
        <v>12646</v>
      </c>
      <c r="J65" s="109"/>
      <c r="K65" s="109">
        <v>9046</v>
      </c>
      <c r="L65" s="109"/>
      <c r="M65" s="109">
        <v>11198</v>
      </c>
      <c r="N65" s="109"/>
      <c r="O65" s="109">
        <v>9623</v>
      </c>
      <c r="P65" s="109"/>
      <c r="Q65" s="109">
        <v>11313</v>
      </c>
      <c r="R65" s="109"/>
      <c r="S65" s="109">
        <v>9471</v>
      </c>
      <c r="T65" s="109"/>
      <c r="U65" s="109">
        <v>8949</v>
      </c>
      <c r="V65" s="109"/>
      <c r="W65" s="109">
        <v>5461</v>
      </c>
      <c r="X65" s="108"/>
      <c r="Y65" s="109">
        <v>14145</v>
      </c>
      <c r="Z65" s="12"/>
      <c r="AA65" s="109">
        <v>11863</v>
      </c>
      <c r="AB65" s="109"/>
      <c r="AC65" s="39">
        <v>15441</v>
      </c>
      <c r="AD65" s="121"/>
    </row>
    <row r="66" spans="1:30" ht="13.5" x14ac:dyDescent="0.2">
      <c r="A66" s="93" t="s">
        <v>638</v>
      </c>
      <c r="B66" s="93"/>
      <c r="C66" s="136">
        <v>258076</v>
      </c>
      <c r="D66" s="136"/>
      <c r="E66" s="136">
        <v>254042</v>
      </c>
      <c r="F66" s="136"/>
      <c r="G66" s="136">
        <v>251437</v>
      </c>
      <c r="H66" s="136"/>
      <c r="I66" s="136">
        <v>256604</v>
      </c>
      <c r="J66" s="136"/>
      <c r="K66" s="136">
        <v>235092</v>
      </c>
      <c r="L66" s="136"/>
      <c r="M66" s="136">
        <v>237647</v>
      </c>
      <c r="N66" s="136">
        <v>0</v>
      </c>
      <c r="O66" s="136">
        <v>258637</v>
      </c>
      <c r="P66" s="136"/>
      <c r="Q66" s="136">
        <v>249852</v>
      </c>
      <c r="R66" s="136"/>
      <c r="S66" s="136">
        <v>251739</v>
      </c>
      <c r="T66" s="136"/>
      <c r="U66" s="136">
        <v>252613</v>
      </c>
      <c r="V66" s="136"/>
      <c r="W66" s="136">
        <v>251331</v>
      </c>
      <c r="X66" s="136"/>
      <c r="Y66" s="24">
        <v>258213</v>
      </c>
      <c r="Z66" s="25"/>
      <c r="AA66" s="24">
        <v>266494</v>
      </c>
      <c r="AB66" s="134"/>
      <c r="AC66" s="131">
        <v>259128</v>
      </c>
      <c r="AD66" s="121"/>
    </row>
  </sheetData>
  <sortState xmlns:xlrd2="http://schemas.microsoft.com/office/spreadsheetml/2017/richdata2" ref="A9:AC44">
    <sortCondition descending="1" ref="AC9:AC44"/>
  </sortState>
  <pageMargins left="0.75" right="0.75" top="1" bottom="1" header="0.5" footer="0.5"/>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46"/>
  <sheetViews>
    <sheetView showGridLines="0" zoomScaleNormal="100" workbookViewId="0"/>
  </sheetViews>
  <sheetFormatPr defaultRowHeight="12" x14ac:dyDescent="0.2"/>
  <cols>
    <col min="1" max="1" width="11.7109375" style="37" customWidth="1"/>
    <col min="2" max="2" width="20.85546875" style="37" customWidth="1"/>
    <col min="3" max="3" width="2" style="37" customWidth="1"/>
    <col min="4" max="4" width="18.28515625" style="37" customWidth="1"/>
    <col min="5" max="5" width="1.42578125" style="37" customWidth="1"/>
    <col min="6" max="6" width="18.140625" style="37" customWidth="1"/>
    <col min="7" max="7" width="2.42578125" style="37" customWidth="1"/>
    <col min="8" max="10" width="9.85546875" style="37" bestFit="1" customWidth="1"/>
    <col min="11" max="11" width="9.140625" style="37"/>
    <col min="12" max="15" width="9.85546875" style="37" bestFit="1" customWidth="1"/>
    <col min="16" max="16384" width="9.140625" style="37"/>
  </cols>
  <sheetData>
    <row r="1" spans="1:8" ht="12.75" x14ac:dyDescent="0.2">
      <c r="A1" s="1" t="s">
        <v>512</v>
      </c>
      <c r="B1" s="1" t="s">
        <v>513</v>
      </c>
      <c r="C1" s="1"/>
      <c r="D1"/>
      <c r="E1"/>
      <c r="F1"/>
      <c r="G1"/>
      <c r="H1"/>
    </row>
    <row r="2" spans="1:8" ht="12.75" x14ac:dyDescent="0.2">
      <c r="A2" s="3"/>
      <c r="B2" s="52" t="s">
        <v>514</v>
      </c>
      <c r="C2" s="3"/>
      <c r="D2"/>
      <c r="E2"/>
      <c r="F2"/>
      <c r="G2"/>
      <c r="H2"/>
    </row>
    <row r="3" spans="1:8" ht="12.75" x14ac:dyDescent="0.2">
      <c r="A3" s="10"/>
      <c r="B3" s="10"/>
      <c r="C3" s="10"/>
      <c r="D3" s="111"/>
      <c r="E3" s="111"/>
      <c r="F3" s="111"/>
      <c r="G3"/>
      <c r="H3"/>
    </row>
    <row r="4" spans="1:8" ht="12.75" x14ac:dyDescent="0.2">
      <c r="A4" s="2" t="s">
        <v>1</v>
      </c>
      <c r="B4" s="19" t="s">
        <v>14</v>
      </c>
      <c r="C4" s="19"/>
      <c r="D4" s="20" t="s">
        <v>13</v>
      </c>
      <c r="E4" s="20"/>
      <c r="F4" s="20" t="s">
        <v>21</v>
      </c>
      <c r="G4" s="3"/>
      <c r="H4" s="47"/>
    </row>
    <row r="5" spans="1:8" ht="12.75" x14ac:dyDescent="0.2">
      <c r="A5" s="167" t="s">
        <v>3</v>
      </c>
      <c r="B5" s="172" t="s">
        <v>17</v>
      </c>
      <c r="C5" s="21"/>
      <c r="D5" s="177" t="s">
        <v>16</v>
      </c>
      <c r="E5" s="72"/>
      <c r="F5" s="177" t="s">
        <v>10</v>
      </c>
      <c r="G5" s="3"/>
      <c r="H5" s="47"/>
    </row>
    <row r="6" spans="1:8" ht="12.75" x14ac:dyDescent="0.2">
      <c r="A6" s="2"/>
      <c r="B6" s="2"/>
      <c r="C6" s="2"/>
      <c r="D6" s="3"/>
      <c r="E6" s="3"/>
      <c r="F6" s="3"/>
      <c r="G6" s="3"/>
      <c r="H6" s="47"/>
    </row>
    <row r="7" spans="1:8" ht="12.75" x14ac:dyDescent="0.2">
      <c r="A7" s="73">
        <v>2005</v>
      </c>
      <c r="B7" s="123">
        <v>0.62542803607372432</v>
      </c>
      <c r="C7" s="124"/>
      <c r="D7" s="123">
        <v>0.69128914705400457</v>
      </c>
      <c r="E7" s="125"/>
      <c r="F7" s="126">
        <v>0.67093005881229473</v>
      </c>
      <c r="G7" s="3"/>
      <c r="H7" s="47"/>
    </row>
    <row r="8" spans="1:8" ht="12.75" x14ac:dyDescent="0.2">
      <c r="A8" s="73">
        <v>2006</v>
      </c>
      <c r="B8" s="123">
        <v>0.65897420952508734</v>
      </c>
      <c r="C8" s="124"/>
      <c r="D8" s="123">
        <v>0.71482904185196516</v>
      </c>
      <c r="E8" s="125"/>
      <c r="F8" s="126">
        <v>0.69861563268142113</v>
      </c>
      <c r="G8" s="3"/>
      <c r="H8" s="47"/>
    </row>
    <row r="9" spans="1:8" ht="12.75" x14ac:dyDescent="0.2">
      <c r="A9" s="73">
        <v>2007</v>
      </c>
      <c r="B9" s="123">
        <v>0.66514571010175316</v>
      </c>
      <c r="C9" s="124"/>
      <c r="D9" s="123">
        <v>0.72635154127589452</v>
      </c>
      <c r="E9" s="125"/>
      <c r="F9" s="123">
        <v>0.7094291722311018</v>
      </c>
      <c r="G9" s="3"/>
      <c r="H9" s="47"/>
    </row>
    <row r="10" spans="1:8" ht="12.75" x14ac:dyDescent="0.2">
      <c r="A10" s="73">
        <v>2008</v>
      </c>
      <c r="B10" s="123">
        <v>0.6436730788921432</v>
      </c>
      <c r="C10" s="124"/>
      <c r="D10" s="123">
        <v>0.69137865594803027</v>
      </c>
      <c r="E10" s="125"/>
      <c r="F10" s="123">
        <v>0.67908554580239533</v>
      </c>
      <c r="G10" s="3"/>
      <c r="H10" s="47"/>
    </row>
    <row r="11" spans="1:8" ht="12.75" x14ac:dyDescent="0.2">
      <c r="A11" s="73">
        <v>2009</v>
      </c>
      <c r="B11" s="123">
        <v>0.63148556457893879</v>
      </c>
      <c r="C11" s="124"/>
      <c r="D11" s="123">
        <v>0.70239098905497477</v>
      </c>
      <c r="E11" s="125"/>
      <c r="F11" s="123">
        <v>0.68402883658310654</v>
      </c>
      <c r="G11" s="3"/>
      <c r="H11" s="47"/>
    </row>
    <row r="12" spans="1:8" ht="12.75" x14ac:dyDescent="0.2">
      <c r="A12" s="73">
        <v>2010</v>
      </c>
      <c r="B12" s="123">
        <v>0.65146363754788361</v>
      </c>
      <c r="C12" s="124"/>
      <c r="D12" s="123">
        <v>0.70838263540596635</v>
      </c>
      <c r="E12" s="127"/>
      <c r="F12" s="123">
        <v>0.69428599280165559</v>
      </c>
      <c r="G12" s="3"/>
      <c r="H12" s="47"/>
    </row>
    <row r="13" spans="1:8" ht="12.75" x14ac:dyDescent="0.2">
      <c r="A13" s="73">
        <v>2011</v>
      </c>
      <c r="B13" s="124">
        <v>0.64179165048415576</v>
      </c>
      <c r="C13" s="127"/>
      <c r="D13" s="124">
        <v>0.69790865548995829</v>
      </c>
      <c r="E13" s="124"/>
      <c r="F13" s="124">
        <v>0.68380613297322212</v>
      </c>
      <c r="G13" s="3"/>
      <c r="H13" s="47"/>
    </row>
    <row r="14" spans="1:8" ht="12.75" x14ac:dyDescent="0.2">
      <c r="A14" s="73">
        <v>2012</v>
      </c>
      <c r="B14" s="124">
        <v>0.64979857568306221</v>
      </c>
      <c r="C14" s="127"/>
      <c r="D14" s="124">
        <v>0.71582380145706748</v>
      </c>
      <c r="E14" s="124"/>
      <c r="F14" s="124">
        <v>0.69923560599524248</v>
      </c>
      <c r="G14" s="3"/>
      <c r="H14" s="47"/>
    </row>
    <row r="15" spans="1:8" ht="12.75" x14ac:dyDescent="0.2">
      <c r="A15" s="73">
        <v>2013</v>
      </c>
      <c r="B15" s="124">
        <v>0.63371815512990803</v>
      </c>
      <c r="C15" s="127"/>
      <c r="D15" s="124">
        <v>0.70742611864102856</v>
      </c>
      <c r="E15" s="124"/>
      <c r="F15" s="124">
        <v>0.68930137861537832</v>
      </c>
      <c r="G15" s="3"/>
      <c r="H15" s="47"/>
    </row>
    <row r="16" spans="1:8" ht="12.75" x14ac:dyDescent="0.2">
      <c r="A16" s="73">
        <v>2014</v>
      </c>
      <c r="B16" s="124">
        <v>0.6266323527570099</v>
      </c>
      <c r="C16" s="127"/>
      <c r="D16" s="124">
        <v>0.72421052144753228</v>
      </c>
      <c r="E16" s="124"/>
      <c r="F16" s="124">
        <v>0.6995731065674925</v>
      </c>
      <c r="G16" s="3"/>
      <c r="H16" s="114"/>
    </row>
    <row r="17" spans="1:15" ht="12.75" x14ac:dyDescent="0.2">
      <c r="A17" s="73">
        <v>2015</v>
      </c>
      <c r="B17" s="124">
        <v>0.62780166465877252</v>
      </c>
      <c r="C17" s="127"/>
      <c r="D17" s="124">
        <v>0.73860053908818624</v>
      </c>
      <c r="E17" s="124"/>
      <c r="F17" s="124">
        <v>0.71103859826730331</v>
      </c>
      <c r="G17" s="3"/>
      <c r="H17" s="114"/>
    </row>
    <row r="18" spans="1:15" ht="12.75" x14ac:dyDescent="0.2">
      <c r="A18" s="73">
        <v>2016</v>
      </c>
      <c r="B18" s="124">
        <v>0.6473313309236709</v>
      </c>
      <c r="C18" s="127"/>
      <c r="D18" s="124">
        <v>0.74344304441901599</v>
      </c>
      <c r="E18" s="124"/>
      <c r="F18" s="124">
        <v>0.72053304385909223</v>
      </c>
      <c r="G18" s="3"/>
      <c r="H18" s="114"/>
    </row>
    <row r="19" spans="1:15" ht="12.75" x14ac:dyDescent="0.2">
      <c r="A19" s="73">
        <v>2017</v>
      </c>
      <c r="B19" s="124">
        <v>0.64477492071267661</v>
      </c>
      <c r="C19" s="124"/>
      <c r="D19" s="124">
        <v>0.75033409097499881</v>
      </c>
      <c r="E19" s="124"/>
      <c r="F19" s="128">
        <v>0.72588888636505311</v>
      </c>
      <c r="G19" s="3"/>
      <c r="H19" s="114"/>
    </row>
    <row r="20" spans="1:15" ht="12.75" x14ac:dyDescent="0.2">
      <c r="A20" s="76">
        <v>2018</v>
      </c>
      <c r="B20" s="140">
        <v>0.63200000000000001</v>
      </c>
      <c r="C20" s="11"/>
      <c r="D20" s="140">
        <v>0.747</v>
      </c>
      <c r="E20" s="11"/>
      <c r="F20" s="140">
        <v>0.72199999999999998</v>
      </c>
      <c r="G20" s="3"/>
      <c r="H20" s="114"/>
    </row>
    <row r="21" spans="1:15" ht="12.75" x14ac:dyDescent="0.2">
      <c r="A21" s="73"/>
      <c r="B21" s="3"/>
      <c r="C21" s="3"/>
      <c r="D21" s="3"/>
      <c r="E21" s="3"/>
      <c r="F21" s="114"/>
      <c r="G21" s="3"/>
      <c r="H21" s="114"/>
    </row>
    <row r="25" spans="1:15" x14ac:dyDescent="0.2">
      <c r="B25" s="39"/>
    </row>
    <row r="26" spans="1:15" x14ac:dyDescent="0.2">
      <c r="B26" s="39"/>
    </row>
    <row r="27" spans="1:15" x14ac:dyDescent="0.2">
      <c r="B27" s="39"/>
    </row>
    <row r="30" spans="1:15" x14ac:dyDescent="0.2">
      <c r="B30" s="39"/>
      <c r="D30" s="39"/>
      <c r="F30" s="39"/>
      <c r="J30" s="39"/>
      <c r="M30" s="39"/>
      <c r="O30" s="39"/>
    </row>
    <row r="31" spans="1:15" x14ac:dyDescent="0.2">
      <c r="B31" s="39"/>
      <c r="D31" s="39"/>
      <c r="F31" s="39"/>
      <c r="J31" s="39"/>
      <c r="M31" s="39"/>
      <c r="O31" s="39"/>
    </row>
    <row r="32" spans="1:15" x14ac:dyDescent="0.2">
      <c r="B32" s="39"/>
      <c r="D32" s="39"/>
      <c r="F32" s="39"/>
      <c r="J32" s="39"/>
      <c r="M32" s="39"/>
      <c r="O32" s="39"/>
    </row>
    <row r="33" spans="2:15" x14ac:dyDescent="0.2">
      <c r="B33" s="39"/>
      <c r="D33" s="39"/>
      <c r="F33" s="39"/>
      <c r="J33" s="39"/>
      <c r="M33" s="39"/>
      <c r="O33" s="39"/>
    </row>
    <row r="34" spans="2:15" x14ac:dyDescent="0.2">
      <c r="B34" s="39"/>
      <c r="D34" s="39"/>
      <c r="F34" s="39"/>
      <c r="J34" s="39"/>
      <c r="M34" s="39"/>
      <c r="O34" s="39"/>
    </row>
    <row r="35" spans="2:15" x14ac:dyDescent="0.2">
      <c r="B35" s="39"/>
      <c r="D35" s="39"/>
      <c r="F35" s="39"/>
      <c r="J35" s="39"/>
      <c r="M35" s="39"/>
      <c r="O35" s="39"/>
    </row>
    <row r="36" spans="2:15" x14ac:dyDescent="0.2">
      <c r="B36" s="39"/>
      <c r="D36" s="39"/>
      <c r="F36" s="39"/>
      <c r="J36" s="39"/>
      <c r="M36" s="39"/>
      <c r="O36" s="39"/>
    </row>
    <row r="37" spans="2:15" x14ac:dyDescent="0.2">
      <c r="B37" s="39"/>
      <c r="D37" s="39"/>
      <c r="F37" s="39"/>
      <c r="J37" s="39"/>
      <c r="M37" s="39"/>
      <c r="O37" s="39"/>
    </row>
    <row r="38" spans="2:15" x14ac:dyDescent="0.2">
      <c r="B38" s="39"/>
      <c r="D38" s="39"/>
      <c r="F38" s="39"/>
      <c r="J38" s="39"/>
      <c r="M38" s="39"/>
      <c r="O38" s="39"/>
    </row>
    <row r="39" spans="2:15" x14ac:dyDescent="0.2">
      <c r="B39" s="39"/>
      <c r="D39" s="39"/>
      <c r="F39" s="39"/>
      <c r="J39" s="39"/>
      <c r="M39" s="39"/>
      <c r="O39" s="39"/>
    </row>
    <row r="40" spans="2:15" x14ac:dyDescent="0.2">
      <c r="B40" s="39"/>
      <c r="D40" s="39"/>
      <c r="F40" s="39"/>
      <c r="J40" s="39"/>
      <c r="M40" s="39"/>
      <c r="O40" s="39"/>
    </row>
    <row r="41" spans="2:15" x14ac:dyDescent="0.2">
      <c r="B41" s="39"/>
      <c r="D41" s="39"/>
      <c r="F41" s="39"/>
      <c r="J41" s="39"/>
      <c r="M41" s="39"/>
      <c r="O41" s="39"/>
    </row>
    <row r="42" spans="2:15" x14ac:dyDescent="0.2">
      <c r="B42" s="39"/>
      <c r="D42" s="39"/>
      <c r="F42" s="39"/>
      <c r="J42" s="39"/>
      <c r="M42" s="39"/>
      <c r="N42" s="39"/>
      <c r="O42" s="39"/>
    </row>
    <row r="43" spans="2:15" x14ac:dyDescent="0.2">
      <c r="B43" s="39"/>
      <c r="D43" s="39"/>
      <c r="F43" s="39"/>
      <c r="I43" s="39"/>
      <c r="J43" s="39"/>
      <c r="K43" s="55"/>
      <c r="L43" s="39"/>
      <c r="M43" s="39"/>
      <c r="N43" s="39"/>
      <c r="O43" s="39"/>
    </row>
    <row r="44" spans="2:15" x14ac:dyDescent="0.2">
      <c r="B44" s="39"/>
      <c r="L44" s="55"/>
      <c r="N44" s="55"/>
    </row>
    <row r="45" spans="2:15" x14ac:dyDescent="0.2">
      <c r="B45" s="39"/>
    </row>
    <row r="46" spans="2:15" x14ac:dyDescent="0.2">
      <c r="B46" s="39"/>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33"/>
  <sheetViews>
    <sheetView showGridLines="0" zoomScaleNormal="100" zoomScaleSheetLayoutView="100" workbookViewId="0"/>
  </sheetViews>
  <sheetFormatPr defaultRowHeight="12.75" x14ac:dyDescent="0.2"/>
  <cols>
    <col min="1" max="1" width="2.42578125" customWidth="1"/>
    <col min="2" max="2" width="1.5703125" customWidth="1"/>
    <col min="3" max="3" width="7.140625" customWidth="1"/>
    <col min="4" max="4" width="11.5703125" customWidth="1"/>
    <col min="5" max="5" width="5.7109375" customWidth="1"/>
    <col min="6" max="6" width="1.140625" bestFit="1" customWidth="1"/>
    <col min="7" max="7" width="5.7109375" customWidth="1"/>
    <col min="8" max="8" width="0.5703125" customWidth="1"/>
    <col min="9" max="9" width="5.7109375" customWidth="1"/>
    <col min="10" max="10" width="0.5703125" customWidth="1"/>
    <col min="11" max="11" width="5.7109375" customWidth="1"/>
    <col min="12" max="12" width="0.5703125" customWidth="1"/>
    <col min="13" max="13" width="5.7109375" customWidth="1"/>
    <col min="14" max="14" width="1.140625" bestFit="1" customWidth="1"/>
    <col min="15" max="15" width="5.7109375" customWidth="1"/>
    <col min="16" max="16" width="0.5703125" customWidth="1"/>
    <col min="17" max="17" width="5.7109375" customWidth="1"/>
    <col min="18" max="18" width="0.5703125" customWidth="1"/>
    <col min="19" max="19" width="5.7109375" customWidth="1"/>
    <col min="20" max="20" width="0.5703125" customWidth="1"/>
    <col min="21" max="21" width="5.7109375" customWidth="1"/>
    <col min="22" max="22" width="1.140625" bestFit="1" customWidth="1"/>
    <col min="23" max="23" width="5.7109375" customWidth="1"/>
  </cols>
  <sheetData>
    <row r="1" spans="1:24" x14ac:dyDescent="0.2">
      <c r="A1" s="1" t="s">
        <v>261</v>
      </c>
      <c r="B1" s="1"/>
      <c r="C1" s="1"/>
      <c r="D1" s="1" t="s">
        <v>262</v>
      </c>
      <c r="E1" s="1"/>
      <c r="F1" s="1"/>
      <c r="G1" s="1"/>
      <c r="H1" s="1"/>
      <c r="I1" s="1"/>
      <c r="J1" s="1"/>
      <c r="K1" s="1"/>
      <c r="L1" s="1"/>
      <c r="M1" s="1"/>
      <c r="N1" s="1"/>
      <c r="O1" s="1"/>
      <c r="P1" s="1"/>
      <c r="Q1" s="1"/>
      <c r="R1" s="1"/>
      <c r="S1" s="1"/>
      <c r="T1" s="1"/>
      <c r="U1" s="1"/>
      <c r="V1" s="1"/>
      <c r="W1" s="1"/>
      <c r="X1" s="1"/>
    </row>
    <row r="2" spans="1:24" x14ac:dyDescent="0.2">
      <c r="A2" s="1"/>
      <c r="B2" s="1"/>
      <c r="C2" s="1"/>
      <c r="D2" s="1" t="s">
        <v>560</v>
      </c>
      <c r="E2" s="1"/>
      <c r="F2" s="1"/>
      <c r="G2" s="1"/>
      <c r="H2" s="1"/>
      <c r="I2" s="1"/>
      <c r="J2" s="1"/>
      <c r="K2" s="1"/>
      <c r="L2" s="1"/>
      <c r="M2" s="1"/>
      <c r="N2" s="1"/>
      <c r="O2" s="1"/>
      <c r="P2" s="1"/>
      <c r="Q2" s="1"/>
      <c r="R2" s="1"/>
      <c r="S2" s="1"/>
      <c r="T2" s="1"/>
      <c r="U2" s="1"/>
      <c r="V2" s="1"/>
      <c r="W2" s="1"/>
      <c r="X2" s="1"/>
    </row>
    <row r="3" spans="1:24" x14ac:dyDescent="0.2">
      <c r="A3" s="3"/>
      <c r="B3" s="3"/>
      <c r="C3" s="3"/>
      <c r="D3" s="52" t="s">
        <v>263</v>
      </c>
      <c r="E3" s="3"/>
      <c r="F3" s="3"/>
      <c r="G3" s="3"/>
      <c r="H3" s="3"/>
      <c r="I3" s="3"/>
      <c r="J3" s="3"/>
      <c r="K3" s="3"/>
      <c r="L3" s="3"/>
      <c r="M3" s="3"/>
      <c r="N3" s="3"/>
      <c r="O3" s="3"/>
      <c r="P3" s="3"/>
      <c r="Q3" s="3"/>
      <c r="R3" s="3"/>
      <c r="S3" s="3"/>
      <c r="T3" s="3"/>
      <c r="U3" s="3"/>
      <c r="V3" s="3"/>
      <c r="W3" s="3"/>
      <c r="X3" s="3"/>
    </row>
    <row r="4" spans="1:24" x14ac:dyDescent="0.2">
      <c r="A4" s="3"/>
      <c r="B4" s="3"/>
      <c r="C4" s="3"/>
      <c r="D4" s="52" t="s">
        <v>640</v>
      </c>
      <c r="E4" s="3"/>
      <c r="F4" s="3"/>
      <c r="G4" s="3"/>
      <c r="H4" s="3"/>
      <c r="I4" s="3"/>
      <c r="J4" s="3"/>
      <c r="K4" s="3"/>
      <c r="L4" s="3"/>
      <c r="M4" s="3"/>
      <c r="N4" s="3"/>
      <c r="O4" s="3"/>
      <c r="P4" s="3"/>
      <c r="Q4" s="3"/>
      <c r="R4" s="3"/>
      <c r="S4" s="3"/>
      <c r="T4" s="3"/>
      <c r="U4" s="3"/>
      <c r="V4" s="3"/>
      <c r="W4" s="3"/>
      <c r="X4" s="3"/>
    </row>
    <row r="5" spans="1:24" x14ac:dyDescent="0.2">
      <c r="A5" s="10"/>
      <c r="B5" s="10"/>
      <c r="C5" s="10"/>
      <c r="D5" s="10"/>
      <c r="E5" s="10"/>
      <c r="F5" s="10"/>
      <c r="G5" s="10"/>
      <c r="H5" s="10"/>
      <c r="I5" s="10"/>
      <c r="J5" s="10"/>
      <c r="K5" s="10"/>
      <c r="L5" s="10"/>
      <c r="M5" s="10"/>
      <c r="N5" s="10"/>
      <c r="O5" s="10"/>
      <c r="P5" s="10"/>
      <c r="Q5" s="10"/>
      <c r="R5" s="10"/>
      <c r="S5" s="10"/>
      <c r="T5" s="10"/>
      <c r="U5" s="10"/>
      <c r="V5" s="10"/>
      <c r="W5" s="10"/>
      <c r="X5" s="3"/>
    </row>
    <row r="6" spans="1:24" x14ac:dyDescent="0.2">
      <c r="A6" s="2" t="s">
        <v>264</v>
      </c>
      <c r="B6" s="2"/>
      <c r="C6" s="2"/>
      <c r="D6" s="2"/>
      <c r="E6" s="2" t="s">
        <v>265</v>
      </c>
      <c r="F6" s="2"/>
      <c r="G6" s="2"/>
      <c r="H6" s="2"/>
      <c r="I6" s="2" t="s">
        <v>266</v>
      </c>
      <c r="J6" s="2"/>
      <c r="K6" s="2"/>
      <c r="L6" s="2"/>
      <c r="M6" s="2"/>
      <c r="N6" s="2"/>
      <c r="O6" s="2"/>
      <c r="P6" s="2"/>
      <c r="Q6" s="2"/>
      <c r="R6" s="2"/>
      <c r="S6" s="2"/>
      <c r="T6" s="2"/>
      <c r="U6" s="2"/>
      <c r="V6" s="2"/>
      <c r="W6" s="2"/>
      <c r="X6" s="2"/>
    </row>
    <row r="7" spans="1:24" x14ac:dyDescent="0.2">
      <c r="A7" s="45" t="s">
        <v>267</v>
      </c>
      <c r="B7" s="2"/>
      <c r="C7" s="2"/>
      <c r="D7" s="2"/>
      <c r="E7" s="2" t="s">
        <v>268</v>
      </c>
      <c r="F7" s="2"/>
      <c r="G7" s="2"/>
      <c r="H7" s="2"/>
      <c r="I7" s="167" t="s">
        <v>269</v>
      </c>
      <c r="J7" s="11"/>
      <c r="K7" s="11"/>
      <c r="L7" s="11"/>
      <c r="M7" s="11"/>
      <c r="N7" s="11"/>
      <c r="O7" s="11"/>
      <c r="P7" s="11"/>
      <c r="Q7" s="11"/>
      <c r="R7" s="11"/>
      <c r="S7" s="11"/>
      <c r="T7" s="11"/>
      <c r="U7" s="11"/>
      <c r="V7" s="11"/>
      <c r="W7" s="11"/>
      <c r="X7" s="2"/>
    </row>
    <row r="8" spans="1:24" x14ac:dyDescent="0.2">
      <c r="A8" s="2"/>
      <c r="B8" s="2"/>
      <c r="C8" s="2"/>
      <c r="D8" s="2"/>
      <c r="E8" s="45" t="s">
        <v>270</v>
      </c>
      <c r="F8" s="2"/>
      <c r="G8" s="2"/>
      <c r="H8" s="2"/>
      <c r="I8" s="2" t="s">
        <v>271</v>
      </c>
      <c r="J8" s="2"/>
      <c r="K8" s="2"/>
      <c r="L8" s="2"/>
      <c r="M8" s="2" t="s">
        <v>272</v>
      </c>
      <c r="N8" s="2"/>
      <c r="O8" s="2"/>
      <c r="P8" s="2"/>
      <c r="Q8" s="2" t="s">
        <v>273</v>
      </c>
      <c r="R8" s="2"/>
      <c r="S8" s="2"/>
      <c r="T8" s="2"/>
      <c r="U8" s="2" t="s">
        <v>274</v>
      </c>
      <c r="V8" s="2"/>
      <c r="W8" s="2"/>
      <c r="X8" s="2"/>
    </row>
    <row r="9" spans="1:24" x14ac:dyDescent="0.2">
      <c r="A9" s="2"/>
      <c r="B9" s="2"/>
      <c r="C9" s="2"/>
      <c r="D9" s="2"/>
      <c r="E9" s="45" t="s">
        <v>275</v>
      </c>
      <c r="F9" s="2"/>
      <c r="G9" s="2"/>
      <c r="H9" s="2"/>
      <c r="I9" s="2" t="s">
        <v>276</v>
      </c>
      <c r="J9" s="2"/>
      <c r="K9" s="2"/>
      <c r="L9" s="2"/>
      <c r="M9" s="45" t="s">
        <v>277</v>
      </c>
      <c r="N9" s="2"/>
      <c r="O9" s="2"/>
      <c r="P9" s="2"/>
      <c r="Q9" s="45" t="s">
        <v>278</v>
      </c>
      <c r="R9" s="2"/>
      <c r="S9" s="2"/>
      <c r="T9" s="2"/>
      <c r="U9" s="2" t="s">
        <v>279</v>
      </c>
      <c r="V9" s="2"/>
      <c r="W9" s="2"/>
      <c r="X9" s="2"/>
    </row>
    <row r="10" spans="1:24" x14ac:dyDescent="0.2">
      <c r="A10" s="2"/>
      <c r="B10" s="2"/>
      <c r="C10" s="2"/>
      <c r="D10" s="2"/>
      <c r="E10" s="2"/>
      <c r="F10" s="2"/>
      <c r="G10" s="2"/>
      <c r="H10" s="2"/>
      <c r="I10" s="45" t="s">
        <v>280</v>
      </c>
      <c r="J10" s="2"/>
      <c r="K10" s="2"/>
      <c r="L10" s="2"/>
      <c r="M10" s="2"/>
      <c r="N10" s="2"/>
      <c r="O10" s="2"/>
      <c r="P10" s="2"/>
      <c r="Q10" s="2"/>
      <c r="R10" s="2"/>
      <c r="S10" s="2"/>
      <c r="T10" s="2"/>
      <c r="U10" s="45" t="s">
        <v>281</v>
      </c>
      <c r="V10" s="2"/>
      <c r="W10" s="2"/>
      <c r="X10" s="2"/>
    </row>
    <row r="11" spans="1:24" x14ac:dyDescent="0.2">
      <c r="A11" s="2"/>
      <c r="B11" s="2"/>
      <c r="C11" s="2"/>
      <c r="D11" s="2"/>
      <c r="E11" s="11"/>
      <c r="F11" s="11"/>
      <c r="G11" s="11"/>
      <c r="H11" s="11"/>
      <c r="I11" s="167" t="s">
        <v>282</v>
      </c>
      <c r="J11" s="11"/>
      <c r="K11" s="11"/>
      <c r="L11" s="11"/>
      <c r="M11" s="11"/>
      <c r="N11" s="11"/>
      <c r="O11" s="11"/>
      <c r="P11" s="11"/>
      <c r="Q11" s="11"/>
      <c r="R11" s="11"/>
      <c r="S11" s="11"/>
      <c r="T11" s="11"/>
      <c r="U11" s="11"/>
      <c r="V11" s="11"/>
      <c r="W11" s="11"/>
      <c r="X11" s="2"/>
    </row>
    <row r="12" spans="1:24" x14ac:dyDescent="0.2">
      <c r="A12" s="11"/>
      <c r="B12" s="11"/>
      <c r="C12" s="11"/>
      <c r="D12" s="11"/>
      <c r="E12" s="16">
        <v>2017</v>
      </c>
      <c r="F12" s="16"/>
      <c r="G12" s="16">
        <v>2018</v>
      </c>
      <c r="H12" s="16"/>
      <c r="I12" s="16">
        <v>2017</v>
      </c>
      <c r="J12" s="16"/>
      <c r="K12" s="16">
        <v>2018</v>
      </c>
      <c r="L12" s="16"/>
      <c r="M12" s="16">
        <v>2017</v>
      </c>
      <c r="N12" s="16"/>
      <c r="O12" s="16">
        <v>2018</v>
      </c>
      <c r="P12" s="16"/>
      <c r="Q12" s="16">
        <v>2017</v>
      </c>
      <c r="R12" s="16"/>
      <c r="S12" s="16">
        <v>2018</v>
      </c>
      <c r="T12" s="16"/>
      <c r="U12" s="16">
        <v>2017</v>
      </c>
      <c r="V12" s="16"/>
      <c r="W12" s="16">
        <v>2018</v>
      </c>
      <c r="X12" s="2"/>
    </row>
    <row r="13" spans="1:24" x14ac:dyDescent="0.2">
      <c r="A13" s="2"/>
      <c r="B13" s="2"/>
      <c r="C13" s="2"/>
      <c r="D13" s="2"/>
      <c r="E13" s="2"/>
      <c r="F13" s="2"/>
      <c r="G13" s="2"/>
      <c r="H13" s="2"/>
      <c r="I13" s="2"/>
      <c r="J13" s="2"/>
      <c r="K13" s="2"/>
      <c r="L13" s="2"/>
      <c r="M13" s="2"/>
      <c r="N13" s="2"/>
      <c r="O13" s="2"/>
      <c r="P13" s="2"/>
      <c r="Q13" s="2"/>
      <c r="R13" s="2"/>
      <c r="S13" s="2"/>
      <c r="T13" s="2"/>
      <c r="U13" s="2"/>
      <c r="V13" s="2"/>
      <c r="W13" s="2"/>
      <c r="X13" s="2"/>
    </row>
    <row r="14" spans="1:24" x14ac:dyDescent="0.2">
      <c r="A14" s="2" t="s">
        <v>5</v>
      </c>
      <c r="B14" s="2"/>
      <c r="C14" s="2"/>
      <c r="D14" s="2"/>
      <c r="E14" s="19" t="s">
        <v>384</v>
      </c>
      <c r="F14" s="19"/>
      <c r="G14" s="19" t="s">
        <v>384</v>
      </c>
      <c r="H14" s="19"/>
      <c r="I14" s="19" t="s">
        <v>384</v>
      </c>
      <c r="J14" s="19"/>
      <c r="K14" s="19" t="s">
        <v>384</v>
      </c>
      <c r="L14" s="19"/>
      <c r="M14" s="19" t="s">
        <v>384</v>
      </c>
      <c r="N14" s="19"/>
      <c r="O14" s="19" t="s">
        <v>384</v>
      </c>
      <c r="P14" s="19"/>
      <c r="Q14" s="19" t="s">
        <v>384</v>
      </c>
      <c r="R14" s="19"/>
      <c r="S14" s="19" t="s">
        <v>384</v>
      </c>
      <c r="T14" s="19"/>
      <c r="U14" s="19" t="s">
        <v>384</v>
      </c>
      <c r="V14" s="19"/>
      <c r="W14" s="19" t="s">
        <v>384</v>
      </c>
      <c r="X14" s="2"/>
    </row>
    <row r="15" spans="1:24" x14ac:dyDescent="0.2">
      <c r="A15" s="45" t="s">
        <v>284</v>
      </c>
      <c r="B15" s="2"/>
      <c r="C15" s="2"/>
      <c r="D15" s="2"/>
      <c r="E15" s="2"/>
      <c r="F15" s="2"/>
      <c r="G15" s="2"/>
      <c r="H15" s="2"/>
      <c r="I15" s="2"/>
      <c r="J15" s="2"/>
      <c r="K15" s="2"/>
      <c r="L15" s="2"/>
      <c r="M15" s="2"/>
      <c r="N15" s="2"/>
      <c r="O15" s="2"/>
      <c r="P15" s="2"/>
      <c r="Q15" s="2"/>
      <c r="R15" s="2"/>
      <c r="S15" s="2"/>
      <c r="T15" s="2"/>
      <c r="U15" s="2"/>
      <c r="V15" s="2"/>
      <c r="W15" s="2"/>
      <c r="X15" s="2"/>
    </row>
    <row r="16" spans="1:24" x14ac:dyDescent="0.2">
      <c r="A16" s="45" t="s">
        <v>11</v>
      </c>
      <c r="B16" s="2"/>
      <c r="C16" s="2"/>
      <c r="D16" s="2"/>
      <c r="E16" s="2"/>
      <c r="F16" s="2"/>
      <c r="G16" s="2"/>
      <c r="H16" s="2"/>
      <c r="I16" s="2"/>
      <c r="J16" s="2"/>
      <c r="K16" s="2"/>
      <c r="L16" s="2"/>
      <c r="M16" s="2"/>
      <c r="N16" s="2"/>
      <c r="O16" s="2"/>
      <c r="P16" s="2"/>
      <c r="Q16" s="2"/>
      <c r="R16" s="2"/>
      <c r="S16" s="2"/>
      <c r="T16" s="2"/>
      <c r="U16" s="2"/>
      <c r="V16" s="2"/>
      <c r="W16" s="2"/>
      <c r="X16" s="2"/>
    </row>
    <row r="17" spans="1:24" x14ac:dyDescent="0.2">
      <c r="A17" s="2"/>
      <c r="B17" s="2"/>
      <c r="C17" s="2"/>
      <c r="D17" s="2"/>
      <c r="E17" s="2"/>
      <c r="F17" s="2"/>
      <c r="G17" s="2"/>
      <c r="H17" s="2"/>
      <c r="I17" s="2"/>
      <c r="J17" s="2"/>
      <c r="K17" s="2"/>
      <c r="L17" s="2"/>
      <c r="M17" s="2"/>
      <c r="N17" s="2"/>
      <c r="O17" s="2"/>
      <c r="P17" s="2"/>
      <c r="Q17" s="2"/>
      <c r="R17" s="2"/>
      <c r="S17" s="2"/>
      <c r="T17" s="2"/>
      <c r="U17" s="2"/>
      <c r="V17" s="2"/>
      <c r="W17" s="2"/>
      <c r="X17" s="2"/>
    </row>
    <row r="18" spans="1:24" ht="13.5" x14ac:dyDescent="0.2">
      <c r="A18" s="2" t="s">
        <v>429</v>
      </c>
      <c r="B18" s="2"/>
      <c r="C18" s="2"/>
      <c r="D18" s="2"/>
      <c r="E18" s="19">
        <v>1</v>
      </c>
      <c r="F18" s="13"/>
      <c r="G18" s="19">
        <v>1</v>
      </c>
      <c r="H18" s="2"/>
      <c r="I18" s="19" t="s">
        <v>384</v>
      </c>
      <c r="J18" s="2"/>
      <c r="K18" s="19" t="s">
        <v>384</v>
      </c>
      <c r="L18" s="2"/>
      <c r="M18" s="19" t="s">
        <v>384</v>
      </c>
      <c r="N18" s="2"/>
      <c r="O18" s="19" t="s">
        <v>384</v>
      </c>
      <c r="P18" s="2"/>
      <c r="Q18" s="19">
        <v>1</v>
      </c>
      <c r="R18" s="2"/>
      <c r="S18" s="19" t="s">
        <v>384</v>
      </c>
      <c r="T18" s="2"/>
      <c r="U18" s="19" t="s">
        <v>384</v>
      </c>
      <c r="V18" s="13"/>
      <c r="W18" s="19">
        <v>1</v>
      </c>
      <c r="X18" s="2"/>
    </row>
    <row r="19" spans="1:24" x14ac:dyDescent="0.2">
      <c r="A19" s="45" t="s">
        <v>285</v>
      </c>
      <c r="B19" s="2"/>
      <c r="C19" s="2"/>
      <c r="D19" s="2"/>
      <c r="E19" s="2"/>
      <c r="F19" s="2"/>
      <c r="G19" s="2"/>
      <c r="H19" s="2"/>
      <c r="I19" s="2"/>
      <c r="J19" s="2"/>
      <c r="K19" s="2"/>
      <c r="L19" s="2"/>
      <c r="M19" s="2"/>
      <c r="N19" s="2"/>
      <c r="O19" s="2"/>
      <c r="P19" s="2"/>
      <c r="Q19" s="2"/>
      <c r="R19" s="2"/>
      <c r="S19" s="2"/>
      <c r="T19" s="2"/>
      <c r="U19" s="2"/>
      <c r="V19" s="2"/>
      <c r="W19" s="2"/>
      <c r="X19" s="2"/>
    </row>
    <row r="20" spans="1:24" ht="13.5" x14ac:dyDescent="0.2">
      <c r="A20" s="45" t="s">
        <v>641</v>
      </c>
      <c r="B20" s="2"/>
      <c r="C20" s="2"/>
      <c r="D20" s="2"/>
      <c r="E20" s="2"/>
      <c r="F20" s="2"/>
      <c r="G20" s="2"/>
      <c r="H20" s="2"/>
      <c r="I20" s="2"/>
      <c r="J20" s="2"/>
      <c r="K20" s="2"/>
      <c r="L20" s="2"/>
      <c r="M20" s="2"/>
      <c r="N20" s="2"/>
      <c r="O20" s="2"/>
      <c r="P20" s="2"/>
      <c r="Q20" s="2"/>
      <c r="R20" s="2"/>
      <c r="S20" s="2"/>
      <c r="T20" s="2"/>
      <c r="U20" s="2"/>
      <c r="V20" s="2"/>
      <c r="W20" s="2"/>
      <c r="X20" s="2"/>
    </row>
    <row r="21" spans="1:24" x14ac:dyDescent="0.2">
      <c r="A21" s="2"/>
      <c r="B21" s="2"/>
      <c r="C21" s="2"/>
      <c r="D21" s="2"/>
      <c r="E21" s="2"/>
      <c r="F21" s="2"/>
      <c r="G21" s="2"/>
      <c r="H21" s="2"/>
      <c r="I21" s="2"/>
      <c r="J21" s="2"/>
      <c r="K21" s="2"/>
      <c r="L21" s="2"/>
      <c r="M21" s="2"/>
      <c r="N21" s="2"/>
      <c r="O21" s="2"/>
      <c r="P21" s="2"/>
      <c r="Q21" s="2"/>
      <c r="R21" s="2"/>
      <c r="S21" s="2"/>
      <c r="T21" s="2"/>
      <c r="U21" s="2"/>
      <c r="V21" s="2"/>
      <c r="W21" s="2"/>
      <c r="X21" s="2"/>
    </row>
    <row r="22" spans="1:24" ht="13.5" x14ac:dyDescent="0.2">
      <c r="A22" s="2" t="s">
        <v>286</v>
      </c>
      <c r="B22" s="2"/>
      <c r="C22" s="2"/>
      <c r="D22" s="2"/>
      <c r="E22" s="19">
        <v>3</v>
      </c>
      <c r="F22" s="23" t="s">
        <v>117</v>
      </c>
      <c r="G22" s="19">
        <v>2</v>
      </c>
      <c r="H22" s="2"/>
      <c r="I22" s="19" t="s">
        <v>384</v>
      </c>
      <c r="J22" s="2"/>
      <c r="K22" s="19">
        <v>1</v>
      </c>
      <c r="L22" s="2"/>
      <c r="M22" s="19">
        <v>1</v>
      </c>
      <c r="N22" s="23"/>
      <c r="O22" s="19" t="s">
        <v>384</v>
      </c>
      <c r="P22" s="2"/>
      <c r="Q22" s="19" t="s">
        <v>384</v>
      </c>
      <c r="R22" s="13"/>
      <c r="S22" s="19" t="s">
        <v>384</v>
      </c>
      <c r="T22" s="2"/>
      <c r="U22" s="19">
        <v>2</v>
      </c>
      <c r="V22" s="23" t="s">
        <v>117</v>
      </c>
      <c r="W22" s="19">
        <v>1</v>
      </c>
      <c r="X22" s="2"/>
    </row>
    <row r="23" spans="1:24" x14ac:dyDescent="0.2">
      <c r="A23" s="45" t="s">
        <v>287</v>
      </c>
      <c r="B23" s="2"/>
      <c r="C23" s="2"/>
      <c r="D23" s="2"/>
      <c r="E23" s="2"/>
      <c r="F23" s="2"/>
      <c r="G23" s="2"/>
      <c r="H23" s="2"/>
      <c r="I23" s="2"/>
      <c r="J23" s="2"/>
      <c r="K23" s="2"/>
      <c r="L23" s="2"/>
      <c r="M23" s="2"/>
      <c r="N23" s="2"/>
      <c r="O23" s="2"/>
      <c r="P23" s="2"/>
      <c r="Q23" s="2"/>
      <c r="R23" s="2"/>
      <c r="S23" s="2"/>
      <c r="T23" s="2"/>
      <c r="U23" s="2"/>
      <c r="V23" s="2"/>
      <c r="W23" s="2"/>
      <c r="X23" s="2"/>
    </row>
    <row r="24" spans="1:24" x14ac:dyDescent="0.2">
      <c r="A24" s="2"/>
      <c r="B24" s="2"/>
      <c r="C24" s="2"/>
      <c r="D24" s="2"/>
      <c r="E24" s="2"/>
      <c r="F24" s="2"/>
      <c r="G24" s="2"/>
      <c r="H24" s="2"/>
      <c r="I24" s="2"/>
      <c r="J24" s="2"/>
      <c r="K24" s="2"/>
      <c r="L24" s="2"/>
      <c r="M24" s="2"/>
      <c r="N24" s="2"/>
      <c r="O24" s="2"/>
      <c r="P24" s="2"/>
      <c r="Q24" s="2"/>
      <c r="R24" s="2"/>
      <c r="S24" s="2"/>
      <c r="T24" s="2"/>
      <c r="U24" s="2"/>
      <c r="V24" s="2"/>
      <c r="W24" s="2"/>
      <c r="X24" s="2"/>
    </row>
    <row r="25" spans="1:24" ht="13.5" x14ac:dyDescent="0.2">
      <c r="A25" s="2" t="s">
        <v>288</v>
      </c>
      <c r="B25" s="2"/>
      <c r="C25" s="2"/>
      <c r="D25" s="2"/>
      <c r="E25" s="2">
        <v>7</v>
      </c>
      <c r="F25" s="13"/>
      <c r="G25" s="2">
        <v>10</v>
      </c>
      <c r="H25" s="2"/>
      <c r="I25" s="19" t="s">
        <v>384</v>
      </c>
      <c r="J25" s="2"/>
      <c r="K25" s="19" t="s">
        <v>384</v>
      </c>
      <c r="L25" s="2"/>
      <c r="M25" s="19">
        <v>2</v>
      </c>
      <c r="N25" s="13"/>
      <c r="O25" s="19">
        <v>1</v>
      </c>
      <c r="P25" s="2"/>
      <c r="Q25" s="19">
        <v>1</v>
      </c>
      <c r="R25" s="2"/>
      <c r="S25" s="19">
        <v>3</v>
      </c>
      <c r="T25" s="2"/>
      <c r="U25" s="2">
        <v>4</v>
      </c>
      <c r="V25" s="13"/>
      <c r="W25" s="2">
        <v>6</v>
      </c>
      <c r="X25" s="2"/>
    </row>
    <row r="26" spans="1:24" x14ac:dyDescent="0.2">
      <c r="A26" s="167" t="s">
        <v>289</v>
      </c>
      <c r="B26" s="11"/>
      <c r="C26" s="11"/>
      <c r="D26" s="11"/>
      <c r="E26" s="2"/>
      <c r="F26" s="11"/>
      <c r="G26" s="2"/>
      <c r="H26" s="2"/>
      <c r="I26" s="2"/>
      <c r="J26" s="2"/>
      <c r="K26" s="2"/>
      <c r="L26" s="2"/>
      <c r="M26" s="2"/>
      <c r="N26" s="2"/>
      <c r="O26" s="2"/>
      <c r="P26" s="2"/>
      <c r="Q26" s="2"/>
      <c r="R26" s="2"/>
      <c r="S26" s="2"/>
      <c r="T26" s="2"/>
      <c r="U26" s="2"/>
      <c r="V26" s="2"/>
      <c r="W26" s="2"/>
      <c r="X26" s="2"/>
    </row>
    <row r="27" spans="1:24" ht="13.5" x14ac:dyDescent="0.2">
      <c r="A27" s="11" t="s">
        <v>612</v>
      </c>
      <c r="B27" s="11"/>
      <c r="C27" s="11"/>
      <c r="D27" s="11"/>
      <c r="E27" s="16">
        <v>11</v>
      </c>
      <c r="F27" s="25" t="s">
        <v>117</v>
      </c>
      <c r="G27" s="16">
        <v>13</v>
      </c>
      <c r="H27" s="16"/>
      <c r="I27" s="30" t="s">
        <v>384</v>
      </c>
      <c r="J27" s="16"/>
      <c r="K27" s="30">
        <v>1</v>
      </c>
      <c r="L27" s="16"/>
      <c r="M27" s="30">
        <v>3</v>
      </c>
      <c r="N27" s="106"/>
      <c r="O27" s="30">
        <v>1</v>
      </c>
      <c r="P27" s="16"/>
      <c r="Q27" s="16">
        <v>2</v>
      </c>
      <c r="R27" s="106"/>
      <c r="S27" s="16">
        <v>3</v>
      </c>
      <c r="T27" s="16"/>
      <c r="U27" s="30">
        <v>6</v>
      </c>
      <c r="V27" s="25" t="s">
        <v>117</v>
      </c>
      <c r="W27" s="16">
        <v>8</v>
      </c>
      <c r="X27" s="2"/>
    </row>
    <row r="28" spans="1:24" x14ac:dyDescent="0.2">
      <c r="A28" s="2"/>
      <c r="B28" s="2"/>
      <c r="C28" s="2"/>
      <c r="D28" s="2"/>
      <c r="E28" s="2"/>
      <c r="F28" s="2"/>
      <c r="G28" s="2"/>
      <c r="H28" s="2"/>
      <c r="I28" s="2"/>
      <c r="J28" s="2"/>
      <c r="K28" s="2"/>
      <c r="L28" s="2"/>
      <c r="M28" s="112"/>
      <c r="N28" s="2"/>
      <c r="O28" s="112"/>
      <c r="P28" s="112"/>
      <c r="Q28" s="112"/>
      <c r="R28" s="112"/>
      <c r="S28" s="112"/>
      <c r="T28" s="112"/>
      <c r="U28" s="112"/>
      <c r="V28" s="112"/>
      <c r="W28" s="112"/>
      <c r="X28" s="2"/>
    </row>
    <row r="29" spans="1:24" ht="13.5" x14ac:dyDescent="0.2">
      <c r="A29" s="13" t="s">
        <v>317</v>
      </c>
      <c r="B29" s="2"/>
      <c r="C29" s="2"/>
      <c r="D29" s="2"/>
      <c r="E29" s="2"/>
      <c r="F29" s="2"/>
      <c r="G29" s="2"/>
      <c r="H29" s="2"/>
      <c r="I29" s="2"/>
      <c r="J29" s="2"/>
      <c r="K29" s="2"/>
      <c r="L29" s="2"/>
      <c r="M29" s="2"/>
      <c r="N29" s="2"/>
      <c r="O29" s="2"/>
      <c r="P29" s="2"/>
      <c r="Q29" s="2"/>
      <c r="R29" s="2"/>
      <c r="S29" s="2"/>
      <c r="T29" s="2"/>
      <c r="U29" s="2"/>
      <c r="V29" s="2"/>
      <c r="W29" s="2"/>
      <c r="X29" s="2"/>
    </row>
    <row r="30" spans="1:24" x14ac:dyDescent="0.2">
      <c r="A30" s="45" t="s">
        <v>290</v>
      </c>
      <c r="B30" s="45"/>
      <c r="C30" s="2"/>
      <c r="D30" s="2"/>
      <c r="E30" s="2"/>
      <c r="F30" s="2"/>
      <c r="G30" s="2"/>
      <c r="H30" s="2"/>
      <c r="I30" s="2"/>
      <c r="J30" s="2"/>
      <c r="K30" s="2"/>
      <c r="L30" s="2"/>
      <c r="M30" s="2"/>
      <c r="N30" s="2"/>
      <c r="O30" s="2"/>
      <c r="P30" s="2"/>
      <c r="Q30" s="2"/>
      <c r="R30" s="2"/>
      <c r="S30" s="2"/>
      <c r="T30" s="2"/>
      <c r="U30" s="2"/>
      <c r="V30" s="2"/>
      <c r="W30" s="2"/>
      <c r="X30" s="2"/>
    </row>
    <row r="31" spans="1:24" x14ac:dyDescent="0.2">
      <c r="A31" s="2"/>
      <c r="B31" s="2"/>
      <c r="C31" s="2"/>
      <c r="D31" s="2"/>
      <c r="E31" s="2"/>
      <c r="F31" s="2"/>
      <c r="G31" s="2"/>
      <c r="H31" s="2"/>
      <c r="I31" s="2"/>
      <c r="J31" s="2"/>
      <c r="K31" s="2"/>
      <c r="L31" s="2"/>
      <c r="M31" s="2"/>
      <c r="N31" s="2"/>
      <c r="O31" s="2"/>
      <c r="P31" s="2"/>
      <c r="Q31" s="2"/>
      <c r="R31" s="2"/>
      <c r="S31" s="2"/>
      <c r="T31" s="2"/>
      <c r="U31" s="2"/>
      <c r="V31" s="2"/>
      <c r="W31" s="2"/>
      <c r="X31" s="2"/>
    </row>
    <row r="32" spans="1:24" x14ac:dyDescent="0.2">
      <c r="A32" s="2"/>
      <c r="B32" s="2"/>
      <c r="C32" s="2"/>
      <c r="D32" s="2"/>
      <c r="E32" s="2"/>
      <c r="F32" s="2"/>
      <c r="G32" s="2"/>
      <c r="H32" s="2"/>
      <c r="I32" s="2"/>
      <c r="J32" s="2"/>
      <c r="K32" s="2"/>
      <c r="L32" s="2"/>
      <c r="M32" s="2"/>
      <c r="N32" s="2"/>
      <c r="O32" s="2"/>
      <c r="P32" s="2"/>
      <c r="Q32" s="2"/>
      <c r="R32" s="2"/>
      <c r="S32" s="2"/>
      <c r="T32" s="2"/>
      <c r="U32" s="2"/>
      <c r="V32" s="2"/>
      <c r="W32" s="2"/>
      <c r="X32" s="2"/>
    </row>
    <row r="33" spans="1:24" x14ac:dyDescent="0.2">
      <c r="A33" s="2"/>
      <c r="B33" s="2"/>
      <c r="C33" s="2"/>
      <c r="D33" s="2"/>
      <c r="E33" s="2"/>
      <c r="F33" s="2"/>
      <c r="G33" s="2"/>
      <c r="H33" s="2"/>
      <c r="I33" s="2"/>
      <c r="J33" s="2"/>
      <c r="K33" s="2"/>
      <c r="L33" s="2"/>
      <c r="M33" s="2"/>
      <c r="N33" s="2"/>
      <c r="O33" s="2"/>
      <c r="P33" s="2"/>
      <c r="Q33" s="2"/>
      <c r="R33" s="2"/>
      <c r="S33" s="2"/>
      <c r="T33" s="2"/>
      <c r="U33" s="2"/>
      <c r="V33" s="2"/>
      <c r="W33" s="2"/>
      <c r="X33" s="2"/>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55"/>
  <sheetViews>
    <sheetView showGridLines="0" zoomScaleNormal="100" zoomScaleSheetLayoutView="100" workbookViewId="0"/>
  </sheetViews>
  <sheetFormatPr defaultRowHeight="12.75" x14ac:dyDescent="0.2"/>
  <cols>
    <col min="1" max="1" width="2.42578125" customWidth="1"/>
    <col min="2" max="2" width="1.5703125" customWidth="1"/>
    <col min="3" max="3" width="7.140625" customWidth="1"/>
    <col min="4" max="4" width="10.140625" customWidth="1"/>
    <col min="5" max="5" width="7.28515625" customWidth="1"/>
    <col min="6" max="6" width="0.5703125" customWidth="1"/>
    <col min="7" max="7" width="7.28515625" customWidth="1"/>
    <col min="8" max="8" width="0.5703125" customWidth="1"/>
    <col min="9" max="9" width="8.7109375" customWidth="1"/>
    <col min="10" max="10" width="2" bestFit="1" customWidth="1"/>
    <col min="11" max="11" width="8.7109375" customWidth="1"/>
    <col min="12" max="12" width="0.5703125" customWidth="1"/>
    <col min="13" max="13" width="7.28515625" customWidth="1"/>
    <col min="14" max="14" width="1.140625" bestFit="1" customWidth="1"/>
    <col min="15" max="15" width="7.28515625" customWidth="1"/>
    <col min="16" max="16" width="0.5703125" customWidth="1"/>
    <col min="17" max="17" width="7.28515625" customWidth="1"/>
    <col min="18" max="18" width="0.5703125" customWidth="1"/>
    <col min="19" max="19" width="7.7109375" customWidth="1"/>
    <col min="20" max="20" width="9.140625" hidden="1" customWidth="1"/>
  </cols>
  <sheetData>
    <row r="1" spans="1:20" x14ac:dyDescent="0.2">
      <c r="A1" s="1" t="s">
        <v>291</v>
      </c>
      <c r="B1" s="1"/>
      <c r="C1" s="1"/>
      <c r="D1" s="1" t="s">
        <v>485</v>
      </c>
      <c r="E1" s="1"/>
      <c r="F1" s="1"/>
      <c r="G1" s="1"/>
      <c r="H1" s="1"/>
      <c r="I1" s="1"/>
      <c r="J1" s="1"/>
      <c r="K1" s="1"/>
      <c r="L1" s="1"/>
      <c r="M1" s="1"/>
      <c r="N1" s="1"/>
      <c r="O1" s="1"/>
      <c r="P1" s="1"/>
      <c r="Q1" s="1"/>
      <c r="R1" s="1"/>
      <c r="S1" s="1"/>
      <c r="T1" s="1"/>
    </row>
    <row r="2" spans="1:20" x14ac:dyDescent="0.2">
      <c r="A2" s="1"/>
      <c r="B2" s="1"/>
      <c r="C2" s="1"/>
      <c r="D2" s="1" t="s">
        <v>560</v>
      </c>
      <c r="E2" s="1"/>
      <c r="F2" s="1"/>
      <c r="G2" s="1"/>
      <c r="H2" s="1"/>
      <c r="I2" s="1"/>
      <c r="J2" s="1"/>
      <c r="K2" s="1"/>
      <c r="L2" s="1"/>
      <c r="M2" s="1"/>
      <c r="N2" s="1"/>
      <c r="O2" s="1"/>
      <c r="P2" s="1"/>
      <c r="Q2" s="1"/>
      <c r="R2" s="1"/>
      <c r="S2" s="1"/>
      <c r="T2" s="1"/>
    </row>
    <row r="3" spans="1:20" x14ac:dyDescent="0.2">
      <c r="A3" s="3"/>
      <c r="B3" s="3"/>
      <c r="C3" s="3"/>
      <c r="D3" s="52" t="s">
        <v>292</v>
      </c>
      <c r="E3" s="3"/>
      <c r="F3" s="3"/>
      <c r="G3" s="3"/>
      <c r="H3" s="3"/>
      <c r="I3" s="3"/>
      <c r="J3" s="3"/>
      <c r="K3" s="3"/>
      <c r="L3" s="3"/>
      <c r="M3" s="3"/>
      <c r="N3" s="3"/>
      <c r="O3" s="3"/>
      <c r="P3" s="3"/>
      <c r="Q3" s="3"/>
      <c r="R3" s="3"/>
      <c r="S3" s="3"/>
      <c r="T3" s="3"/>
    </row>
    <row r="4" spans="1:20" x14ac:dyDescent="0.2">
      <c r="A4" s="3"/>
      <c r="B4" s="3"/>
      <c r="C4" s="3"/>
      <c r="D4" s="52" t="s">
        <v>640</v>
      </c>
      <c r="E4" s="3"/>
      <c r="F4" s="3"/>
      <c r="G4" s="3"/>
      <c r="H4" s="3"/>
      <c r="I4" s="3"/>
      <c r="J4" s="3"/>
      <c r="K4" s="3"/>
      <c r="L4" s="3"/>
      <c r="M4" s="3"/>
      <c r="N4" s="3"/>
      <c r="O4" s="3"/>
      <c r="P4" s="3"/>
      <c r="Q4" s="3"/>
      <c r="R4" s="3"/>
      <c r="S4" s="3"/>
      <c r="T4" s="3"/>
    </row>
    <row r="5" spans="1:20" x14ac:dyDescent="0.2">
      <c r="A5" s="10"/>
      <c r="B5" s="10"/>
      <c r="C5" s="10"/>
      <c r="D5" s="10"/>
      <c r="E5" s="10"/>
      <c r="F5" s="10"/>
      <c r="G5" s="10"/>
      <c r="H5" s="10"/>
      <c r="I5" s="10"/>
      <c r="J5" s="10"/>
      <c r="K5" s="10"/>
      <c r="L5" s="10"/>
      <c r="M5" s="10"/>
      <c r="N5" s="10"/>
      <c r="O5" s="10"/>
      <c r="P5" s="10"/>
      <c r="Q5" s="10"/>
      <c r="R5" s="10"/>
      <c r="S5" s="10"/>
      <c r="T5" s="10"/>
    </row>
    <row r="6" spans="1:20" x14ac:dyDescent="0.2">
      <c r="A6" s="2" t="s">
        <v>264</v>
      </c>
      <c r="B6" s="2"/>
      <c r="C6" s="2"/>
      <c r="D6" s="2"/>
      <c r="E6" s="2" t="s">
        <v>293</v>
      </c>
      <c r="F6" s="2"/>
      <c r="G6" s="2"/>
      <c r="H6" s="2"/>
      <c r="I6" s="2" t="s">
        <v>294</v>
      </c>
      <c r="J6" s="2"/>
      <c r="K6" s="2"/>
      <c r="L6" s="2"/>
      <c r="M6" s="2"/>
      <c r="N6" s="2"/>
      <c r="O6" s="2"/>
      <c r="P6" s="2"/>
      <c r="Q6" s="32"/>
      <c r="R6" s="32"/>
      <c r="S6" s="32"/>
      <c r="T6" s="105"/>
    </row>
    <row r="7" spans="1:20" x14ac:dyDescent="0.2">
      <c r="A7" s="45" t="s">
        <v>267</v>
      </c>
      <c r="B7" s="2"/>
      <c r="C7" s="2"/>
      <c r="D7" s="2"/>
      <c r="E7" s="2" t="s">
        <v>295</v>
      </c>
      <c r="F7" s="2"/>
      <c r="G7" s="2"/>
      <c r="H7" s="2"/>
      <c r="I7" s="167" t="s">
        <v>296</v>
      </c>
      <c r="J7" s="11"/>
      <c r="K7" s="11"/>
      <c r="L7" s="11"/>
      <c r="M7" s="11"/>
      <c r="N7" s="11"/>
      <c r="O7" s="11"/>
      <c r="P7" s="11"/>
      <c r="Q7" s="33"/>
      <c r="R7" s="33"/>
      <c r="S7" s="33"/>
      <c r="T7" s="104"/>
    </row>
    <row r="8" spans="1:20" x14ac:dyDescent="0.2">
      <c r="A8" s="2"/>
      <c r="B8" s="2"/>
      <c r="C8" s="2"/>
      <c r="D8" s="2"/>
      <c r="E8" s="2" t="s">
        <v>297</v>
      </c>
      <c r="F8" s="2"/>
      <c r="G8" s="2"/>
      <c r="H8" s="2"/>
      <c r="I8" s="2" t="s">
        <v>298</v>
      </c>
      <c r="J8" s="2"/>
      <c r="K8" s="2"/>
      <c r="L8" s="2"/>
      <c r="M8" s="2" t="s">
        <v>299</v>
      </c>
      <c r="N8" s="2"/>
      <c r="O8" s="2"/>
      <c r="P8" s="2"/>
      <c r="Q8" s="2" t="s">
        <v>300</v>
      </c>
      <c r="R8" s="2"/>
      <c r="S8" s="2"/>
      <c r="T8" s="105"/>
    </row>
    <row r="9" spans="1:20" x14ac:dyDescent="0.2">
      <c r="A9" s="2"/>
      <c r="B9" s="2"/>
      <c r="C9" s="2"/>
      <c r="D9" s="2"/>
      <c r="E9" s="45" t="s">
        <v>301</v>
      </c>
      <c r="F9" s="2"/>
      <c r="G9" s="2"/>
      <c r="H9" s="2"/>
      <c r="I9" s="45" t="s">
        <v>302</v>
      </c>
      <c r="J9" s="2"/>
      <c r="K9" s="2"/>
      <c r="L9" s="2"/>
      <c r="M9" s="45" t="s">
        <v>303</v>
      </c>
      <c r="N9" s="2"/>
      <c r="O9" s="2"/>
      <c r="P9" s="2"/>
      <c r="Q9" s="45" t="s">
        <v>304</v>
      </c>
      <c r="R9" s="2"/>
      <c r="S9" s="2"/>
      <c r="T9" s="105"/>
    </row>
    <row r="10" spans="1:20" x14ac:dyDescent="0.2">
      <c r="A10" s="2"/>
      <c r="B10" s="2"/>
      <c r="C10" s="2"/>
      <c r="D10" s="2"/>
      <c r="E10" s="167" t="s">
        <v>305</v>
      </c>
      <c r="F10" s="11"/>
      <c r="G10" s="11"/>
      <c r="H10" s="11"/>
      <c r="I10" s="11"/>
      <c r="J10" s="11"/>
      <c r="K10" s="11"/>
      <c r="L10" s="11"/>
      <c r="M10" s="11"/>
      <c r="N10" s="11"/>
      <c r="O10" s="11"/>
      <c r="P10" s="11"/>
      <c r="Q10" s="11"/>
      <c r="R10" s="11"/>
      <c r="S10" s="11"/>
      <c r="T10" s="104"/>
    </row>
    <row r="11" spans="1:20" x14ac:dyDescent="0.2">
      <c r="A11" s="11"/>
      <c r="B11" s="11"/>
      <c r="C11" s="11"/>
      <c r="D11" s="11"/>
      <c r="E11" s="16">
        <v>2017</v>
      </c>
      <c r="F11" s="16"/>
      <c r="G11" s="16">
        <v>2018</v>
      </c>
      <c r="H11" s="16"/>
      <c r="I11" s="16">
        <v>2017</v>
      </c>
      <c r="J11" s="16"/>
      <c r="K11" s="16">
        <v>2018</v>
      </c>
      <c r="L11" s="16"/>
      <c r="M11" s="16">
        <v>2017</v>
      </c>
      <c r="N11" s="16"/>
      <c r="O11" s="16">
        <v>2018</v>
      </c>
      <c r="P11" s="16"/>
      <c r="Q11" s="16">
        <v>2017</v>
      </c>
      <c r="R11" s="16"/>
      <c r="S11" s="16">
        <v>2018</v>
      </c>
      <c r="T11" s="104"/>
    </row>
    <row r="12" spans="1:20" x14ac:dyDescent="0.2">
      <c r="A12" s="2"/>
      <c r="B12" s="2"/>
      <c r="C12" s="2"/>
      <c r="D12" s="2"/>
      <c r="E12" s="2"/>
      <c r="F12" s="2"/>
      <c r="G12" s="2"/>
      <c r="H12" s="2"/>
      <c r="I12" s="2"/>
      <c r="J12" s="2"/>
      <c r="K12" s="2"/>
      <c r="L12" s="2"/>
      <c r="M12" s="2"/>
      <c r="N12" s="2"/>
      <c r="O12" s="2"/>
      <c r="P12" s="2"/>
      <c r="Q12" s="32"/>
      <c r="R12" s="32"/>
      <c r="S12" s="32"/>
      <c r="T12" s="105"/>
    </row>
    <row r="13" spans="1:20" x14ac:dyDescent="0.2">
      <c r="A13" s="2" t="s">
        <v>5</v>
      </c>
      <c r="B13" s="2"/>
      <c r="C13" s="2"/>
      <c r="D13" s="2"/>
      <c r="E13" s="19" t="s">
        <v>384</v>
      </c>
      <c r="F13" s="19"/>
      <c r="G13" s="19" t="s">
        <v>384</v>
      </c>
      <c r="H13" s="19"/>
      <c r="I13" s="19" t="s">
        <v>384</v>
      </c>
      <c r="J13" s="19"/>
      <c r="K13" s="19" t="s">
        <v>384</v>
      </c>
      <c r="L13" s="19"/>
      <c r="M13" s="19" t="s">
        <v>384</v>
      </c>
      <c r="N13" s="19"/>
      <c r="O13" s="19" t="s">
        <v>384</v>
      </c>
      <c r="P13" s="19"/>
      <c r="Q13" s="19" t="s">
        <v>384</v>
      </c>
      <c r="R13" s="34"/>
      <c r="S13" s="19" t="s">
        <v>384</v>
      </c>
      <c r="T13" s="105"/>
    </row>
    <row r="14" spans="1:20" x14ac:dyDescent="0.2">
      <c r="A14" s="45" t="s">
        <v>284</v>
      </c>
      <c r="B14" s="2"/>
      <c r="C14" s="2"/>
      <c r="D14" s="2"/>
      <c r="E14" s="2"/>
      <c r="F14" s="2"/>
      <c r="G14" s="2"/>
      <c r="H14" s="2"/>
      <c r="I14" s="2"/>
      <c r="J14" s="2"/>
      <c r="K14" s="2"/>
      <c r="L14" s="2"/>
      <c r="M14" s="2"/>
      <c r="N14" s="2"/>
      <c r="O14" s="2"/>
      <c r="P14" s="2"/>
      <c r="Q14" s="32"/>
      <c r="R14" s="32"/>
      <c r="S14" s="32"/>
      <c r="T14" s="105"/>
    </row>
    <row r="15" spans="1:20" x14ac:dyDescent="0.2">
      <c r="A15" s="45" t="s">
        <v>11</v>
      </c>
      <c r="B15" s="2"/>
      <c r="C15" s="2"/>
      <c r="D15" s="2"/>
      <c r="E15" s="2"/>
      <c r="F15" s="2"/>
      <c r="G15" s="2"/>
      <c r="H15" s="2"/>
      <c r="I15" s="2"/>
      <c r="J15" s="2"/>
      <c r="K15" s="2"/>
      <c r="L15" s="2"/>
      <c r="M15" s="2"/>
      <c r="N15" s="2"/>
      <c r="O15" s="2"/>
      <c r="P15" s="2"/>
      <c r="Q15" s="32"/>
      <c r="R15" s="32"/>
      <c r="S15" s="32"/>
      <c r="T15" s="105"/>
    </row>
    <row r="16" spans="1:20" x14ac:dyDescent="0.2">
      <c r="A16" s="2"/>
      <c r="B16" s="2"/>
      <c r="C16" s="2"/>
      <c r="D16" s="2"/>
      <c r="E16" s="2"/>
      <c r="F16" s="2"/>
      <c r="G16" s="2"/>
      <c r="H16" s="2"/>
      <c r="I16" s="2"/>
      <c r="J16" s="2"/>
      <c r="K16" s="2"/>
      <c r="L16" s="2"/>
      <c r="M16" s="2"/>
      <c r="N16" s="2"/>
      <c r="O16" s="2"/>
      <c r="P16" s="2"/>
      <c r="Q16" s="32"/>
      <c r="R16" s="32"/>
      <c r="S16" s="32"/>
      <c r="T16" s="105"/>
    </row>
    <row r="17" spans="1:20" ht="13.5" x14ac:dyDescent="0.2">
      <c r="A17" s="2" t="s">
        <v>429</v>
      </c>
      <c r="B17" s="2"/>
      <c r="C17" s="2"/>
      <c r="D17" s="2"/>
      <c r="E17" s="19">
        <v>1</v>
      </c>
      <c r="F17" s="19"/>
      <c r="G17" s="19" t="s">
        <v>384</v>
      </c>
      <c r="H17" s="19"/>
      <c r="I17" s="19">
        <v>1</v>
      </c>
      <c r="J17" s="19"/>
      <c r="K17" s="19" t="s">
        <v>384</v>
      </c>
      <c r="L17" s="19"/>
      <c r="M17" s="19">
        <v>1</v>
      </c>
      <c r="N17" s="13"/>
      <c r="O17" s="19" t="s">
        <v>384</v>
      </c>
      <c r="P17" s="19"/>
      <c r="Q17" s="19" t="s">
        <v>384</v>
      </c>
      <c r="R17" s="32"/>
      <c r="S17" s="19" t="s">
        <v>384</v>
      </c>
      <c r="T17" s="105"/>
    </row>
    <row r="18" spans="1:20" x14ac:dyDescent="0.2">
      <c r="A18" s="45" t="s">
        <v>285</v>
      </c>
      <c r="B18" s="2"/>
      <c r="C18" s="2"/>
      <c r="D18" s="2"/>
      <c r="E18" s="2"/>
      <c r="F18" s="2"/>
      <c r="G18" s="2"/>
      <c r="H18" s="2"/>
      <c r="I18" s="2"/>
      <c r="J18" s="2"/>
      <c r="K18" s="2"/>
      <c r="L18" s="2"/>
      <c r="M18" s="2"/>
      <c r="N18" s="2"/>
      <c r="O18" s="2"/>
      <c r="P18" s="2"/>
      <c r="Q18" s="32"/>
      <c r="R18" s="32"/>
      <c r="S18" s="32"/>
      <c r="T18" s="105"/>
    </row>
    <row r="19" spans="1:20" ht="13.5" x14ac:dyDescent="0.2">
      <c r="A19" s="45" t="s">
        <v>641</v>
      </c>
      <c r="B19" s="2"/>
      <c r="C19" s="2"/>
      <c r="D19" s="2"/>
      <c r="E19" s="2"/>
      <c r="F19" s="2"/>
      <c r="G19" s="2"/>
      <c r="H19" s="2"/>
      <c r="I19" s="2"/>
      <c r="J19" s="2"/>
      <c r="K19" s="2"/>
      <c r="L19" s="2"/>
      <c r="M19" s="2"/>
      <c r="N19" s="2"/>
      <c r="O19" s="2"/>
      <c r="P19" s="2"/>
      <c r="Q19" s="32"/>
      <c r="R19" s="32"/>
      <c r="S19" s="32"/>
      <c r="T19" s="105"/>
    </row>
    <row r="20" spans="1:20" x14ac:dyDescent="0.2">
      <c r="A20" s="2"/>
      <c r="B20" s="2"/>
      <c r="C20" s="2"/>
      <c r="D20" s="2"/>
      <c r="E20" s="2"/>
      <c r="F20" s="2"/>
      <c r="G20" s="2"/>
      <c r="H20" s="2"/>
      <c r="I20" s="2"/>
      <c r="J20" s="2"/>
      <c r="K20" s="2"/>
      <c r="L20" s="2"/>
      <c r="M20" s="2"/>
      <c r="N20" s="2"/>
      <c r="O20" s="2"/>
      <c r="P20" s="2"/>
      <c r="Q20" s="32"/>
      <c r="R20" s="32"/>
      <c r="S20" s="32"/>
      <c r="T20" s="105"/>
    </row>
    <row r="21" spans="1:20" ht="13.5" x14ac:dyDescent="0.2">
      <c r="A21" s="2" t="s">
        <v>286</v>
      </c>
      <c r="B21" s="2"/>
      <c r="C21" s="2"/>
      <c r="D21" s="2"/>
      <c r="E21" s="19" t="s">
        <v>384</v>
      </c>
      <c r="F21" s="19"/>
      <c r="G21" s="19" t="s">
        <v>384</v>
      </c>
      <c r="H21" s="19"/>
      <c r="I21" s="19" t="s">
        <v>384</v>
      </c>
      <c r="J21" s="19"/>
      <c r="K21" s="19" t="s">
        <v>384</v>
      </c>
      <c r="L21" s="19"/>
      <c r="M21" s="19">
        <v>1</v>
      </c>
      <c r="N21" s="13"/>
      <c r="O21" s="19" t="s">
        <v>384</v>
      </c>
      <c r="P21" s="2"/>
      <c r="Q21" s="19">
        <v>1</v>
      </c>
      <c r="R21" s="13"/>
      <c r="S21" s="19" t="s">
        <v>384</v>
      </c>
      <c r="T21" s="105"/>
    </row>
    <row r="22" spans="1:20" x14ac:dyDescent="0.2">
      <c r="A22" s="45" t="s">
        <v>287</v>
      </c>
      <c r="B22" s="2"/>
      <c r="C22" s="2"/>
      <c r="D22" s="2"/>
      <c r="E22" s="2"/>
      <c r="F22" s="2"/>
      <c r="G22" s="2"/>
      <c r="H22" s="2"/>
      <c r="I22" s="2"/>
      <c r="J22" s="2"/>
      <c r="K22" s="2"/>
      <c r="L22" s="2"/>
      <c r="M22" s="2"/>
      <c r="N22" s="2"/>
      <c r="O22" s="2"/>
      <c r="P22" s="2"/>
      <c r="Q22" s="34"/>
      <c r="R22" s="32"/>
      <c r="S22" s="34"/>
      <c r="T22" s="105"/>
    </row>
    <row r="23" spans="1:20" x14ac:dyDescent="0.2">
      <c r="A23" s="2"/>
      <c r="B23" s="2"/>
      <c r="C23" s="2"/>
      <c r="D23" s="2"/>
      <c r="E23" s="2"/>
      <c r="F23" s="2"/>
      <c r="G23" s="2"/>
      <c r="H23" s="2"/>
      <c r="I23" s="2"/>
      <c r="J23" s="2"/>
      <c r="K23" s="2"/>
      <c r="L23" s="2"/>
      <c r="M23" s="2"/>
      <c r="N23" s="2"/>
      <c r="O23" s="2"/>
      <c r="P23" s="2"/>
      <c r="Q23" s="34"/>
      <c r="R23" s="32"/>
      <c r="S23" s="34"/>
      <c r="T23" s="105"/>
    </row>
    <row r="24" spans="1:20" ht="13.5" x14ac:dyDescent="0.2">
      <c r="A24" s="2" t="s">
        <v>306</v>
      </c>
      <c r="B24" s="2"/>
      <c r="C24" s="2"/>
      <c r="D24" s="2"/>
      <c r="E24" s="19">
        <v>2</v>
      </c>
      <c r="F24" s="2"/>
      <c r="G24" s="19">
        <v>1</v>
      </c>
      <c r="H24" s="2"/>
      <c r="I24" s="19">
        <v>2</v>
      </c>
      <c r="J24" s="2"/>
      <c r="K24" s="19">
        <v>1</v>
      </c>
      <c r="L24" s="2"/>
      <c r="M24" s="19">
        <v>2</v>
      </c>
      <c r="N24" s="23" t="s">
        <v>117</v>
      </c>
      <c r="O24" s="19">
        <v>2</v>
      </c>
      <c r="P24" s="2"/>
      <c r="Q24" s="56">
        <v>1</v>
      </c>
      <c r="R24" s="13"/>
      <c r="S24" s="56">
        <v>3</v>
      </c>
      <c r="T24" s="105"/>
    </row>
    <row r="25" spans="1:20" ht="13.5" x14ac:dyDescent="0.2">
      <c r="A25" s="167" t="s">
        <v>289</v>
      </c>
      <c r="B25" s="11"/>
      <c r="C25" s="11"/>
      <c r="D25" s="11"/>
      <c r="E25" s="11"/>
      <c r="F25" s="2"/>
      <c r="G25" s="11"/>
      <c r="H25" s="2"/>
      <c r="I25" s="11"/>
      <c r="J25" s="13"/>
      <c r="K25" s="11"/>
      <c r="L25" s="2"/>
      <c r="M25" s="2"/>
      <c r="N25" s="2"/>
      <c r="O25" s="2"/>
      <c r="P25" s="11"/>
      <c r="Q25" s="94"/>
      <c r="R25" s="33"/>
      <c r="S25" s="94"/>
      <c r="T25" s="104"/>
    </row>
    <row r="26" spans="1:20" ht="13.5" x14ac:dyDescent="0.2">
      <c r="A26" s="16" t="s">
        <v>612</v>
      </c>
      <c r="B26" s="16"/>
      <c r="C26" s="16"/>
      <c r="D26" s="16"/>
      <c r="E26" s="16">
        <v>3</v>
      </c>
      <c r="F26" s="16"/>
      <c r="G26" s="16">
        <v>1</v>
      </c>
      <c r="H26" s="16"/>
      <c r="I26" s="16">
        <v>3</v>
      </c>
      <c r="J26" s="16"/>
      <c r="K26" s="16">
        <v>1</v>
      </c>
      <c r="L26" s="16"/>
      <c r="M26" s="30">
        <v>4</v>
      </c>
      <c r="N26" s="25" t="s">
        <v>117</v>
      </c>
      <c r="O26" s="30">
        <v>2</v>
      </c>
      <c r="P26" s="16"/>
      <c r="Q26" s="57">
        <v>2</v>
      </c>
      <c r="R26" s="106"/>
      <c r="S26" s="57">
        <v>3</v>
      </c>
      <c r="T26" s="107"/>
    </row>
    <row r="27" spans="1:20" x14ac:dyDescent="0.2">
      <c r="A27" s="2"/>
      <c r="B27" s="2"/>
      <c r="C27" s="2"/>
      <c r="D27" s="2"/>
      <c r="E27" s="2"/>
      <c r="F27" s="2"/>
      <c r="G27" s="2"/>
      <c r="H27" s="2"/>
      <c r="I27" s="2"/>
      <c r="J27" s="2"/>
      <c r="K27" s="112"/>
      <c r="L27" s="112"/>
      <c r="M27" s="112"/>
      <c r="N27" s="112"/>
      <c r="O27" s="112"/>
      <c r="P27" s="112"/>
      <c r="Q27" s="112"/>
      <c r="R27" s="112"/>
      <c r="S27" s="112"/>
      <c r="T27" s="2"/>
    </row>
    <row r="28" spans="1:20" x14ac:dyDescent="0.2">
      <c r="A28" s="11"/>
      <c r="B28" s="11"/>
      <c r="C28" s="11"/>
      <c r="D28" s="11"/>
      <c r="E28" s="11"/>
      <c r="F28" s="11"/>
      <c r="G28" s="11"/>
      <c r="H28" s="11"/>
      <c r="I28" s="11"/>
      <c r="J28" s="11"/>
      <c r="K28" s="11"/>
      <c r="L28" s="11"/>
      <c r="M28" s="11"/>
      <c r="N28" s="11"/>
      <c r="O28" s="11"/>
      <c r="P28" s="2"/>
      <c r="Q28" s="2"/>
      <c r="R28" s="2"/>
      <c r="S28" s="2"/>
      <c r="T28" s="2"/>
    </row>
    <row r="29" spans="1:20" x14ac:dyDescent="0.2">
      <c r="A29" s="2" t="s">
        <v>264</v>
      </c>
      <c r="B29" s="2"/>
      <c r="C29" s="2"/>
      <c r="D29" s="2"/>
      <c r="E29" s="2" t="s">
        <v>430</v>
      </c>
      <c r="F29" s="2"/>
      <c r="G29" s="2"/>
      <c r="H29" s="2"/>
      <c r="I29" s="2"/>
      <c r="J29" s="2"/>
      <c r="K29" s="2"/>
      <c r="L29" s="2"/>
      <c r="M29" s="2"/>
      <c r="N29" s="2"/>
      <c r="O29" s="2"/>
      <c r="P29" s="2"/>
      <c r="Q29" s="2"/>
      <c r="R29" s="2"/>
      <c r="S29" s="2"/>
      <c r="T29" s="2"/>
    </row>
    <row r="30" spans="1:20" x14ac:dyDescent="0.2">
      <c r="A30" s="45" t="s">
        <v>267</v>
      </c>
      <c r="B30" s="2"/>
      <c r="C30" s="2"/>
      <c r="D30" s="2"/>
      <c r="E30" s="167" t="s">
        <v>307</v>
      </c>
      <c r="F30" s="11"/>
      <c r="G30" s="11"/>
      <c r="H30" s="11"/>
      <c r="I30" s="11"/>
      <c r="J30" s="11"/>
      <c r="K30" s="11"/>
      <c r="L30" s="11"/>
      <c r="M30" s="11"/>
      <c r="N30" s="11"/>
      <c r="O30" s="11"/>
      <c r="P30" s="2"/>
      <c r="Q30" s="2"/>
      <c r="R30" s="2"/>
      <c r="S30" s="2"/>
      <c r="T30" s="2"/>
    </row>
    <row r="31" spans="1:20" x14ac:dyDescent="0.2">
      <c r="A31" s="2"/>
      <c r="B31" s="2"/>
      <c r="C31" s="2"/>
      <c r="D31" s="2"/>
      <c r="E31" s="2" t="s">
        <v>308</v>
      </c>
      <c r="F31" s="2"/>
      <c r="G31" s="2"/>
      <c r="H31" s="2"/>
      <c r="I31" s="2" t="s">
        <v>309</v>
      </c>
      <c r="J31" s="2"/>
      <c r="K31" s="2"/>
      <c r="L31" s="2"/>
      <c r="M31" s="2" t="s">
        <v>310</v>
      </c>
      <c r="N31" s="2"/>
      <c r="O31" s="2"/>
      <c r="P31" s="2"/>
      <c r="Q31" s="2"/>
      <c r="R31" s="2"/>
      <c r="S31" s="2"/>
      <c r="T31" s="2"/>
    </row>
    <row r="32" spans="1:20" x14ac:dyDescent="0.2">
      <c r="A32" s="2"/>
      <c r="B32" s="2"/>
      <c r="C32" s="2"/>
      <c r="D32" s="2"/>
      <c r="E32" s="167" t="s">
        <v>311</v>
      </c>
      <c r="F32" s="11"/>
      <c r="G32" s="11"/>
      <c r="H32" s="11"/>
      <c r="I32" s="167" t="s">
        <v>312</v>
      </c>
      <c r="J32" s="11"/>
      <c r="K32" s="11"/>
      <c r="L32" s="11"/>
      <c r="M32" s="167" t="s">
        <v>313</v>
      </c>
      <c r="N32" s="11"/>
      <c r="O32" s="11"/>
      <c r="P32" s="2"/>
      <c r="Q32" s="2"/>
      <c r="R32" s="2"/>
      <c r="S32" s="2"/>
      <c r="T32" s="2"/>
    </row>
    <row r="33" spans="1:20" x14ac:dyDescent="0.2">
      <c r="A33" s="11"/>
      <c r="B33" s="11"/>
      <c r="C33" s="11"/>
      <c r="D33" s="11"/>
      <c r="E33" s="11">
        <v>2017</v>
      </c>
      <c r="F33" s="11"/>
      <c r="G33" s="11">
        <v>2018</v>
      </c>
      <c r="H33" s="11"/>
      <c r="I33" s="11">
        <v>2017</v>
      </c>
      <c r="J33" s="11"/>
      <c r="K33" s="11">
        <v>2018</v>
      </c>
      <c r="L33" s="11"/>
      <c r="M33" s="11">
        <v>2017</v>
      </c>
      <c r="N33" s="11"/>
      <c r="O33" s="11">
        <v>2018</v>
      </c>
      <c r="P33" s="2"/>
      <c r="Q33" s="2"/>
      <c r="R33" s="2"/>
      <c r="S33" s="2"/>
      <c r="T33" s="2"/>
    </row>
    <row r="34" spans="1:20" x14ac:dyDescent="0.2">
      <c r="A34" s="2"/>
      <c r="B34" s="2"/>
      <c r="C34" s="2"/>
      <c r="D34" s="2"/>
      <c r="E34" s="2"/>
      <c r="F34" s="2"/>
      <c r="G34" s="2"/>
      <c r="H34" s="2"/>
      <c r="I34" s="2"/>
      <c r="J34" s="2"/>
      <c r="K34" s="2"/>
      <c r="L34" s="2"/>
      <c r="M34" s="2"/>
      <c r="N34" s="2"/>
      <c r="O34" s="2"/>
      <c r="P34" s="2"/>
      <c r="Q34" s="2"/>
      <c r="R34" s="2"/>
      <c r="S34" s="2"/>
      <c r="T34" s="2"/>
    </row>
    <row r="35" spans="1:20" ht="13.5" x14ac:dyDescent="0.2">
      <c r="A35" s="2" t="s">
        <v>5</v>
      </c>
      <c r="B35" s="2"/>
      <c r="C35" s="2"/>
      <c r="D35" s="2"/>
      <c r="E35" s="19" t="s">
        <v>384</v>
      </c>
      <c r="F35" s="19"/>
      <c r="G35" s="19" t="s">
        <v>384</v>
      </c>
      <c r="H35" s="19"/>
      <c r="I35" s="19" t="s">
        <v>384</v>
      </c>
      <c r="J35" s="13"/>
      <c r="K35" s="19" t="s">
        <v>384</v>
      </c>
      <c r="L35" s="19"/>
      <c r="M35" s="19" t="s">
        <v>384</v>
      </c>
      <c r="N35" s="19"/>
      <c r="O35" s="19" t="s">
        <v>384</v>
      </c>
      <c r="P35" s="2"/>
      <c r="Q35" s="2"/>
      <c r="R35" s="2"/>
      <c r="S35" s="2"/>
      <c r="T35" s="2"/>
    </row>
    <row r="36" spans="1:20" x14ac:dyDescent="0.2">
      <c r="A36" s="45" t="s">
        <v>284</v>
      </c>
      <c r="B36" s="2"/>
      <c r="C36" s="2"/>
      <c r="D36" s="2"/>
      <c r="E36" s="2"/>
      <c r="F36" s="2"/>
      <c r="G36" s="2"/>
      <c r="H36" s="2"/>
      <c r="I36" s="2"/>
      <c r="J36" s="2"/>
      <c r="K36" s="2"/>
      <c r="L36" s="2"/>
      <c r="M36" s="2"/>
      <c r="N36" s="2"/>
      <c r="O36" s="2"/>
      <c r="P36" s="2"/>
      <c r="Q36" s="2"/>
      <c r="R36" s="2"/>
      <c r="S36" s="2"/>
      <c r="T36" s="2"/>
    </row>
    <row r="37" spans="1:20" x14ac:dyDescent="0.2">
      <c r="A37" s="45" t="s">
        <v>11</v>
      </c>
      <c r="B37" s="2"/>
      <c r="C37" s="2"/>
      <c r="D37" s="2"/>
      <c r="E37" s="2"/>
      <c r="F37" s="2"/>
      <c r="G37" s="2"/>
      <c r="H37" s="2"/>
      <c r="I37" s="2"/>
      <c r="J37" s="2"/>
      <c r="K37" s="2"/>
      <c r="L37" s="2"/>
      <c r="M37" s="2"/>
      <c r="N37" s="2"/>
      <c r="O37" s="2"/>
      <c r="P37" s="2"/>
      <c r="Q37" s="2"/>
      <c r="R37" s="2"/>
      <c r="S37" s="2"/>
      <c r="T37" s="2"/>
    </row>
    <row r="38" spans="1:20" x14ac:dyDescent="0.2">
      <c r="A38" s="2"/>
      <c r="B38" s="2"/>
      <c r="C38" s="2"/>
      <c r="D38" s="2"/>
      <c r="E38" s="2"/>
      <c r="F38" s="2"/>
      <c r="G38" s="2"/>
      <c r="H38" s="2"/>
      <c r="I38" s="2"/>
      <c r="J38" s="2"/>
      <c r="K38" s="2"/>
      <c r="L38" s="2"/>
      <c r="M38" s="2"/>
      <c r="N38" s="2"/>
      <c r="O38" s="2"/>
      <c r="P38" s="2"/>
      <c r="Q38" s="2"/>
      <c r="R38" s="2"/>
      <c r="S38" s="2"/>
      <c r="T38" s="2"/>
    </row>
    <row r="39" spans="1:20" ht="13.5" x14ac:dyDescent="0.2">
      <c r="A39" s="2" t="s">
        <v>429</v>
      </c>
      <c r="B39" s="2"/>
      <c r="C39" s="2"/>
      <c r="D39" s="2"/>
      <c r="E39" s="19">
        <v>1</v>
      </c>
      <c r="F39" s="2"/>
      <c r="G39" s="19" t="s">
        <v>384</v>
      </c>
      <c r="H39" s="2"/>
      <c r="I39" s="19" t="s">
        <v>384</v>
      </c>
      <c r="J39" s="13"/>
      <c r="K39" s="19">
        <v>1</v>
      </c>
      <c r="L39" s="2"/>
      <c r="M39" s="19" t="s">
        <v>384</v>
      </c>
      <c r="N39" s="2"/>
      <c r="O39" s="19" t="s">
        <v>384</v>
      </c>
      <c r="P39" s="2"/>
      <c r="Q39" s="2"/>
      <c r="R39" s="2"/>
      <c r="S39" s="2"/>
      <c r="T39" s="2"/>
    </row>
    <row r="40" spans="1:20" x14ac:dyDescent="0.2">
      <c r="A40" s="45" t="s">
        <v>285</v>
      </c>
      <c r="B40" s="2"/>
      <c r="C40" s="2"/>
      <c r="D40" s="2"/>
      <c r="E40" s="2"/>
      <c r="F40" s="2"/>
      <c r="G40" s="2"/>
      <c r="H40" s="2"/>
      <c r="I40" s="2"/>
      <c r="J40" s="2"/>
      <c r="K40" s="2"/>
      <c r="L40" s="2"/>
      <c r="M40" s="2"/>
      <c r="N40" s="2"/>
      <c r="O40" s="2"/>
      <c r="P40" s="2"/>
      <c r="Q40" s="2"/>
      <c r="R40" s="2"/>
      <c r="S40" s="2"/>
      <c r="T40" s="2"/>
    </row>
    <row r="41" spans="1:20" ht="13.5" x14ac:dyDescent="0.2">
      <c r="A41" s="45" t="s">
        <v>641</v>
      </c>
      <c r="B41" s="2"/>
      <c r="C41" s="2"/>
      <c r="D41" s="2"/>
      <c r="E41" s="2"/>
      <c r="F41" s="2"/>
      <c r="G41" s="2"/>
      <c r="H41" s="2"/>
      <c r="I41" s="2"/>
      <c r="J41" s="2"/>
      <c r="K41" s="2"/>
      <c r="L41" s="2"/>
      <c r="M41" s="2"/>
      <c r="N41" s="2"/>
      <c r="O41" s="2"/>
      <c r="P41" s="2"/>
      <c r="Q41" s="2"/>
      <c r="R41" s="2"/>
      <c r="S41" s="2"/>
      <c r="T41" s="2"/>
    </row>
    <row r="42" spans="1:20" x14ac:dyDescent="0.2">
      <c r="A42" s="2"/>
      <c r="B42" s="2"/>
      <c r="C42" s="2"/>
      <c r="D42" s="2"/>
      <c r="E42" s="2"/>
      <c r="F42" s="2"/>
      <c r="G42" s="2"/>
      <c r="H42" s="2"/>
      <c r="I42" s="2"/>
      <c r="J42" s="2"/>
      <c r="K42" s="2"/>
      <c r="L42" s="2"/>
      <c r="M42" s="2"/>
      <c r="N42" s="2"/>
      <c r="O42" s="2"/>
      <c r="P42" s="2"/>
      <c r="Q42" s="2"/>
      <c r="R42" s="2"/>
      <c r="S42" s="2"/>
      <c r="T42" s="2"/>
    </row>
    <row r="43" spans="1:20" ht="13.5" x14ac:dyDescent="0.2">
      <c r="A43" s="2" t="s">
        <v>286</v>
      </c>
      <c r="B43" s="2"/>
      <c r="C43" s="2"/>
      <c r="D43" s="2"/>
      <c r="E43" s="19" t="s">
        <v>384</v>
      </c>
      <c r="F43" s="46"/>
      <c r="G43" s="19" t="s">
        <v>384</v>
      </c>
      <c r="H43" s="2"/>
      <c r="I43" s="19">
        <v>3</v>
      </c>
      <c r="J43" s="23" t="s">
        <v>117</v>
      </c>
      <c r="K43" s="19">
        <v>1</v>
      </c>
      <c r="L43" s="2"/>
      <c r="M43" s="19" t="s">
        <v>384</v>
      </c>
      <c r="N43" s="13"/>
      <c r="O43" s="19">
        <v>1</v>
      </c>
      <c r="P43" s="2"/>
      <c r="Q43" s="2"/>
      <c r="R43" s="2"/>
      <c r="S43" s="2"/>
      <c r="T43" s="2"/>
    </row>
    <row r="44" spans="1:20" x14ac:dyDescent="0.2">
      <c r="A44" s="45" t="s">
        <v>287</v>
      </c>
      <c r="B44" s="2"/>
      <c r="C44" s="2"/>
      <c r="D44" s="2"/>
      <c r="E44" s="2"/>
      <c r="F44" s="2"/>
      <c r="G44" s="2"/>
      <c r="H44" s="2"/>
      <c r="I44" s="2"/>
      <c r="J44" s="2"/>
      <c r="K44" s="2"/>
      <c r="L44" s="2"/>
      <c r="M44" s="2"/>
      <c r="N44" s="2"/>
      <c r="O44" s="2"/>
      <c r="P44" s="2"/>
      <c r="Q44" s="2"/>
      <c r="R44" s="2"/>
      <c r="S44" s="2"/>
      <c r="T44" s="2"/>
    </row>
    <row r="45" spans="1:20" x14ac:dyDescent="0.2">
      <c r="A45" s="2"/>
      <c r="B45" s="2"/>
      <c r="C45" s="2"/>
      <c r="D45" s="2"/>
      <c r="E45" s="2"/>
      <c r="F45" s="2"/>
      <c r="G45" s="2"/>
      <c r="H45" s="2"/>
      <c r="I45" s="2"/>
      <c r="J45" s="2"/>
      <c r="K45" s="2"/>
      <c r="L45" s="2"/>
      <c r="M45" s="2"/>
      <c r="N45" s="2"/>
      <c r="O45" s="2"/>
      <c r="P45" s="2"/>
      <c r="Q45" s="2"/>
      <c r="R45" s="2"/>
      <c r="S45" s="2"/>
      <c r="T45" s="2"/>
    </row>
    <row r="46" spans="1:20" ht="13.5" x14ac:dyDescent="0.2">
      <c r="A46" s="2" t="s">
        <v>306</v>
      </c>
      <c r="B46" s="2"/>
      <c r="C46" s="2"/>
      <c r="D46" s="2"/>
      <c r="E46" s="19">
        <v>3</v>
      </c>
      <c r="F46" s="13"/>
      <c r="G46" s="2">
        <v>1</v>
      </c>
      <c r="H46" s="2"/>
      <c r="I46" s="2">
        <v>4</v>
      </c>
      <c r="J46" s="13"/>
      <c r="K46" s="2">
        <v>9</v>
      </c>
      <c r="L46" s="2"/>
      <c r="M46" s="19" t="s">
        <v>384</v>
      </c>
      <c r="N46" s="13"/>
      <c r="O46" s="19" t="s">
        <v>384</v>
      </c>
      <c r="P46" s="2"/>
      <c r="Q46" s="2"/>
      <c r="R46" s="2"/>
      <c r="S46" s="2"/>
      <c r="T46" s="2"/>
    </row>
    <row r="47" spans="1:20" x14ac:dyDescent="0.2">
      <c r="A47" s="167" t="s">
        <v>289</v>
      </c>
      <c r="B47" s="11"/>
      <c r="C47" s="11"/>
      <c r="D47" s="11"/>
      <c r="E47" s="2"/>
      <c r="F47" s="2"/>
      <c r="G47" s="2"/>
      <c r="H47" s="2"/>
      <c r="I47" s="2"/>
      <c r="J47" s="2"/>
      <c r="K47" s="2"/>
      <c r="L47" s="2"/>
      <c r="M47" s="2"/>
      <c r="N47" s="2"/>
      <c r="O47" s="2"/>
      <c r="P47" s="2"/>
      <c r="Q47" s="2"/>
      <c r="R47" s="2"/>
      <c r="S47" s="2"/>
      <c r="T47" s="2"/>
    </row>
    <row r="48" spans="1:20" ht="13.5" x14ac:dyDescent="0.2">
      <c r="A48" s="11" t="s">
        <v>612</v>
      </c>
      <c r="B48" s="11"/>
      <c r="C48" s="11"/>
      <c r="D48" s="11"/>
      <c r="E48" s="16">
        <v>4</v>
      </c>
      <c r="F48" s="106"/>
      <c r="G48" s="16">
        <v>1</v>
      </c>
      <c r="H48" s="16"/>
      <c r="I48" s="16">
        <v>7</v>
      </c>
      <c r="J48" s="25" t="s">
        <v>117</v>
      </c>
      <c r="K48" s="16">
        <v>11</v>
      </c>
      <c r="L48" s="16"/>
      <c r="M48" s="30" t="s">
        <v>384</v>
      </c>
      <c r="N48" s="106"/>
      <c r="O48" s="30">
        <v>1</v>
      </c>
      <c r="P48" s="13"/>
      <c r="Q48" s="2"/>
      <c r="R48" s="2"/>
      <c r="S48" s="2"/>
      <c r="T48" s="2"/>
    </row>
    <row r="49" spans="1:19" x14ac:dyDescent="0.2">
      <c r="A49" s="2"/>
      <c r="B49" s="2"/>
      <c r="C49" s="2"/>
      <c r="D49" s="2"/>
      <c r="E49" s="2"/>
      <c r="F49" s="2"/>
      <c r="G49" s="2"/>
      <c r="H49" s="2"/>
      <c r="I49" s="2"/>
      <c r="J49" s="2"/>
      <c r="K49" s="2"/>
      <c r="L49" s="2"/>
      <c r="M49" s="2"/>
      <c r="N49" s="2"/>
      <c r="O49" s="2"/>
      <c r="P49" s="2"/>
      <c r="Q49" s="2"/>
      <c r="R49" s="2"/>
      <c r="S49" s="2"/>
    </row>
    <row r="50" spans="1:19" ht="13.5" x14ac:dyDescent="0.2">
      <c r="A50" s="13" t="s">
        <v>317</v>
      </c>
      <c r="B50" s="2"/>
      <c r="C50" s="2"/>
      <c r="D50" s="2"/>
      <c r="E50" s="2"/>
      <c r="F50" s="2"/>
      <c r="G50" s="2"/>
      <c r="H50" s="2"/>
      <c r="I50" s="2"/>
      <c r="J50" s="2"/>
      <c r="K50" s="2"/>
      <c r="L50" s="2"/>
      <c r="M50" s="2"/>
      <c r="N50" s="2"/>
      <c r="O50" s="2"/>
      <c r="P50" s="2"/>
      <c r="Q50" s="2"/>
      <c r="R50" s="2"/>
      <c r="S50" s="2"/>
    </row>
    <row r="51" spans="1:19" x14ac:dyDescent="0.2">
      <c r="A51" s="45" t="s">
        <v>290</v>
      </c>
      <c r="B51" s="2"/>
      <c r="C51" s="2"/>
      <c r="D51" s="2"/>
      <c r="E51" s="2"/>
      <c r="F51" s="2"/>
      <c r="G51" s="2"/>
      <c r="H51" s="2"/>
      <c r="I51" s="2"/>
      <c r="J51" s="2"/>
      <c r="K51" s="2"/>
      <c r="L51" s="2"/>
      <c r="M51" s="2"/>
      <c r="N51" s="2"/>
      <c r="O51" s="2"/>
      <c r="P51" s="2"/>
      <c r="Q51" s="2"/>
      <c r="R51" s="2"/>
      <c r="S51" s="2"/>
    </row>
    <row r="52" spans="1:19" x14ac:dyDescent="0.2">
      <c r="A52" s="2"/>
      <c r="B52" s="2"/>
      <c r="C52" s="2"/>
      <c r="D52" s="2"/>
      <c r="E52" s="2"/>
      <c r="F52" s="2"/>
      <c r="G52" s="2"/>
      <c r="H52" s="2"/>
      <c r="I52" s="2"/>
      <c r="J52" s="2"/>
      <c r="K52" s="2"/>
      <c r="L52" s="2"/>
      <c r="M52" s="2"/>
      <c r="N52" s="2"/>
      <c r="O52" s="2"/>
      <c r="P52" s="2"/>
      <c r="Q52" s="2"/>
      <c r="R52" s="2"/>
      <c r="S52" s="2"/>
    </row>
    <row r="53" spans="1:19" x14ac:dyDescent="0.2">
      <c r="A53" s="2"/>
      <c r="B53" s="2"/>
      <c r="C53" s="2"/>
      <c r="D53" s="2"/>
      <c r="E53" s="2"/>
      <c r="F53" s="2"/>
      <c r="G53" s="2"/>
      <c r="H53" s="2"/>
      <c r="I53" s="2"/>
      <c r="J53" s="2"/>
      <c r="K53" s="2"/>
      <c r="L53" s="2"/>
      <c r="M53" s="2"/>
      <c r="N53" s="2"/>
      <c r="O53" s="2"/>
      <c r="P53" s="2"/>
      <c r="Q53" s="2"/>
      <c r="R53" s="2"/>
      <c r="S53" s="2"/>
    </row>
    <row r="54" spans="1:19" x14ac:dyDescent="0.2">
      <c r="A54" s="2"/>
      <c r="B54" s="2"/>
      <c r="C54" s="2"/>
      <c r="D54" s="2"/>
      <c r="E54" s="2"/>
      <c r="F54" s="2"/>
      <c r="G54" s="2"/>
      <c r="H54" s="2"/>
      <c r="I54" s="2"/>
      <c r="J54" s="2"/>
      <c r="K54" s="2"/>
      <c r="L54" s="2"/>
      <c r="M54" s="2"/>
      <c r="N54" s="2"/>
      <c r="O54" s="2"/>
      <c r="P54" s="2"/>
      <c r="Q54" s="2"/>
      <c r="R54" s="2"/>
      <c r="S54" s="2"/>
    </row>
    <row r="55" spans="1:19" x14ac:dyDescent="0.2">
      <c r="A55" s="2"/>
      <c r="B55" s="2"/>
      <c r="C55" s="2"/>
      <c r="D55" s="2"/>
      <c r="E55" s="2"/>
      <c r="F55" s="2"/>
      <c r="G55" s="2"/>
      <c r="H55" s="2"/>
      <c r="I55" s="2"/>
      <c r="J55" s="2"/>
      <c r="K55" s="2"/>
      <c r="L55" s="2"/>
      <c r="M55" s="2"/>
      <c r="N55" s="2"/>
      <c r="O55" s="2"/>
      <c r="P55" s="2"/>
      <c r="Q55" s="2"/>
      <c r="R55" s="2"/>
      <c r="S55" s="2"/>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X33"/>
  <sheetViews>
    <sheetView showGridLines="0" zoomScaleNormal="100" zoomScaleSheetLayoutView="100" workbookViewId="0"/>
  </sheetViews>
  <sheetFormatPr defaultRowHeight="12.75" x14ac:dyDescent="0.2"/>
  <cols>
    <col min="1" max="1" width="2.42578125" customWidth="1"/>
    <col min="2" max="2" width="1.5703125" customWidth="1"/>
    <col min="3" max="3" width="7.140625" customWidth="1"/>
    <col min="4" max="4" width="10.140625" customWidth="1"/>
    <col min="5" max="5" width="5.7109375" customWidth="1"/>
    <col min="6" max="6" width="1.140625" bestFit="1" customWidth="1"/>
    <col min="7" max="7" width="5.7109375" customWidth="1"/>
    <col min="8" max="8" width="0.5703125" customWidth="1"/>
    <col min="9" max="9" width="5.7109375" customWidth="1"/>
    <col min="10" max="10" width="0.5703125" customWidth="1"/>
    <col min="11" max="11" width="5.7109375" customWidth="1"/>
    <col min="12" max="12" width="0.5703125" customWidth="1"/>
    <col min="13" max="13" width="5.7109375" customWidth="1"/>
    <col min="14" max="14" width="1" customWidth="1"/>
    <col min="15" max="15" width="5.7109375" customWidth="1"/>
    <col min="16" max="16" width="0.5703125" customWidth="1"/>
    <col min="17" max="17" width="5.7109375" customWidth="1"/>
    <col min="18" max="18" width="1" customWidth="1"/>
    <col min="19" max="19" width="5.7109375" customWidth="1"/>
    <col min="20" max="20" width="0.5703125" customWidth="1"/>
    <col min="21" max="21" width="5.7109375" customWidth="1"/>
    <col min="22" max="22" width="1.140625" bestFit="1" customWidth="1"/>
    <col min="23" max="23" width="5.7109375" customWidth="1"/>
  </cols>
  <sheetData>
    <row r="1" spans="1:24" x14ac:dyDescent="0.2">
      <c r="A1" s="1" t="s">
        <v>314</v>
      </c>
      <c r="B1" s="1"/>
      <c r="C1" s="1"/>
      <c r="D1" s="1" t="s">
        <v>486</v>
      </c>
      <c r="E1" s="1"/>
      <c r="F1" s="1"/>
      <c r="G1" s="1"/>
      <c r="H1" s="1"/>
      <c r="I1" s="1"/>
      <c r="J1" s="1"/>
      <c r="K1" s="1"/>
      <c r="L1" s="1"/>
      <c r="M1" s="1"/>
      <c r="N1" s="1"/>
      <c r="O1" s="1"/>
      <c r="P1" s="1"/>
      <c r="Q1" s="1"/>
      <c r="R1" s="1"/>
      <c r="S1" s="1"/>
      <c r="T1" s="1"/>
      <c r="U1" s="1"/>
      <c r="V1" s="1"/>
      <c r="W1" s="1"/>
      <c r="X1" s="1"/>
    </row>
    <row r="2" spans="1:24" x14ac:dyDescent="0.2">
      <c r="A2" s="1"/>
      <c r="B2" s="1"/>
      <c r="C2" s="1"/>
      <c r="D2" s="1" t="s">
        <v>561</v>
      </c>
      <c r="E2" s="1"/>
      <c r="F2" s="1"/>
      <c r="G2" s="1"/>
      <c r="H2" s="1"/>
      <c r="I2" s="1"/>
      <c r="J2" s="1"/>
      <c r="K2" s="1"/>
      <c r="L2" s="1"/>
      <c r="M2" s="1"/>
      <c r="N2" s="1"/>
      <c r="O2" s="1"/>
      <c r="P2" s="1"/>
      <c r="Q2" s="1"/>
      <c r="R2" s="1"/>
      <c r="S2" s="1"/>
      <c r="T2" s="1"/>
      <c r="U2" s="1"/>
      <c r="V2" s="1"/>
      <c r="W2" s="1"/>
      <c r="X2" s="1"/>
    </row>
    <row r="3" spans="1:24" x14ac:dyDescent="0.2">
      <c r="A3" s="3"/>
      <c r="B3" s="3"/>
      <c r="C3" s="3"/>
      <c r="D3" s="52" t="s">
        <v>487</v>
      </c>
      <c r="E3" s="3"/>
      <c r="F3" s="3"/>
      <c r="G3" s="3"/>
      <c r="H3" s="3"/>
      <c r="I3" s="3"/>
      <c r="J3" s="3"/>
      <c r="K3" s="3"/>
      <c r="L3" s="3"/>
      <c r="M3" s="3"/>
      <c r="N3" s="3"/>
      <c r="O3" s="3"/>
      <c r="P3" s="3"/>
      <c r="Q3" s="3"/>
      <c r="R3" s="3"/>
      <c r="S3" s="3"/>
      <c r="T3" s="3"/>
      <c r="U3" s="3"/>
      <c r="V3" s="3"/>
      <c r="W3" s="3"/>
      <c r="X3" s="3"/>
    </row>
    <row r="4" spans="1:24" x14ac:dyDescent="0.2">
      <c r="A4" s="3"/>
      <c r="B4" s="3"/>
      <c r="C4" s="3"/>
      <c r="D4" s="52" t="s">
        <v>642</v>
      </c>
      <c r="E4" s="3"/>
      <c r="F4" s="3"/>
      <c r="G4" s="3"/>
      <c r="H4" s="3"/>
      <c r="I4" s="3"/>
      <c r="J4" s="3"/>
      <c r="K4" s="3"/>
      <c r="L4" s="3"/>
      <c r="M4" s="3"/>
      <c r="N4" s="3"/>
      <c r="O4" s="3"/>
      <c r="P4" s="3"/>
      <c r="Q4" s="3"/>
      <c r="R4" s="3"/>
      <c r="S4" s="3"/>
      <c r="T4" s="3"/>
      <c r="U4" s="3"/>
      <c r="V4" s="3"/>
      <c r="W4" s="3"/>
      <c r="X4" s="3"/>
    </row>
    <row r="5" spans="1:24" x14ac:dyDescent="0.2">
      <c r="A5" s="10"/>
      <c r="B5" s="10"/>
      <c r="C5" s="10"/>
      <c r="D5" s="10"/>
      <c r="E5" s="10"/>
      <c r="F5" s="10"/>
      <c r="G5" s="10"/>
      <c r="H5" s="10"/>
      <c r="I5" s="10"/>
      <c r="J5" s="10"/>
      <c r="K5" s="10"/>
      <c r="L5" s="10"/>
      <c r="M5" s="10"/>
      <c r="N5" s="10"/>
      <c r="O5" s="10"/>
      <c r="P5" s="10"/>
      <c r="Q5" s="10"/>
      <c r="R5" s="10"/>
      <c r="S5" s="10"/>
      <c r="T5" s="10"/>
      <c r="U5" s="10"/>
      <c r="V5" s="10"/>
      <c r="W5" s="10"/>
      <c r="X5" s="3"/>
    </row>
    <row r="6" spans="1:24" x14ac:dyDescent="0.2">
      <c r="A6" s="2" t="s">
        <v>264</v>
      </c>
      <c r="B6" s="2"/>
      <c r="C6" s="2"/>
      <c r="D6" s="2"/>
      <c r="E6" s="2" t="s">
        <v>265</v>
      </c>
      <c r="F6" s="2"/>
      <c r="G6" s="2"/>
      <c r="H6" s="2"/>
      <c r="I6" s="2" t="s">
        <v>266</v>
      </c>
      <c r="J6" s="2"/>
      <c r="K6" s="2"/>
      <c r="L6" s="2"/>
      <c r="M6" s="2"/>
      <c r="N6" s="2"/>
      <c r="O6" s="2"/>
      <c r="P6" s="2"/>
      <c r="Q6" s="2"/>
      <c r="R6" s="2"/>
      <c r="S6" s="2"/>
      <c r="T6" s="2"/>
      <c r="U6" s="2"/>
      <c r="V6" s="2"/>
      <c r="W6" s="2"/>
      <c r="X6" s="2"/>
    </row>
    <row r="7" spans="1:24" x14ac:dyDescent="0.2">
      <c r="A7" s="45" t="s">
        <v>267</v>
      </c>
      <c r="B7" s="2"/>
      <c r="C7" s="2"/>
      <c r="D7" s="2"/>
      <c r="E7" s="2" t="s">
        <v>315</v>
      </c>
      <c r="F7" s="2"/>
      <c r="G7" s="2"/>
      <c r="H7" s="2"/>
      <c r="I7" s="167" t="s">
        <v>269</v>
      </c>
      <c r="J7" s="11"/>
      <c r="K7" s="11"/>
      <c r="L7" s="11"/>
      <c r="M7" s="11"/>
      <c r="N7" s="11"/>
      <c r="O7" s="11"/>
      <c r="P7" s="11"/>
      <c r="Q7" s="11"/>
      <c r="R7" s="11"/>
      <c r="S7" s="11"/>
      <c r="T7" s="11"/>
      <c r="U7" s="11"/>
      <c r="V7" s="11"/>
      <c r="W7" s="11"/>
      <c r="X7" s="2"/>
    </row>
    <row r="8" spans="1:24" x14ac:dyDescent="0.2">
      <c r="A8" s="2"/>
      <c r="B8" s="2"/>
      <c r="C8" s="2"/>
      <c r="D8" s="2"/>
      <c r="E8" s="45" t="s">
        <v>270</v>
      </c>
      <c r="F8" s="2"/>
      <c r="G8" s="2"/>
      <c r="H8" s="2"/>
      <c r="I8" s="2" t="s">
        <v>271</v>
      </c>
      <c r="J8" s="2"/>
      <c r="K8" s="2"/>
      <c r="L8" s="2"/>
      <c r="M8" s="2" t="s">
        <v>272</v>
      </c>
      <c r="N8" s="2"/>
      <c r="O8" s="2"/>
      <c r="P8" s="2"/>
      <c r="Q8" s="2" t="s">
        <v>273</v>
      </c>
      <c r="R8" s="2"/>
      <c r="S8" s="2"/>
      <c r="T8" s="2"/>
      <c r="U8" s="2" t="s">
        <v>274</v>
      </c>
      <c r="V8" s="2"/>
      <c r="W8" s="2"/>
      <c r="X8" s="2"/>
    </row>
    <row r="9" spans="1:24" x14ac:dyDescent="0.2">
      <c r="A9" s="2"/>
      <c r="B9" s="2"/>
      <c r="C9" s="2"/>
      <c r="D9" s="2"/>
      <c r="E9" s="45" t="s">
        <v>275</v>
      </c>
      <c r="F9" s="2"/>
      <c r="G9" s="2"/>
      <c r="H9" s="2"/>
      <c r="I9" s="2" t="s">
        <v>276</v>
      </c>
      <c r="J9" s="2"/>
      <c r="K9" s="2"/>
      <c r="L9" s="2"/>
      <c r="M9" s="45" t="s">
        <v>277</v>
      </c>
      <c r="N9" s="2"/>
      <c r="O9" s="2"/>
      <c r="P9" s="2"/>
      <c r="Q9" s="45" t="s">
        <v>278</v>
      </c>
      <c r="R9" s="2"/>
      <c r="S9" s="2"/>
      <c r="T9" s="2"/>
      <c r="U9" s="2" t="s">
        <v>279</v>
      </c>
      <c r="V9" s="2"/>
      <c r="W9" s="2"/>
      <c r="X9" s="2"/>
    </row>
    <row r="10" spans="1:24" x14ac:dyDescent="0.2">
      <c r="A10" s="2"/>
      <c r="B10" s="2"/>
      <c r="C10" s="2"/>
      <c r="D10" s="2"/>
      <c r="E10" s="2"/>
      <c r="F10" s="2"/>
      <c r="G10" s="2"/>
      <c r="H10" s="2"/>
      <c r="I10" s="45" t="s">
        <v>280</v>
      </c>
      <c r="J10" s="2"/>
      <c r="K10" s="2"/>
      <c r="L10" s="2"/>
      <c r="M10" s="2"/>
      <c r="N10" s="2"/>
      <c r="O10" s="2"/>
      <c r="P10" s="2"/>
      <c r="Q10" s="2"/>
      <c r="R10" s="2"/>
      <c r="S10" s="2"/>
      <c r="T10" s="2"/>
      <c r="U10" s="45" t="s">
        <v>281</v>
      </c>
      <c r="V10" s="2"/>
      <c r="W10" s="2"/>
      <c r="X10" s="2"/>
    </row>
    <row r="11" spans="1:24" x14ac:dyDescent="0.2">
      <c r="A11" s="2"/>
      <c r="B11" s="2"/>
      <c r="C11" s="2"/>
      <c r="D11" s="2"/>
      <c r="E11" s="11"/>
      <c r="F11" s="11"/>
      <c r="G11" s="11"/>
      <c r="H11" s="11"/>
      <c r="I11" s="167" t="s">
        <v>282</v>
      </c>
      <c r="J11" s="11"/>
      <c r="K11" s="11"/>
      <c r="L11" s="11"/>
      <c r="M11" s="11"/>
      <c r="N11" s="11"/>
      <c r="O11" s="11"/>
      <c r="P11" s="11"/>
      <c r="Q11" s="11"/>
      <c r="R11" s="11"/>
      <c r="S11" s="11"/>
      <c r="T11" s="11"/>
      <c r="U11" s="11"/>
      <c r="V11" s="11"/>
      <c r="W11" s="11"/>
      <c r="X11" s="2"/>
    </row>
    <row r="12" spans="1:24" x14ac:dyDescent="0.2">
      <c r="A12" s="11"/>
      <c r="B12" s="11"/>
      <c r="C12" s="11"/>
      <c r="D12" s="11"/>
      <c r="E12" s="16">
        <v>2017</v>
      </c>
      <c r="F12" s="16"/>
      <c r="G12" s="16">
        <v>2018</v>
      </c>
      <c r="H12" s="16"/>
      <c r="I12" s="16">
        <v>2017</v>
      </c>
      <c r="J12" s="16"/>
      <c r="K12" s="16">
        <v>2018</v>
      </c>
      <c r="L12" s="16"/>
      <c r="M12" s="16">
        <v>2017</v>
      </c>
      <c r="N12" s="16"/>
      <c r="O12" s="16">
        <v>2018</v>
      </c>
      <c r="P12" s="16"/>
      <c r="Q12" s="16">
        <v>2017</v>
      </c>
      <c r="R12" s="16"/>
      <c r="S12" s="16">
        <v>2018</v>
      </c>
      <c r="T12" s="16"/>
      <c r="U12" s="16">
        <v>2017</v>
      </c>
      <c r="V12" s="16"/>
      <c r="W12" s="16">
        <v>2018</v>
      </c>
      <c r="X12" s="2"/>
    </row>
    <row r="13" spans="1:24" x14ac:dyDescent="0.2">
      <c r="A13" s="2"/>
      <c r="B13" s="2"/>
      <c r="C13" s="2"/>
      <c r="D13" s="2"/>
      <c r="E13" s="2"/>
      <c r="F13" s="2"/>
      <c r="G13" s="2"/>
      <c r="H13" s="2"/>
      <c r="I13" s="2"/>
      <c r="J13" s="2"/>
      <c r="K13" s="2"/>
      <c r="L13" s="2"/>
      <c r="M13" s="2"/>
      <c r="N13" s="2"/>
      <c r="O13" s="2"/>
      <c r="P13" s="2"/>
      <c r="Q13" s="2"/>
      <c r="R13" s="2"/>
      <c r="S13" s="2"/>
      <c r="T13" s="2"/>
      <c r="U13" s="2"/>
      <c r="V13" s="2"/>
      <c r="W13" s="2"/>
      <c r="X13" s="2"/>
    </row>
    <row r="14" spans="1:24" ht="13.5" x14ac:dyDescent="0.2">
      <c r="A14" s="2" t="s">
        <v>5</v>
      </c>
      <c r="B14" s="2"/>
      <c r="C14" s="2"/>
      <c r="D14" s="2"/>
      <c r="E14" s="19" t="s">
        <v>384</v>
      </c>
      <c r="F14" s="19"/>
      <c r="G14" s="19"/>
      <c r="H14" s="19"/>
      <c r="I14" s="19" t="s">
        <v>384</v>
      </c>
      <c r="J14" s="13"/>
      <c r="K14" s="19"/>
      <c r="L14" s="19"/>
      <c r="M14" s="19" t="s">
        <v>384</v>
      </c>
      <c r="N14" s="19"/>
      <c r="O14" s="19"/>
      <c r="P14" s="19"/>
      <c r="Q14" s="19" t="s">
        <v>384</v>
      </c>
      <c r="R14" s="19"/>
      <c r="S14" s="19" t="s">
        <v>384</v>
      </c>
      <c r="T14" s="19"/>
      <c r="U14" s="19" t="s">
        <v>384</v>
      </c>
      <c r="V14" s="13"/>
      <c r="W14" s="19" t="s">
        <v>384</v>
      </c>
      <c r="X14" s="2"/>
    </row>
    <row r="15" spans="1:24" x14ac:dyDescent="0.2">
      <c r="A15" s="45" t="s">
        <v>284</v>
      </c>
      <c r="B15" s="2"/>
      <c r="C15" s="2"/>
      <c r="D15" s="2"/>
      <c r="E15" s="2"/>
      <c r="F15" s="2"/>
      <c r="G15" s="2"/>
      <c r="H15" s="2"/>
      <c r="I15" s="2"/>
      <c r="J15" s="2"/>
      <c r="K15" s="2"/>
      <c r="L15" s="2"/>
      <c r="M15" s="19"/>
      <c r="N15" s="2"/>
      <c r="O15" s="19"/>
      <c r="P15" s="2"/>
      <c r="Q15" s="2"/>
      <c r="R15" s="2"/>
      <c r="S15" s="2"/>
      <c r="T15" s="2"/>
      <c r="U15" s="2"/>
      <c r="V15" s="2"/>
      <c r="W15" s="2"/>
      <c r="X15" s="2"/>
    </row>
    <row r="16" spans="1:24" x14ac:dyDescent="0.2">
      <c r="A16" s="45" t="s">
        <v>11</v>
      </c>
      <c r="B16" s="2"/>
      <c r="C16" s="2"/>
      <c r="D16" s="2"/>
      <c r="E16" s="2"/>
      <c r="F16" s="2"/>
      <c r="G16" s="2"/>
      <c r="H16" s="2"/>
      <c r="I16" s="2"/>
      <c r="J16" s="2"/>
      <c r="K16" s="2"/>
      <c r="L16" s="2"/>
      <c r="M16" s="19"/>
      <c r="N16" s="2"/>
      <c r="O16" s="19"/>
      <c r="P16" s="2"/>
      <c r="Q16" s="2"/>
      <c r="R16" s="2"/>
      <c r="S16" s="2"/>
      <c r="T16" s="2"/>
      <c r="U16" s="2"/>
      <c r="V16" s="2"/>
      <c r="W16" s="2"/>
      <c r="X16" s="2"/>
    </row>
    <row r="17" spans="1:24" x14ac:dyDescent="0.2">
      <c r="A17" s="2"/>
      <c r="B17" s="2"/>
      <c r="C17" s="2"/>
      <c r="D17" s="2"/>
      <c r="E17" s="2"/>
      <c r="F17" s="2"/>
      <c r="G17" s="2"/>
      <c r="H17" s="2"/>
      <c r="I17" s="2"/>
      <c r="J17" s="2"/>
      <c r="K17" s="2"/>
      <c r="L17" s="2"/>
      <c r="M17" s="19"/>
      <c r="N17" s="2"/>
      <c r="O17" s="19"/>
      <c r="P17" s="2"/>
      <c r="Q17" s="2"/>
      <c r="R17" s="2"/>
      <c r="S17" s="2"/>
      <c r="T17" s="2"/>
      <c r="U17" s="2"/>
      <c r="V17" s="2"/>
      <c r="W17" s="2"/>
      <c r="X17" s="2"/>
    </row>
    <row r="18" spans="1:24" ht="13.5" x14ac:dyDescent="0.2">
      <c r="A18" s="2" t="s">
        <v>429</v>
      </c>
      <c r="B18" s="2"/>
      <c r="C18" s="2"/>
      <c r="D18" s="2"/>
      <c r="E18" s="19">
        <v>1</v>
      </c>
      <c r="F18" s="13"/>
      <c r="G18" s="19" t="s">
        <v>384</v>
      </c>
      <c r="H18" s="2"/>
      <c r="I18" s="19" t="s">
        <v>384</v>
      </c>
      <c r="J18" s="2"/>
      <c r="K18" s="19" t="s">
        <v>384</v>
      </c>
      <c r="L18" s="2"/>
      <c r="M18" s="19" t="s">
        <v>384</v>
      </c>
      <c r="N18" s="19"/>
      <c r="O18" s="19" t="s">
        <v>384</v>
      </c>
      <c r="P18" s="2"/>
      <c r="Q18" s="19">
        <v>1</v>
      </c>
      <c r="R18" s="23"/>
      <c r="S18" s="19" t="s">
        <v>384</v>
      </c>
      <c r="T18" s="2"/>
      <c r="U18" s="19" t="s">
        <v>384</v>
      </c>
      <c r="V18" s="13"/>
      <c r="W18" s="19" t="s">
        <v>384</v>
      </c>
      <c r="X18" s="2"/>
    </row>
    <row r="19" spans="1:24" x14ac:dyDescent="0.2">
      <c r="A19" s="45" t="s">
        <v>285</v>
      </c>
      <c r="B19" s="2"/>
      <c r="C19" s="2"/>
      <c r="D19" s="2"/>
      <c r="E19" s="2"/>
      <c r="F19" s="2"/>
      <c r="G19" s="2"/>
      <c r="H19" s="2"/>
      <c r="I19" s="2"/>
      <c r="J19" s="2"/>
      <c r="K19" s="2"/>
      <c r="L19" s="2"/>
      <c r="M19" s="19"/>
      <c r="N19" s="2"/>
      <c r="O19" s="19"/>
      <c r="P19" s="2"/>
      <c r="Q19" s="2"/>
      <c r="R19" s="2"/>
      <c r="S19" s="2"/>
      <c r="T19" s="2"/>
      <c r="U19" s="2"/>
      <c r="V19" s="2"/>
      <c r="W19" s="2"/>
      <c r="X19" s="2"/>
    </row>
    <row r="20" spans="1:24" ht="13.5" x14ac:dyDescent="0.2">
      <c r="A20" s="45" t="s">
        <v>641</v>
      </c>
      <c r="B20" s="2"/>
      <c r="C20" s="2"/>
      <c r="D20" s="2"/>
      <c r="E20" s="2"/>
      <c r="F20" s="2"/>
      <c r="G20" s="2"/>
      <c r="H20" s="2"/>
      <c r="I20" s="2"/>
      <c r="J20" s="2"/>
      <c r="K20" s="2"/>
      <c r="L20" s="2"/>
      <c r="M20" s="19"/>
      <c r="N20" s="2"/>
      <c r="O20" s="19"/>
      <c r="P20" s="2"/>
      <c r="Q20" s="2"/>
      <c r="R20" s="2"/>
      <c r="S20" s="2"/>
      <c r="T20" s="2"/>
      <c r="U20" s="2"/>
      <c r="V20" s="2"/>
      <c r="W20" s="2"/>
      <c r="X20" s="2"/>
    </row>
    <row r="21" spans="1:24" x14ac:dyDescent="0.2">
      <c r="A21" s="2"/>
      <c r="B21" s="2"/>
      <c r="C21" s="2"/>
      <c r="D21" s="2"/>
      <c r="E21" s="19"/>
      <c r="F21" s="2"/>
      <c r="G21" s="19"/>
      <c r="H21" s="2"/>
      <c r="I21" s="2"/>
      <c r="J21" s="2"/>
      <c r="K21" s="2"/>
      <c r="L21" s="2"/>
      <c r="M21" s="19"/>
      <c r="N21" s="2"/>
      <c r="O21" s="19"/>
      <c r="P21" s="2"/>
      <c r="Q21" s="2"/>
      <c r="R21" s="2"/>
      <c r="S21" s="2"/>
      <c r="T21" s="2"/>
      <c r="U21" s="2"/>
      <c r="V21" s="2"/>
      <c r="W21" s="2"/>
      <c r="X21" s="2"/>
    </row>
    <row r="22" spans="1:24" ht="13.5" x14ac:dyDescent="0.2">
      <c r="A22" s="2" t="s">
        <v>286</v>
      </c>
      <c r="B22" s="2"/>
      <c r="C22" s="2"/>
      <c r="D22" s="2"/>
      <c r="E22" s="19">
        <v>2</v>
      </c>
      <c r="F22" s="13"/>
      <c r="G22" s="19">
        <v>2</v>
      </c>
      <c r="H22" s="2"/>
      <c r="I22" s="19" t="s">
        <v>384</v>
      </c>
      <c r="J22" s="19"/>
      <c r="K22" s="19">
        <v>1</v>
      </c>
      <c r="L22" s="2"/>
      <c r="M22" s="19" t="s">
        <v>384</v>
      </c>
      <c r="N22" s="23" t="s">
        <v>117</v>
      </c>
      <c r="O22" s="19" t="s">
        <v>384</v>
      </c>
      <c r="P22" s="19"/>
      <c r="Q22" s="19" t="s">
        <v>384</v>
      </c>
      <c r="R22" s="19"/>
      <c r="S22" s="19" t="s">
        <v>384</v>
      </c>
      <c r="T22" s="2"/>
      <c r="U22" s="19">
        <v>2</v>
      </c>
      <c r="V22" s="23" t="s">
        <v>117</v>
      </c>
      <c r="W22" s="19">
        <v>1</v>
      </c>
      <c r="X22" s="2"/>
    </row>
    <row r="23" spans="1:24" x14ac:dyDescent="0.2">
      <c r="A23" s="45" t="s">
        <v>287</v>
      </c>
      <c r="B23" s="2"/>
      <c r="C23" s="2"/>
      <c r="D23" s="2"/>
      <c r="E23" s="2"/>
      <c r="F23" s="2"/>
      <c r="G23" s="2"/>
      <c r="H23" s="2"/>
      <c r="I23" s="2"/>
      <c r="J23" s="2"/>
      <c r="K23" s="2"/>
      <c r="L23" s="2"/>
      <c r="M23" s="19"/>
      <c r="N23" s="2"/>
      <c r="O23" s="19"/>
      <c r="P23" s="2"/>
      <c r="Q23" s="2"/>
      <c r="R23" s="2"/>
      <c r="S23" s="2"/>
      <c r="T23" s="2"/>
      <c r="U23" s="2"/>
      <c r="V23" s="2"/>
      <c r="W23" s="2"/>
      <c r="X23" s="2"/>
    </row>
    <row r="24" spans="1:24" x14ac:dyDescent="0.2">
      <c r="A24" s="2"/>
      <c r="B24" s="2"/>
      <c r="C24" s="2"/>
      <c r="D24" s="2"/>
      <c r="E24" s="2"/>
      <c r="F24" s="2"/>
      <c r="G24" s="2"/>
      <c r="H24" s="2"/>
      <c r="I24" s="2"/>
      <c r="J24" s="2"/>
      <c r="K24" s="2"/>
      <c r="L24" s="2"/>
      <c r="M24" s="19"/>
      <c r="N24" s="2"/>
      <c r="O24" s="19"/>
      <c r="P24" s="2"/>
      <c r="Q24" s="2"/>
      <c r="R24" s="2"/>
      <c r="S24" s="2"/>
      <c r="T24" s="2"/>
      <c r="U24" s="2"/>
      <c r="V24" s="2"/>
      <c r="W24" s="2"/>
      <c r="X24" s="2"/>
    </row>
    <row r="25" spans="1:24" ht="13.5" x14ac:dyDescent="0.2">
      <c r="A25" s="2" t="s">
        <v>306</v>
      </c>
      <c r="B25" s="2"/>
      <c r="C25" s="2"/>
      <c r="D25" s="2"/>
      <c r="E25" s="2">
        <v>9</v>
      </c>
      <c r="F25" s="23" t="s">
        <v>117</v>
      </c>
      <c r="G25">
        <v>10</v>
      </c>
      <c r="H25" s="2"/>
      <c r="I25" s="19" t="s">
        <v>384</v>
      </c>
      <c r="J25" s="2"/>
      <c r="K25" s="19" t="s">
        <v>384</v>
      </c>
      <c r="L25" s="2"/>
      <c r="M25" s="19">
        <v>1</v>
      </c>
      <c r="N25" s="23" t="s">
        <v>117</v>
      </c>
      <c r="O25" s="19">
        <v>1</v>
      </c>
      <c r="P25" s="2"/>
      <c r="Q25" s="2">
        <v>3</v>
      </c>
      <c r="R25" s="23" t="s">
        <v>117</v>
      </c>
      <c r="S25" s="2">
        <v>3</v>
      </c>
      <c r="T25" s="2"/>
      <c r="U25" s="19">
        <v>5</v>
      </c>
      <c r="V25" s="23" t="s">
        <v>117</v>
      </c>
      <c r="W25" s="2">
        <v>6</v>
      </c>
      <c r="X25" s="2"/>
    </row>
    <row r="26" spans="1:24" x14ac:dyDescent="0.2">
      <c r="A26" s="167" t="s">
        <v>289</v>
      </c>
      <c r="B26" s="11"/>
      <c r="C26" s="11"/>
      <c r="D26" s="11"/>
      <c r="E26" s="2"/>
      <c r="F26" s="2"/>
      <c r="G26" s="2"/>
      <c r="H26" s="2"/>
      <c r="I26" s="2"/>
      <c r="J26" s="2"/>
      <c r="K26" s="2"/>
      <c r="L26" s="2"/>
      <c r="M26" s="19"/>
      <c r="N26" s="2"/>
      <c r="O26" s="19"/>
      <c r="P26" s="2"/>
      <c r="Q26" s="2"/>
      <c r="R26" s="2"/>
      <c r="S26" s="2"/>
      <c r="T26" s="2"/>
      <c r="U26" s="2"/>
      <c r="V26" s="2"/>
      <c r="W26" s="2"/>
      <c r="X26" s="2"/>
    </row>
    <row r="27" spans="1:24" ht="13.5" x14ac:dyDescent="0.2">
      <c r="A27" s="11" t="s">
        <v>612</v>
      </c>
      <c r="B27" s="11"/>
      <c r="C27" s="11"/>
      <c r="D27" s="11"/>
      <c r="E27" s="16">
        <v>12</v>
      </c>
      <c r="F27" s="25" t="s">
        <v>117</v>
      </c>
      <c r="G27" s="16">
        <v>12</v>
      </c>
      <c r="H27" s="16"/>
      <c r="I27" s="30" t="s">
        <v>384</v>
      </c>
      <c r="J27" s="106"/>
      <c r="K27" s="30">
        <v>1</v>
      </c>
      <c r="L27" s="16"/>
      <c r="M27" s="30">
        <v>1</v>
      </c>
      <c r="N27" s="25" t="s">
        <v>117</v>
      </c>
      <c r="O27" s="30">
        <v>1</v>
      </c>
      <c r="P27" s="16"/>
      <c r="Q27" s="16">
        <v>4</v>
      </c>
      <c r="R27" s="25" t="s">
        <v>117</v>
      </c>
      <c r="S27" s="16">
        <v>3</v>
      </c>
      <c r="T27" s="16"/>
      <c r="U27" s="16">
        <v>7</v>
      </c>
      <c r="V27" s="25" t="s">
        <v>117</v>
      </c>
      <c r="W27" s="16">
        <v>7</v>
      </c>
      <c r="X27" s="2"/>
    </row>
    <row r="28" spans="1:24" x14ac:dyDescent="0.2">
      <c r="A28" s="2"/>
      <c r="B28" s="2"/>
      <c r="C28" s="2"/>
      <c r="D28" s="2"/>
      <c r="E28" s="2"/>
      <c r="F28" s="2"/>
      <c r="G28" s="2"/>
      <c r="H28" s="2"/>
      <c r="I28" s="2"/>
      <c r="J28" s="2"/>
      <c r="K28" s="2"/>
      <c r="L28" s="2"/>
      <c r="M28" s="2"/>
      <c r="N28" s="2"/>
      <c r="O28" s="112"/>
      <c r="P28" s="112"/>
      <c r="Q28" s="112"/>
      <c r="R28" s="112"/>
      <c r="S28" s="112"/>
      <c r="T28" s="112"/>
      <c r="U28" s="112"/>
      <c r="V28" s="112"/>
      <c r="W28" s="112"/>
      <c r="X28" s="2"/>
    </row>
    <row r="29" spans="1:24" ht="13.5" x14ac:dyDescent="0.2">
      <c r="A29" s="13" t="s">
        <v>317</v>
      </c>
      <c r="B29" s="2"/>
      <c r="C29" s="2"/>
      <c r="D29" s="2"/>
      <c r="E29" s="2"/>
      <c r="F29" s="2"/>
      <c r="G29" s="2"/>
      <c r="H29" s="2"/>
      <c r="I29" s="2"/>
      <c r="J29" s="2"/>
      <c r="K29" s="2"/>
      <c r="L29" s="2"/>
      <c r="M29" s="2"/>
      <c r="N29" s="2"/>
      <c r="O29" s="2"/>
      <c r="P29" s="2"/>
      <c r="Q29" s="2"/>
      <c r="R29" s="2"/>
      <c r="S29" s="2"/>
      <c r="T29" s="2"/>
      <c r="U29" s="2"/>
      <c r="V29" s="2"/>
      <c r="W29" s="2"/>
      <c r="X29" s="2"/>
    </row>
    <row r="30" spans="1:24" x14ac:dyDescent="0.2">
      <c r="A30" s="45" t="s">
        <v>290</v>
      </c>
      <c r="B30" s="2"/>
      <c r="C30" s="2"/>
      <c r="D30" s="2"/>
      <c r="E30" s="2"/>
      <c r="F30" s="2"/>
      <c r="G30" s="2"/>
      <c r="H30" s="2"/>
      <c r="I30" s="2"/>
      <c r="J30" s="2"/>
      <c r="K30" s="2"/>
      <c r="L30" s="2"/>
      <c r="M30" s="2"/>
      <c r="N30" s="2"/>
      <c r="O30" s="2"/>
      <c r="P30" s="2"/>
      <c r="Q30" s="2"/>
      <c r="R30" s="2"/>
      <c r="S30" s="2"/>
      <c r="T30" s="2"/>
      <c r="U30" s="2"/>
      <c r="V30" s="2"/>
      <c r="W30" s="2"/>
      <c r="X30" s="2"/>
    </row>
    <row r="31" spans="1:24" x14ac:dyDescent="0.2">
      <c r="A31" s="2"/>
      <c r="B31" s="2"/>
      <c r="C31" s="2"/>
      <c r="D31" s="2"/>
      <c r="E31" s="2"/>
      <c r="F31" s="2"/>
      <c r="G31" s="2"/>
      <c r="H31" s="2"/>
      <c r="I31" s="2"/>
      <c r="J31" s="2"/>
      <c r="K31" s="2"/>
      <c r="L31" s="2"/>
      <c r="M31" s="2"/>
      <c r="N31" s="2"/>
      <c r="O31" s="2"/>
      <c r="P31" s="2"/>
      <c r="Q31" s="2"/>
      <c r="R31" s="2"/>
      <c r="S31" s="2"/>
      <c r="T31" s="2"/>
      <c r="U31" s="2"/>
      <c r="V31" s="2"/>
      <c r="W31" s="2"/>
      <c r="X31" s="2"/>
    </row>
    <row r="32" spans="1:24" x14ac:dyDescent="0.2">
      <c r="A32" s="2"/>
      <c r="B32" s="2"/>
      <c r="C32" s="2"/>
      <c r="D32" s="2"/>
      <c r="E32" s="2"/>
      <c r="F32" s="2"/>
      <c r="G32" s="2"/>
      <c r="H32" s="2"/>
      <c r="I32" s="2"/>
      <c r="J32" s="2"/>
      <c r="K32" s="2"/>
      <c r="L32" s="2"/>
      <c r="M32" s="2"/>
      <c r="N32" s="2"/>
      <c r="O32" s="2"/>
      <c r="P32" s="2"/>
      <c r="Q32" s="2"/>
      <c r="R32" s="2"/>
      <c r="S32" s="2"/>
      <c r="T32" s="2"/>
      <c r="U32" s="2"/>
      <c r="V32" s="2"/>
      <c r="W32" s="2"/>
      <c r="X32" s="2"/>
    </row>
    <row r="33" spans="1:24" x14ac:dyDescent="0.2">
      <c r="A33" s="2"/>
      <c r="B33" s="2"/>
      <c r="C33" s="2"/>
      <c r="D33" s="2"/>
      <c r="E33" s="2"/>
      <c r="F33" s="2"/>
      <c r="G33" s="2"/>
      <c r="H33" s="2"/>
      <c r="I33" s="2"/>
      <c r="J33" s="2"/>
      <c r="K33" s="2"/>
      <c r="L33" s="2"/>
      <c r="M33" s="2"/>
      <c r="N33" s="2"/>
      <c r="O33" s="2"/>
      <c r="P33" s="2"/>
      <c r="Q33" s="2"/>
      <c r="R33" s="2"/>
      <c r="S33" s="2"/>
      <c r="T33" s="2"/>
      <c r="U33" s="2"/>
      <c r="V33" s="2"/>
      <c r="W33" s="2"/>
      <c r="X33" s="2"/>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55"/>
  <sheetViews>
    <sheetView showGridLines="0" zoomScaleNormal="100" zoomScaleSheetLayoutView="100" workbookViewId="0"/>
  </sheetViews>
  <sheetFormatPr defaultRowHeight="12.75" x14ac:dyDescent="0.2"/>
  <cols>
    <col min="1" max="1" width="2.42578125" customWidth="1"/>
    <col min="2" max="2" width="1.5703125" customWidth="1"/>
    <col min="3" max="3" width="7.140625" customWidth="1"/>
    <col min="4" max="4" width="10.140625" customWidth="1"/>
    <col min="5" max="5" width="7.28515625" customWidth="1"/>
    <col min="6" max="6" width="0.5703125" customWidth="1"/>
    <col min="7" max="7" width="7.28515625" customWidth="1"/>
    <col min="8" max="8" width="2" bestFit="1" customWidth="1"/>
    <col min="9" max="9" width="9" customWidth="1"/>
    <col min="10" max="10" width="1.140625" bestFit="1" customWidth="1"/>
    <col min="11" max="11" width="9.140625" customWidth="1"/>
    <col min="12" max="12" width="0.5703125" customWidth="1"/>
    <col min="13" max="13" width="7.28515625" customWidth="1"/>
    <col min="14" max="14" width="1.140625" bestFit="1" customWidth="1"/>
    <col min="15" max="15" width="7.28515625" customWidth="1"/>
    <col min="16" max="16" width="0.5703125" customWidth="1"/>
    <col min="17" max="17" width="7.28515625" customWidth="1"/>
    <col min="18" max="18" width="1.140625" bestFit="1" customWidth="1"/>
    <col min="19" max="19" width="7.28515625" customWidth="1"/>
  </cols>
  <sheetData>
    <row r="1" spans="1:19" x14ac:dyDescent="0.2">
      <c r="A1" s="1" t="s">
        <v>316</v>
      </c>
      <c r="B1" s="1"/>
      <c r="C1" s="1"/>
      <c r="D1" s="1" t="s">
        <v>488</v>
      </c>
      <c r="E1" s="1"/>
      <c r="F1" s="1"/>
      <c r="G1" s="1"/>
      <c r="H1" s="1"/>
      <c r="I1" s="1"/>
      <c r="J1" s="1"/>
      <c r="K1" s="1"/>
      <c r="L1" s="1"/>
      <c r="M1" s="1"/>
      <c r="N1" s="1"/>
      <c r="O1" s="1"/>
      <c r="P1" s="1"/>
      <c r="Q1" s="1"/>
      <c r="R1" s="1"/>
      <c r="S1" s="1"/>
    </row>
    <row r="2" spans="1:19" x14ac:dyDescent="0.2">
      <c r="A2" s="1"/>
      <c r="B2" s="1"/>
      <c r="C2" s="1"/>
      <c r="D2" s="1" t="s">
        <v>561</v>
      </c>
      <c r="E2" s="1"/>
      <c r="F2" s="1"/>
      <c r="G2" s="1"/>
      <c r="H2" s="1"/>
      <c r="I2" s="1"/>
      <c r="J2" s="1"/>
      <c r="K2" s="1"/>
      <c r="L2" s="1"/>
      <c r="M2" s="1"/>
      <c r="N2" s="1"/>
      <c r="O2" s="1"/>
      <c r="P2" s="1"/>
      <c r="Q2" s="1"/>
      <c r="R2" s="1"/>
      <c r="S2" s="1"/>
    </row>
    <row r="3" spans="1:19" x14ac:dyDescent="0.2">
      <c r="A3" s="3"/>
      <c r="B3" s="3"/>
      <c r="C3" s="3"/>
      <c r="D3" s="52" t="s">
        <v>489</v>
      </c>
      <c r="E3" s="3"/>
      <c r="F3" s="3"/>
      <c r="G3" s="3"/>
      <c r="H3" s="3"/>
      <c r="I3" s="3"/>
      <c r="J3" s="3"/>
      <c r="K3" s="3"/>
      <c r="L3" s="3"/>
      <c r="M3" s="3"/>
      <c r="N3" s="3"/>
      <c r="O3" s="3"/>
      <c r="P3" s="3"/>
      <c r="Q3" s="3"/>
      <c r="R3" s="3"/>
      <c r="S3" s="3"/>
    </row>
    <row r="4" spans="1:19" x14ac:dyDescent="0.2">
      <c r="A4" s="3"/>
      <c r="B4" s="3"/>
      <c r="C4" s="3"/>
      <c r="D4" s="52" t="s">
        <v>642</v>
      </c>
      <c r="E4" s="3"/>
      <c r="F4" s="3"/>
      <c r="G4" s="3"/>
      <c r="H4" s="3"/>
      <c r="I4" s="3"/>
      <c r="J4" s="3"/>
      <c r="K4" s="3"/>
      <c r="L4" s="3"/>
      <c r="M4" s="3"/>
      <c r="N4" s="3"/>
      <c r="O4" s="3"/>
      <c r="P4" s="3"/>
      <c r="Q4" s="3"/>
      <c r="R4" s="3"/>
      <c r="S4" s="3"/>
    </row>
    <row r="5" spans="1:19" x14ac:dyDescent="0.2">
      <c r="A5" s="10"/>
      <c r="B5" s="10"/>
      <c r="C5" s="10"/>
      <c r="D5" s="10"/>
      <c r="E5" s="10"/>
      <c r="F5" s="10"/>
      <c r="G5" s="10"/>
      <c r="H5" s="10"/>
      <c r="I5" s="10"/>
      <c r="J5" s="10"/>
      <c r="K5" s="10"/>
      <c r="L5" s="10"/>
      <c r="M5" s="10"/>
      <c r="N5" s="10"/>
      <c r="O5" s="10"/>
      <c r="P5" s="10"/>
      <c r="Q5" s="31"/>
      <c r="R5" s="31"/>
      <c r="S5" s="31"/>
    </row>
    <row r="6" spans="1:19" x14ac:dyDescent="0.2">
      <c r="A6" s="2" t="s">
        <v>264</v>
      </c>
      <c r="B6" s="2"/>
      <c r="C6" s="2"/>
      <c r="D6" s="2"/>
      <c r="E6" s="2" t="s">
        <v>293</v>
      </c>
      <c r="F6" s="2"/>
      <c r="G6" s="2"/>
      <c r="H6" s="2"/>
      <c r="I6" s="2" t="s">
        <v>294</v>
      </c>
      <c r="J6" s="2"/>
      <c r="K6" s="2"/>
      <c r="L6" s="2"/>
      <c r="M6" s="2"/>
      <c r="N6" s="2"/>
      <c r="O6" s="2"/>
      <c r="P6" s="2"/>
      <c r="Q6" s="32"/>
      <c r="R6" s="32"/>
      <c r="S6" s="32"/>
    </row>
    <row r="7" spans="1:19" x14ac:dyDescent="0.2">
      <c r="A7" s="45" t="s">
        <v>267</v>
      </c>
      <c r="B7" s="2"/>
      <c r="C7" s="2"/>
      <c r="D7" s="2"/>
      <c r="E7" s="2" t="s">
        <v>295</v>
      </c>
      <c r="F7" s="2"/>
      <c r="G7" s="2"/>
      <c r="H7" s="2"/>
      <c r="I7" s="167" t="s">
        <v>296</v>
      </c>
      <c r="J7" s="11"/>
      <c r="K7" s="11"/>
      <c r="L7" s="11"/>
      <c r="M7" s="11"/>
      <c r="N7" s="11"/>
      <c r="O7" s="11"/>
      <c r="P7" s="11"/>
      <c r="Q7" s="33"/>
      <c r="R7" s="33"/>
      <c r="S7" s="33"/>
    </row>
    <row r="8" spans="1:19" x14ac:dyDescent="0.2">
      <c r="A8" s="2"/>
      <c r="B8" s="2"/>
      <c r="C8" s="2"/>
      <c r="D8" s="2"/>
      <c r="E8" s="2" t="s">
        <v>297</v>
      </c>
      <c r="F8" s="2"/>
      <c r="G8" s="2"/>
      <c r="H8" s="2"/>
      <c r="I8" s="2" t="s">
        <v>298</v>
      </c>
      <c r="J8" s="2"/>
      <c r="K8" s="2"/>
      <c r="L8" s="2"/>
      <c r="M8" s="2" t="s">
        <v>299</v>
      </c>
      <c r="N8" s="2"/>
      <c r="O8" s="2"/>
      <c r="P8" s="2"/>
      <c r="Q8" s="2" t="s">
        <v>300</v>
      </c>
      <c r="R8" s="2"/>
      <c r="S8" s="2"/>
    </row>
    <row r="9" spans="1:19" x14ac:dyDescent="0.2">
      <c r="A9" s="2"/>
      <c r="B9" s="2"/>
      <c r="C9" s="2"/>
      <c r="D9" s="2"/>
      <c r="E9" s="45" t="s">
        <v>301</v>
      </c>
      <c r="F9" s="2"/>
      <c r="G9" s="2"/>
      <c r="H9" s="2"/>
      <c r="I9" s="45" t="s">
        <v>302</v>
      </c>
      <c r="J9" s="2"/>
      <c r="K9" s="2"/>
      <c r="L9" s="2"/>
      <c r="M9" s="45" t="s">
        <v>303</v>
      </c>
      <c r="N9" s="2"/>
      <c r="O9" s="2"/>
      <c r="P9" s="2"/>
      <c r="Q9" s="45" t="s">
        <v>304</v>
      </c>
      <c r="R9" s="2"/>
      <c r="S9" s="2"/>
    </row>
    <row r="10" spans="1:19" x14ac:dyDescent="0.2">
      <c r="A10" s="2"/>
      <c r="B10" s="2"/>
      <c r="C10" s="2"/>
      <c r="D10" s="2"/>
      <c r="E10" s="167" t="s">
        <v>305</v>
      </c>
      <c r="F10" s="11"/>
      <c r="G10" s="11"/>
      <c r="H10" s="11"/>
      <c r="I10" s="11"/>
      <c r="J10" s="11"/>
      <c r="K10" s="11"/>
      <c r="L10" s="11"/>
      <c r="M10" s="11"/>
      <c r="N10" s="11"/>
      <c r="O10" s="11"/>
      <c r="P10" s="11"/>
      <c r="Q10" s="11"/>
      <c r="R10" s="11"/>
      <c r="S10" s="11"/>
    </row>
    <row r="11" spans="1:19" x14ac:dyDescent="0.2">
      <c r="A11" s="11"/>
      <c r="B11" s="11"/>
      <c r="C11" s="11"/>
      <c r="D11" s="11"/>
      <c r="E11" s="11">
        <v>2017</v>
      </c>
      <c r="F11" s="11"/>
      <c r="G11" s="11">
        <v>2018</v>
      </c>
      <c r="H11" s="11"/>
      <c r="I11" s="11">
        <v>2017</v>
      </c>
      <c r="J11" s="11"/>
      <c r="K11" s="11">
        <v>2018</v>
      </c>
      <c r="L11" s="11"/>
      <c r="M11" s="11">
        <v>2017</v>
      </c>
      <c r="N11" s="11"/>
      <c r="O11" s="11">
        <v>2018</v>
      </c>
      <c r="P11" s="11"/>
      <c r="Q11" s="11">
        <v>2017</v>
      </c>
      <c r="R11" s="11"/>
      <c r="S11" s="11">
        <v>2018</v>
      </c>
    </row>
    <row r="12" spans="1:19" x14ac:dyDescent="0.2">
      <c r="A12" s="2"/>
      <c r="B12" s="2"/>
      <c r="C12" s="2"/>
      <c r="D12" s="2"/>
      <c r="E12" s="2"/>
      <c r="F12" s="2"/>
      <c r="G12" s="2"/>
      <c r="H12" s="2"/>
      <c r="I12" s="2"/>
      <c r="J12" s="2"/>
      <c r="K12" s="2"/>
      <c r="L12" s="2"/>
      <c r="M12" s="2"/>
      <c r="N12" s="2"/>
      <c r="O12" s="2"/>
      <c r="P12" s="2"/>
      <c r="Q12" s="32"/>
      <c r="R12" s="32"/>
      <c r="S12" s="32"/>
    </row>
    <row r="13" spans="1:19" x14ac:dyDescent="0.2">
      <c r="A13" s="2" t="s">
        <v>5</v>
      </c>
      <c r="B13" s="2"/>
      <c r="C13" s="2"/>
      <c r="D13" s="2"/>
      <c r="E13" s="19" t="s">
        <v>384</v>
      </c>
      <c r="F13" s="19"/>
      <c r="G13" s="19" t="s">
        <v>384</v>
      </c>
      <c r="H13" s="19"/>
      <c r="I13" s="19" t="s">
        <v>384</v>
      </c>
      <c r="J13" s="19"/>
      <c r="K13" s="19" t="s">
        <v>384</v>
      </c>
      <c r="L13" s="19"/>
      <c r="M13" s="19" t="s">
        <v>384</v>
      </c>
      <c r="N13" s="19"/>
      <c r="O13" s="19" t="s">
        <v>384</v>
      </c>
      <c r="P13" s="19"/>
      <c r="Q13" s="19" t="s">
        <v>384</v>
      </c>
      <c r="R13" s="34"/>
      <c r="S13" s="19" t="s">
        <v>384</v>
      </c>
    </row>
    <row r="14" spans="1:19" x14ac:dyDescent="0.2">
      <c r="A14" s="45" t="s">
        <v>284</v>
      </c>
      <c r="B14" s="2"/>
      <c r="C14" s="2"/>
      <c r="D14" s="2"/>
      <c r="E14" s="2"/>
      <c r="F14" s="2"/>
      <c r="G14" s="2"/>
      <c r="H14" s="2"/>
      <c r="I14" s="2"/>
      <c r="J14" s="2"/>
      <c r="K14" s="2"/>
      <c r="L14" s="2"/>
      <c r="M14" s="2"/>
      <c r="N14" s="2"/>
      <c r="O14" s="2"/>
      <c r="P14" s="2"/>
      <c r="Q14" s="34"/>
      <c r="R14" s="34"/>
      <c r="S14" s="34"/>
    </row>
    <row r="15" spans="1:19" x14ac:dyDescent="0.2">
      <c r="A15" s="45" t="s">
        <v>11</v>
      </c>
      <c r="B15" s="2"/>
      <c r="C15" s="2"/>
      <c r="D15" s="2"/>
      <c r="E15" s="2"/>
      <c r="F15" s="2"/>
      <c r="G15" s="2"/>
      <c r="H15" s="2"/>
      <c r="I15" s="2"/>
      <c r="J15" s="2"/>
      <c r="K15" s="2"/>
      <c r="L15" s="2"/>
      <c r="M15" s="2"/>
      <c r="N15" s="2"/>
      <c r="O15" s="2"/>
      <c r="P15" s="2"/>
      <c r="Q15" s="34"/>
      <c r="R15" s="34"/>
      <c r="S15" s="34"/>
    </row>
    <row r="16" spans="1:19" x14ac:dyDescent="0.2">
      <c r="A16" s="2"/>
      <c r="B16" s="2"/>
      <c r="C16" s="2"/>
      <c r="D16" s="2"/>
      <c r="E16" s="2"/>
      <c r="F16" s="2"/>
      <c r="G16" s="2"/>
      <c r="H16" s="2"/>
      <c r="I16" s="2"/>
      <c r="J16" s="2"/>
      <c r="K16" s="2"/>
      <c r="L16" s="2"/>
      <c r="M16" s="2"/>
      <c r="N16" s="2"/>
      <c r="O16" s="2"/>
      <c r="P16" s="2"/>
      <c r="Q16" s="34"/>
      <c r="R16" s="34"/>
      <c r="S16" s="34"/>
    </row>
    <row r="17" spans="1:19" ht="13.5" x14ac:dyDescent="0.2">
      <c r="A17" s="2" t="s">
        <v>429</v>
      </c>
      <c r="B17" s="2"/>
      <c r="C17" s="2"/>
      <c r="D17" s="2"/>
      <c r="E17" s="19">
        <v>1</v>
      </c>
      <c r="F17" s="19"/>
      <c r="G17" s="19" t="s">
        <v>384</v>
      </c>
      <c r="H17" s="19"/>
      <c r="I17" s="19">
        <v>1</v>
      </c>
      <c r="J17" s="19"/>
      <c r="K17" s="19" t="s">
        <v>384</v>
      </c>
      <c r="L17" s="19"/>
      <c r="M17" s="19">
        <v>1</v>
      </c>
      <c r="N17" s="13"/>
      <c r="O17" s="19" t="s">
        <v>384</v>
      </c>
      <c r="P17" s="19"/>
      <c r="Q17" s="19" t="s">
        <v>384</v>
      </c>
      <c r="R17" s="34"/>
      <c r="S17" s="19" t="s">
        <v>384</v>
      </c>
    </row>
    <row r="18" spans="1:19" x14ac:dyDescent="0.2">
      <c r="A18" s="45" t="s">
        <v>285</v>
      </c>
      <c r="B18" s="2"/>
      <c r="C18" s="2"/>
      <c r="D18" s="2"/>
      <c r="E18" s="2"/>
      <c r="F18" s="2"/>
      <c r="G18" s="2"/>
      <c r="H18" s="2"/>
      <c r="I18" s="2"/>
      <c r="J18" s="2"/>
      <c r="K18" s="2"/>
      <c r="L18" s="2"/>
      <c r="M18" s="2"/>
      <c r="N18" s="2"/>
      <c r="O18" s="2"/>
      <c r="P18" s="2"/>
      <c r="Q18" s="34"/>
      <c r="R18" s="34"/>
      <c r="S18" s="34"/>
    </row>
    <row r="19" spans="1:19" ht="13.5" x14ac:dyDescent="0.2">
      <c r="A19" s="45" t="s">
        <v>641</v>
      </c>
      <c r="B19" s="2"/>
      <c r="C19" s="2"/>
      <c r="D19" s="2"/>
      <c r="E19" s="2"/>
      <c r="F19" s="2"/>
      <c r="G19" s="2"/>
      <c r="H19" s="2"/>
      <c r="I19" s="2"/>
      <c r="J19" s="2"/>
      <c r="K19" s="2"/>
      <c r="L19" s="2"/>
      <c r="M19" s="2"/>
      <c r="N19" s="2"/>
      <c r="O19" s="2"/>
      <c r="P19" s="2"/>
      <c r="Q19" s="34"/>
      <c r="R19" s="34"/>
      <c r="S19" s="34"/>
    </row>
    <row r="20" spans="1:19" x14ac:dyDescent="0.2">
      <c r="A20" s="2"/>
      <c r="B20" s="2"/>
      <c r="C20" s="2"/>
      <c r="D20" s="2"/>
      <c r="E20" s="2"/>
      <c r="F20" s="2"/>
      <c r="G20" s="2"/>
      <c r="H20" s="2"/>
      <c r="I20" s="2"/>
      <c r="J20" s="2"/>
      <c r="K20" s="2"/>
      <c r="L20" s="2"/>
      <c r="M20" s="2"/>
      <c r="N20" s="2"/>
      <c r="O20" s="2"/>
      <c r="P20" s="2"/>
      <c r="Q20" s="34"/>
      <c r="R20" s="34"/>
      <c r="S20" s="34"/>
    </row>
    <row r="21" spans="1:19" ht="13.5" x14ac:dyDescent="0.2">
      <c r="A21" s="2" t="s">
        <v>286</v>
      </c>
      <c r="B21" s="2"/>
      <c r="C21" s="2"/>
      <c r="D21" s="2"/>
      <c r="E21" s="19" t="s">
        <v>384</v>
      </c>
      <c r="F21" s="19"/>
      <c r="G21" s="19" t="s">
        <v>384</v>
      </c>
      <c r="H21" s="19"/>
      <c r="I21" s="19" t="s">
        <v>384</v>
      </c>
      <c r="J21" s="19"/>
      <c r="K21" s="19" t="s">
        <v>384</v>
      </c>
      <c r="L21" s="19"/>
      <c r="M21" s="19">
        <v>1</v>
      </c>
      <c r="N21" s="13"/>
      <c r="O21" s="19" t="s">
        <v>384</v>
      </c>
      <c r="P21" s="2"/>
      <c r="Q21" s="19" t="s">
        <v>384</v>
      </c>
      <c r="R21" s="13"/>
      <c r="S21" s="19" t="s">
        <v>384</v>
      </c>
    </row>
    <row r="22" spans="1:19" x14ac:dyDescent="0.2">
      <c r="A22" s="45" t="s">
        <v>287</v>
      </c>
      <c r="B22" s="2"/>
      <c r="C22" s="2"/>
      <c r="D22" s="2"/>
      <c r="E22" s="2"/>
      <c r="F22" s="2"/>
      <c r="G22" s="2"/>
      <c r="H22" s="2"/>
      <c r="I22" s="2"/>
      <c r="J22" s="2"/>
      <c r="K22" s="2"/>
      <c r="L22" s="2"/>
      <c r="M22" s="2"/>
      <c r="N22" s="2"/>
      <c r="O22" s="2"/>
      <c r="P22" s="2"/>
      <c r="Q22" s="34"/>
      <c r="R22" s="34"/>
      <c r="S22" s="34"/>
    </row>
    <row r="23" spans="1:19" x14ac:dyDescent="0.2">
      <c r="A23" s="2"/>
      <c r="B23" s="2"/>
      <c r="C23" s="2"/>
      <c r="D23" s="2"/>
      <c r="E23" s="2"/>
      <c r="F23" s="2"/>
      <c r="G23" s="2"/>
      <c r="H23" s="2"/>
      <c r="I23" s="2"/>
      <c r="J23" s="2"/>
      <c r="K23" s="2"/>
      <c r="L23" s="2"/>
      <c r="M23" s="2"/>
      <c r="N23" s="2"/>
      <c r="O23" s="2"/>
      <c r="P23" s="2"/>
      <c r="Q23" s="34"/>
      <c r="R23" s="34"/>
      <c r="S23" s="34"/>
    </row>
    <row r="24" spans="1:19" ht="13.5" x14ac:dyDescent="0.2">
      <c r="A24" s="2" t="s">
        <v>306</v>
      </c>
      <c r="B24" s="2"/>
      <c r="C24" s="2"/>
      <c r="D24" s="2"/>
      <c r="E24" s="2">
        <v>1</v>
      </c>
      <c r="F24" s="2"/>
      <c r="G24" s="2">
        <v>2</v>
      </c>
      <c r="H24" s="2"/>
      <c r="I24" s="2">
        <v>1</v>
      </c>
      <c r="J24" s="2"/>
      <c r="K24" s="2">
        <v>2</v>
      </c>
      <c r="L24" s="2"/>
      <c r="M24" s="19">
        <v>2</v>
      </c>
      <c r="N24" s="23" t="s">
        <v>117</v>
      </c>
      <c r="O24" s="19">
        <v>2</v>
      </c>
      <c r="P24" s="2"/>
      <c r="Q24" s="56">
        <v>1</v>
      </c>
      <c r="R24" s="23" t="s">
        <v>117</v>
      </c>
      <c r="S24" s="56">
        <v>3</v>
      </c>
    </row>
    <row r="25" spans="1:19" x14ac:dyDescent="0.2">
      <c r="A25" s="167" t="s">
        <v>289</v>
      </c>
      <c r="B25" s="11"/>
      <c r="C25" s="11"/>
      <c r="D25" s="11"/>
      <c r="E25" s="11"/>
      <c r="F25" s="11"/>
      <c r="G25" s="11"/>
      <c r="H25" s="11"/>
      <c r="I25" s="11"/>
      <c r="J25" s="11"/>
      <c r="K25" s="11"/>
      <c r="L25" s="11"/>
      <c r="M25" s="11"/>
      <c r="N25" s="11"/>
      <c r="O25" s="11"/>
      <c r="P25" s="11"/>
      <c r="Q25" s="94"/>
      <c r="R25" s="94"/>
      <c r="S25" s="94"/>
    </row>
    <row r="26" spans="1:19" ht="13.5" x14ac:dyDescent="0.2">
      <c r="A26" s="16" t="s">
        <v>612</v>
      </c>
      <c r="B26" s="16"/>
      <c r="C26" s="16"/>
      <c r="D26" s="16"/>
      <c r="E26" s="16">
        <v>2</v>
      </c>
      <c r="F26" s="16"/>
      <c r="G26" s="16">
        <v>2</v>
      </c>
      <c r="H26" s="16"/>
      <c r="I26" s="16">
        <v>2</v>
      </c>
      <c r="J26" s="16"/>
      <c r="K26" s="16">
        <v>2</v>
      </c>
      <c r="L26" s="16"/>
      <c r="M26" s="30">
        <v>4</v>
      </c>
      <c r="N26" s="25" t="s">
        <v>117</v>
      </c>
      <c r="O26" s="30">
        <v>2</v>
      </c>
      <c r="P26" s="16"/>
      <c r="Q26" s="57">
        <v>1</v>
      </c>
      <c r="R26" s="25" t="s">
        <v>117</v>
      </c>
      <c r="S26" s="57">
        <v>3</v>
      </c>
    </row>
    <row r="27" spans="1:19" x14ac:dyDescent="0.2">
      <c r="A27" s="2"/>
      <c r="B27" s="2"/>
      <c r="C27" s="2"/>
      <c r="D27" s="2"/>
      <c r="E27" s="2"/>
      <c r="F27" s="2"/>
      <c r="G27" s="2"/>
      <c r="H27" s="12"/>
      <c r="I27" s="2"/>
      <c r="J27" s="2"/>
      <c r="K27" s="112"/>
      <c r="L27" s="112"/>
      <c r="M27" s="112"/>
      <c r="N27" s="112"/>
      <c r="O27" s="112"/>
      <c r="P27" s="112"/>
      <c r="Q27" s="112"/>
      <c r="R27" s="112"/>
      <c r="S27" s="112"/>
    </row>
    <row r="28" spans="1:19" x14ac:dyDescent="0.2">
      <c r="A28" s="11"/>
      <c r="B28" s="11"/>
      <c r="C28" s="11"/>
      <c r="D28" s="11"/>
      <c r="E28" s="11"/>
      <c r="F28" s="11"/>
      <c r="G28" s="11"/>
      <c r="H28" s="11"/>
      <c r="I28" s="11"/>
      <c r="J28" s="11"/>
      <c r="K28" s="11"/>
      <c r="L28" s="11"/>
      <c r="M28" s="11"/>
      <c r="N28" s="11"/>
      <c r="O28" s="11"/>
      <c r="P28" s="2"/>
      <c r="Q28" s="2"/>
      <c r="R28" s="2"/>
      <c r="S28" s="2"/>
    </row>
    <row r="29" spans="1:19" x14ac:dyDescent="0.2">
      <c r="A29" s="2" t="s">
        <v>264</v>
      </c>
      <c r="B29" s="2"/>
      <c r="C29" s="2"/>
      <c r="D29" s="2"/>
      <c r="E29" s="2" t="s">
        <v>430</v>
      </c>
      <c r="F29" s="2"/>
      <c r="G29" s="2"/>
      <c r="H29" s="2"/>
      <c r="I29" s="2"/>
      <c r="J29" s="2"/>
      <c r="K29" s="2"/>
      <c r="L29" s="2"/>
      <c r="M29" s="2"/>
      <c r="N29" s="2"/>
      <c r="O29" s="2"/>
      <c r="P29" s="2"/>
      <c r="Q29" s="2"/>
      <c r="R29" s="2"/>
      <c r="S29" s="2"/>
    </row>
    <row r="30" spans="1:19" x14ac:dyDescent="0.2">
      <c r="A30" s="45" t="s">
        <v>267</v>
      </c>
      <c r="B30" s="2"/>
      <c r="C30" s="2"/>
      <c r="D30" s="2"/>
      <c r="E30" s="167" t="s">
        <v>307</v>
      </c>
      <c r="F30" s="11"/>
      <c r="G30" s="11"/>
      <c r="H30" s="11"/>
      <c r="I30" s="11"/>
      <c r="J30" s="11"/>
      <c r="K30" s="11"/>
      <c r="L30" s="11"/>
      <c r="M30" s="11"/>
      <c r="N30" s="11"/>
      <c r="O30" s="11"/>
      <c r="P30" s="2"/>
      <c r="Q30" s="2"/>
      <c r="R30" s="2"/>
      <c r="S30" s="2"/>
    </row>
    <row r="31" spans="1:19" x14ac:dyDescent="0.2">
      <c r="A31" s="2"/>
      <c r="B31" s="2"/>
      <c r="C31" s="2"/>
      <c r="D31" s="2"/>
      <c r="E31" s="2" t="s">
        <v>308</v>
      </c>
      <c r="F31" s="2"/>
      <c r="G31" s="2"/>
      <c r="H31" s="2"/>
      <c r="I31" s="2" t="s">
        <v>309</v>
      </c>
      <c r="J31" s="2"/>
      <c r="K31" s="2"/>
      <c r="L31" s="2"/>
      <c r="M31" s="2" t="s">
        <v>310</v>
      </c>
      <c r="N31" s="2"/>
      <c r="O31" s="2"/>
      <c r="P31" s="2"/>
      <c r="Q31" s="2"/>
      <c r="R31" s="2"/>
      <c r="S31" s="2"/>
    </row>
    <row r="32" spans="1:19" x14ac:dyDescent="0.2">
      <c r="A32" s="2"/>
      <c r="B32" s="2"/>
      <c r="C32" s="2"/>
      <c r="D32" s="2"/>
      <c r="E32" s="167" t="s">
        <v>311</v>
      </c>
      <c r="F32" s="11"/>
      <c r="G32" s="11"/>
      <c r="H32" s="11"/>
      <c r="I32" s="167" t="s">
        <v>312</v>
      </c>
      <c r="J32" s="11"/>
      <c r="K32" s="11"/>
      <c r="L32" s="11"/>
      <c r="M32" s="167" t="s">
        <v>313</v>
      </c>
      <c r="N32" s="11"/>
      <c r="O32" s="11"/>
      <c r="P32" s="2"/>
      <c r="Q32" s="2"/>
      <c r="R32" s="2"/>
      <c r="S32" s="2"/>
    </row>
    <row r="33" spans="1:19" x14ac:dyDescent="0.2">
      <c r="A33" s="11"/>
      <c r="B33" s="11"/>
      <c r="C33" s="11"/>
      <c r="D33" s="11"/>
      <c r="E33" s="11">
        <v>2017</v>
      </c>
      <c r="F33" s="11"/>
      <c r="G33" s="11">
        <v>2018</v>
      </c>
      <c r="H33" s="11"/>
      <c r="I33" s="11">
        <v>2017</v>
      </c>
      <c r="J33" s="11"/>
      <c r="K33" s="11">
        <v>2018</v>
      </c>
      <c r="L33" s="11"/>
      <c r="M33" s="11">
        <v>2017</v>
      </c>
      <c r="N33" s="11"/>
      <c r="O33" s="11">
        <v>2018</v>
      </c>
      <c r="P33" s="2"/>
      <c r="Q33" s="2"/>
      <c r="R33" s="2"/>
      <c r="S33" s="2"/>
    </row>
    <row r="34" spans="1:19" x14ac:dyDescent="0.2">
      <c r="A34" s="2"/>
      <c r="B34" s="2"/>
      <c r="C34" s="2"/>
      <c r="D34" s="2"/>
      <c r="E34" s="2"/>
      <c r="F34" s="2"/>
      <c r="G34" s="2"/>
      <c r="H34" s="2"/>
      <c r="I34" s="2"/>
      <c r="J34" s="2"/>
      <c r="K34" s="2"/>
      <c r="L34" s="2"/>
      <c r="M34" s="2"/>
      <c r="N34" s="2"/>
      <c r="O34" s="2"/>
      <c r="P34" s="2"/>
      <c r="Q34" s="2"/>
      <c r="R34" s="2"/>
      <c r="S34" s="2"/>
    </row>
    <row r="35" spans="1:19" ht="13.5" x14ac:dyDescent="0.2">
      <c r="A35" s="2" t="s">
        <v>283</v>
      </c>
      <c r="B35" s="2"/>
      <c r="C35" s="2"/>
      <c r="D35" s="2"/>
      <c r="E35" s="19" t="s">
        <v>384</v>
      </c>
      <c r="F35" s="19"/>
      <c r="G35" s="19" t="s">
        <v>384</v>
      </c>
      <c r="H35" s="19"/>
      <c r="I35" s="19" t="s">
        <v>384</v>
      </c>
      <c r="J35" s="13"/>
      <c r="K35" s="19" t="s">
        <v>384</v>
      </c>
      <c r="L35" s="19"/>
      <c r="M35" s="19" t="s">
        <v>384</v>
      </c>
      <c r="N35" s="13"/>
      <c r="O35" s="19" t="s">
        <v>384</v>
      </c>
      <c r="P35" s="2"/>
      <c r="Q35" s="2"/>
      <c r="R35" s="2"/>
      <c r="S35" s="2"/>
    </row>
    <row r="36" spans="1:19" x14ac:dyDescent="0.2">
      <c r="A36" s="45" t="s">
        <v>284</v>
      </c>
      <c r="B36" s="2"/>
      <c r="C36" s="2"/>
      <c r="D36" s="2"/>
      <c r="E36" s="2"/>
      <c r="F36" s="2"/>
      <c r="G36" s="2"/>
      <c r="H36" s="2"/>
      <c r="I36" s="2"/>
      <c r="J36" s="2"/>
      <c r="K36" s="2"/>
      <c r="L36" s="2"/>
      <c r="M36" s="2"/>
      <c r="N36" s="2"/>
      <c r="O36" s="2"/>
      <c r="P36" s="2"/>
      <c r="Q36" s="2"/>
      <c r="R36" s="2"/>
      <c r="S36" s="2"/>
    </row>
    <row r="37" spans="1:19" x14ac:dyDescent="0.2">
      <c r="A37" s="45" t="s">
        <v>11</v>
      </c>
      <c r="B37" s="2"/>
      <c r="C37" s="2"/>
      <c r="D37" s="2"/>
      <c r="E37" s="2"/>
      <c r="F37" s="2"/>
      <c r="G37" s="2"/>
      <c r="H37" s="2"/>
      <c r="I37" s="2"/>
      <c r="J37" s="2"/>
      <c r="K37" s="2"/>
      <c r="L37" s="2"/>
      <c r="M37" s="2"/>
      <c r="N37" s="2"/>
      <c r="O37" s="2"/>
      <c r="P37" s="2"/>
      <c r="Q37" s="2"/>
      <c r="R37" s="2"/>
      <c r="S37" s="2"/>
    </row>
    <row r="38" spans="1:19" x14ac:dyDescent="0.2">
      <c r="A38" s="2"/>
      <c r="B38" s="2"/>
      <c r="C38" s="2"/>
      <c r="D38" s="2"/>
      <c r="E38" s="2"/>
      <c r="F38" s="2"/>
      <c r="G38" s="2"/>
      <c r="H38" s="2"/>
      <c r="I38" s="2"/>
      <c r="J38" s="2"/>
      <c r="K38" s="2"/>
      <c r="L38" s="2"/>
      <c r="M38" s="2"/>
      <c r="N38" s="2"/>
      <c r="O38" s="2"/>
      <c r="P38" s="2"/>
      <c r="Q38" s="2"/>
      <c r="R38" s="2"/>
      <c r="S38" s="2"/>
    </row>
    <row r="39" spans="1:19" ht="13.5" x14ac:dyDescent="0.2">
      <c r="A39" s="2" t="s">
        <v>429</v>
      </c>
      <c r="B39" s="2"/>
      <c r="C39" s="2"/>
      <c r="D39" s="2"/>
      <c r="E39" s="19">
        <v>1</v>
      </c>
      <c r="F39" s="2"/>
      <c r="G39" s="19" t="s">
        <v>384</v>
      </c>
      <c r="H39" s="2"/>
      <c r="I39" s="19" t="s">
        <v>384</v>
      </c>
      <c r="J39" s="13"/>
      <c r="K39" s="19" t="s">
        <v>384</v>
      </c>
      <c r="L39" s="2"/>
      <c r="M39" s="19" t="s">
        <v>384</v>
      </c>
      <c r="N39" s="2"/>
      <c r="O39" s="19" t="s">
        <v>384</v>
      </c>
      <c r="P39" s="2"/>
      <c r="Q39" s="2"/>
      <c r="R39" s="2"/>
      <c r="S39" s="2"/>
    </row>
    <row r="40" spans="1:19" x14ac:dyDescent="0.2">
      <c r="A40" s="45" t="s">
        <v>285</v>
      </c>
      <c r="B40" s="2"/>
      <c r="C40" s="2"/>
      <c r="D40" s="2"/>
      <c r="E40" s="2"/>
      <c r="F40" s="2"/>
      <c r="G40" s="2"/>
      <c r="H40" s="2"/>
      <c r="I40" s="2"/>
      <c r="J40" s="2"/>
      <c r="K40" s="2"/>
      <c r="L40" s="2"/>
      <c r="M40" s="2"/>
      <c r="N40" s="2"/>
      <c r="O40" s="2"/>
      <c r="P40" s="2"/>
      <c r="Q40" s="2"/>
      <c r="R40" s="2"/>
      <c r="S40" s="2"/>
    </row>
    <row r="41" spans="1:19" ht="13.5" x14ac:dyDescent="0.2">
      <c r="A41" s="45" t="s">
        <v>641</v>
      </c>
      <c r="B41" s="2"/>
      <c r="C41" s="2"/>
      <c r="D41" s="2"/>
      <c r="E41" s="2"/>
      <c r="F41" s="2"/>
      <c r="G41" s="2"/>
      <c r="H41" s="2"/>
      <c r="I41" s="2"/>
      <c r="J41" s="2"/>
      <c r="K41" s="2"/>
      <c r="L41" s="2"/>
      <c r="M41" s="2"/>
      <c r="N41" s="2"/>
      <c r="O41" s="2"/>
      <c r="P41" s="2"/>
      <c r="Q41" s="2"/>
      <c r="R41" s="2"/>
      <c r="S41" s="2"/>
    </row>
    <row r="42" spans="1:19" x14ac:dyDescent="0.2">
      <c r="A42" s="2"/>
      <c r="B42" s="2"/>
      <c r="C42" s="2"/>
      <c r="D42" s="2"/>
      <c r="E42" s="2"/>
      <c r="F42" s="2"/>
      <c r="G42" s="2"/>
      <c r="H42" s="2"/>
      <c r="I42" s="2"/>
      <c r="J42" s="2"/>
      <c r="K42" s="2"/>
      <c r="L42" s="2"/>
      <c r="M42" s="2"/>
      <c r="N42" s="2"/>
      <c r="O42" s="2"/>
      <c r="P42" s="2"/>
      <c r="Q42" s="2"/>
      <c r="R42" s="2"/>
      <c r="S42" s="2"/>
    </row>
    <row r="43" spans="1:19" ht="13.5" x14ac:dyDescent="0.2">
      <c r="A43" s="2" t="s">
        <v>286</v>
      </c>
      <c r="B43" s="2"/>
      <c r="C43" s="2"/>
      <c r="D43" s="2"/>
      <c r="E43" s="19" t="s">
        <v>384</v>
      </c>
      <c r="F43" s="2"/>
      <c r="G43" s="19" t="s">
        <v>384</v>
      </c>
      <c r="H43" s="2"/>
      <c r="I43" s="19">
        <v>2</v>
      </c>
      <c r="J43" s="23" t="s">
        <v>117</v>
      </c>
      <c r="K43" s="19">
        <v>2</v>
      </c>
      <c r="L43" s="2"/>
      <c r="M43" s="19" t="s">
        <v>384</v>
      </c>
      <c r="N43" s="2"/>
      <c r="O43" s="19" t="s">
        <v>384</v>
      </c>
      <c r="P43" s="2"/>
      <c r="Q43" s="2"/>
      <c r="R43" s="2"/>
      <c r="S43" s="2"/>
    </row>
    <row r="44" spans="1:19" x14ac:dyDescent="0.2">
      <c r="A44" s="45" t="s">
        <v>287</v>
      </c>
      <c r="B44" s="2"/>
      <c r="C44" s="2"/>
      <c r="D44" s="2"/>
      <c r="E44" s="2"/>
      <c r="F44" s="2"/>
      <c r="G44" s="2"/>
      <c r="H44" s="2"/>
      <c r="I44" s="2"/>
      <c r="J44" s="2"/>
      <c r="K44" s="2"/>
      <c r="L44" s="2"/>
      <c r="M44" s="2"/>
      <c r="N44" s="2"/>
      <c r="O44" s="2"/>
      <c r="P44" s="2"/>
      <c r="Q44" s="2"/>
      <c r="R44" s="2"/>
      <c r="S44" s="2"/>
    </row>
    <row r="45" spans="1:19" x14ac:dyDescent="0.2">
      <c r="A45" s="2"/>
      <c r="B45" s="2"/>
      <c r="C45" s="2"/>
      <c r="D45" s="2"/>
      <c r="E45" s="2"/>
      <c r="F45" s="2"/>
      <c r="G45" s="2"/>
      <c r="H45" s="2"/>
      <c r="I45" s="2"/>
      <c r="J45" s="2"/>
      <c r="K45" s="2"/>
      <c r="L45" s="2"/>
      <c r="M45" s="2"/>
      <c r="N45" s="2"/>
      <c r="O45" s="2"/>
      <c r="P45" s="2"/>
      <c r="Q45" s="2"/>
      <c r="R45" s="2"/>
      <c r="S45" s="2"/>
    </row>
    <row r="46" spans="1:19" ht="13.5" x14ac:dyDescent="0.2">
      <c r="A46" s="2" t="s">
        <v>306</v>
      </c>
      <c r="B46" s="2"/>
      <c r="C46" s="2"/>
      <c r="D46" s="2"/>
      <c r="E46" s="19">
        <v>2</v>
      </c>
      <c r="F46" s="13"/>
      <c r="G46" s="19">
        <v>2</v>
      </c>
      <c r="H46" s="2"/>
      <c r="I46" s="19">
        <v>7</v>
      </c>
      <c r="J46" s="23" t="s">
        <v>117</v>
      </c>
      <c r="K46" s="19">
        <v>8</v>
      </c>
      <c r="L46" s="2"/>
      <c r="M46" s="19" t="s">
        <v>384</v>
      </c>
      <c r="N46" s="23"/>
      <c r="O46" s="19" t="s">
        <v>384</v>
      </c>
      <c r="P46" s="2"/>
      <c r="Q46" s="2"/>
      <c r="R46" s="2"/>
      <c r="S46" s="2"/>
    </row>
    <row r="47" spans="1:19" x14ac:dyDescent="0.2">
      <c r="A47" s="167" t="s">
        <v>289</v>
      </c>
      <c r="B47" s="11"/>
      <c r="C47" s="11"/>
      <c r="D47" s="11"/>
      <c r="E47" s="11"/>
      <c r="F47" s="11"/>
      <c r="G47" s="11"/>
      <c r="H47" s="11"/>
      <c r="I47" s="19"/>
      <c r="J47" s="11"/>
      <c r="K47" s="19"/>
      <c r="L47" s="11"/>
      <c r="M47" s="11"/>
      <c r="N47" s="11"/>
      <c r="O47" s="11"/>
      <c r="P47" s="2"/>
      <c r="Q47" s="2"/>
      <c r="R47" s="2"/>
      <c r="S47" s="2"/>
    </row>
    <row r="48" spans="1:19" ht="13.5" x14ac:dyDescent="0.2">
      <c r="A48" s="11" t="s">
        <v>612</v>
      </c>
      <c r="B48" s="11"/>
      <c r="C48" s="11"/>
      <c r="D48" s="11"/>
      <c r="E48" s="30">
        <v>3</v>
      </c>
      <c r="F48" s="106"/>
      <c r="G48" s="30">
        <v>2</v>
      </c>
      <c r="H48" s="11"/>
      <c r="I48" s="30">
        <v>9</v>
      </c>
      <c r="J48" s="25" t="s">
        <v>117</v>
      </c>
      <c r="K48" s="30">
        <v>10</v>
      </c>
      <c r="L48" s="11"/>
      <c r="M48" s="30" t="s">
        <v>384</v>
      </c>
      <c r="N48" s="106"/>
      <c r="O48" s="30" t="s">
        <v>384</v>
      </c>
      <c r="P48" s="2"/>
      <c r="Q48" s="2"/>
      <c r="R48" s="2"/>
      <c r="S48" s="2"/>
    </row>
    <row r="49" spans="1:19" x14ac:dyDescent="0.2">
      <c r="A49" s="2"/>
      <c r="B49" s="2"/>
      <c r="C49" s="2"/>
      <c r="D49" s="2"/>
      <c r="E49" s="2"/>
      <c r="F49" s="2"/>
      <c r="G49" s="2"/>
      <c r="H49" s="2"/>
      <c r="I49" s="2"/>
      <c r="J49" s="2"/>
      <c r="K49" s="2"/>
      <c r="L49" s="2"/>
      <c r="M49" s="2"/>
      <c r="N49" s="2"/>
      <c r="O49" s="2"/>
      <c r="P49" s="2"/>
      <c r="Q49" s="2"/>
      <c r="R49" s="2"/>
      <c r="S49" s="2"/>
    </row>
    <row r="50" spans="1:19" ht="13.5" x14ac:dyDescent="0.2">
      <c r="A50" s="13" t="s">
        <v>317</v>
      </c>
      <c r="B50" s="2"/>
      <c r="C50" s="2"/>
      <c r="D50" s="2"/>
      <c r="E50" s="2"/>
      <c r="F50" s="2"/>
      <c r="G50" s="2"/>
      <c r="H50" s="2"/>
      <c r="I50" s="2"/>
      <c r="J50" s="2"/>
      <c r="K50" s="2"/>
      <c r="L50" s="2"/>
      <c r="M50" s="2"/>
      <c r="N50" s="2"/>
      <c r="O50" s="2"/>
      <c r="P50" s="2"/>
      <c r="Q50" s="2"/>
      <c r="R50" s="2"/>
      <c r="S50" s="2"/>
    </row>
    <row r="51" spans="1:19" x14ac:dyDescent="0.2">
      <c r="A51" s="45" t="s">
        <v>290</v>
      </c>
      <c r="B51" s="2"/>
      <c r="C51" s="2"/>
      <c r="D51" s="2"/>
      <c r="E51" s="2"/>
      <c r="F51" s="2"/>
      <c r="G51" s="2"/>
      <c r="H51" s="2"/>
      <c r="I51" s="2"/>
      <c r="J51" s="2"/>
      <c r="K51" s="2"/>
      <c r="L51" s="2"/>
      <c r="M51" s="2"/>
      <c r="N51" s="2"/>
      <c r="O51" s="2"/>
      <c r="P51" s="2"/>
      <c r="Q51" s="2"/>
      <c r="R51" s="2"/>
      <c r="S51" s="2"/>
    </row>
    <row r="52" spans="1:19" x14ac:dyDescent="0.2">
      <c r="A52" s="2"/>
      <c r="B52" s="2"/>
      <c r="C52" s="2"/>
      <c r="D52" s="2"/>
      <c r="E52" s="2"/>
      <c r="F52" s="2"/>
      <c r="G52" s="2"/>
      <c r="H52" s="2"/>
      <c r="I52" s="2"/>
      <c r="J52" s="2"/>
      <c r="K52" s="2"/>
      <c r="L52" s="2"/>
      <c r="M52" s="2"/>
      <c r="N52" s="2"/>
      <c r="O52" s="2"/>
      <c r="P52" s="2"/>
      <c r="Q52" s="2"/>
      <c r="R52" s="2"/>
      <c r="S52" s="2"/>
    </row>
    <row r="53" spans="1:19" x14ac:dyDescent="0.2">
      <c r="A53" s="2"/>
      <c r="B53" s="2"/>
      <c r="C53" s="2"/>
      <c r="D53" s="2"/>
      <c r="E53" s="2"/>
      <c r="F53" s="2"/>
      <c r="G53" s="2"/>
      <c r="H53" s="2"/>
      <c r="I53" s="2"/>
      <c r="J53" s="2"/>
      <c r="K53" s="2"/>
      <c r="L53" s="2"/>
      <c r="M53" s="2"/>
      <c r="N53" s="2"/>
      <c r="O53" s="2"/>
      <c r="P53" s="2"/>
      <c r="Q53" s="2"/>
      <c r="R53" s="2"/>
      <c r="S53" s="2"/>
    </row>
    <row r="54" spans="1:19" x14ac:dyDescent="0.2">
      <c r="A54" s="2"/>
      <c r="B54" s="2"/>
      <c r="C54" s="2"/>
      <c r="D54" s="2"/>
      <c r="E54" s="2"/>
      <c r="F54" s="2"/>
      <c r="G54" s="2"/>
      <c r="H54" s="2"/>
      <c r="I54" s="2"/>
      <c r="J54" s="2"/>
      <c r="K54" s="2"/>
      <c r="L54" s="2"/>
      <c r="M54" s="2"/>
      <c r="N54" s="2"/>
      <c r="O54" s="2"/>
      <c r="P54" s="2"/>
      <c r="Q54" s="2"/>
      <c r="R54" s="2"/>
      <c r="S54" s="2"/>
    </row>
    <row r="55" spans="1:19" ht="13.5" x14ac:dyDescent="0.2">
      <c r="A55" s="13"/>
      <c r="B55" s="2"/>
      <c r="C55" s="2"/>
      <c r="D55" s="2"/>
      <c r="E55" s="2"/>
      <c r="F55" s="2"/>
      <c r="G55" s="2"/>
      <c r="H55" s="2"/>
      <c r="I55" s="2"/>
      <c r="J55" s="2"/>
      <c r="K55" s="2"/>
      <c r="L55" s="2"/>
      <c r="M55" s="2"/>
      <c r="N55" s="2"/>
      <c r="O55" s="2"/>
      <c r="P55" s="2"/>
      <c r="Q55" s="2"/>
      <c r="R55" s="2"/>
      <c r="S55" s="2"/>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Z66"/>
  <sheetViews>
    <sheetView showGridLines="0" zoomScaleNormal="100" zoomScaleSheetLayoutView="100" workbookViewId="0"/>
  </sheetViews>
  <sheetFormatPr defaultRowHeight="12.75" x14ac:dyDescent="0.2"/>
  <cols>
    <col min="1" max="1" width="2.42578125" customWidth="1"/>
    <col min="2" max="2" width="1.5703125" customWidth="1"/>
    <col min="3" max="3" width="7.140625" customWidth="1"/>
    <col min="4" max="4" width="16.5703125" bestFit="1" customWidth="1"/>
    <col min="5" max="5" width="8.7109375" customWidth="1"/>
    <col min="6" max="6" width="1.85546875" customWidth="1"/>
    <col min="7" max="7" width="6.5703125" bestFit="1" customWidth="1"/>
    <col min="8" max="8" width="1.85546875" customWidth="1"/>
    <col min="9" max="9" width="6.5703125" bestFit="1" customWidth="1"/>
    <col min="10" max="10" width="1.85546875" customWidth="1"/>
    <col min="11" max="11" width="6.5703125" bestFit="1" customWidth="1"/>
    <col min="12" max="12" width="2" customWidth="1"/>
    <col min="13" max="13" width="6.5703125" bestFit="1" customWidth="1"/>
    <col min="14" max="14" width="1.42578125" customWidth="1"/>
    <col min="15" max="15" width="6.5703125" bestFit="1" customWidth="1"/>
    <col min="16" max="16" width="1.28515625" customWidth="1"/>
    <col min="17" max="17" width="6.5703125" bestFit="1" customWidth="1"/>
    <col min="18" max="18" width="1" customWidth="1"/>
    <col min="19" max="19" width="6.5703125" bestFit="1" customWidth="1"/>
    <col min="20" max="20" width="1.140625" customWidth="1"/>
    <col min="21" max="21" width="6.5703125" bestFit="1" customWidth="1"/>
    <col min="22" max="22" width="1.140625" customWidth="1"/>
    <col min="23" max="23" width="6.5703125" bestFit="1" customWidth="1"/>
    <col min="24" max="24" width="1" customWidth="1"/>
    <col min="25" max="25" width="6.5703125" bestFit="1" customWidth="1"/>
    <col min="26" max="26" width="10.140625" bestFit="1" customWidth="1"/>
  </cols>
  <sheetData>
    <row r="1" spans="1:26" x14ac:dyDescent="0.2">
      <c r="A1" s="1" t="s">
        <v>318</v>
      </c>
      <c r="B1" s="1"/>
      <c r="C1" s="1"/>
      <c r="D1" s="1" t="s">
        <v>528</v>
      </c>
      <c r="E1" s="1"/>
      <c r="F1" s="1"/>
      <c r="G1" s="1"/>
      <c r="H1" s="1"/>
      <c r="I1" s="1"/>
      <c r="J1" s="1"/>
      <c r="K1" s="1"/>
      <c r="L1" s="1"/>
      <c r="M1" s="1"/>
      <c r="N1" s="1"/>
      <c r="O1" s="1"/>
      <c r="P1" s="1"/>
      <c r="Q1" s="1"/>
      <c r="R1" s="1"/>
      <c r="S1" s="1"/>
      <c r="T1" s="1"/>
      <c r="U1" s="1"/>
      <c r="V1" s="1"/>
      <c r="W1" s="1"/>
      <c r="X1" s="35"/>
      <c r="Y1" s="35"/>
    </row>
    <row r="2" spans="1:26" x14ac:dyDescent="0.2">
      <c r="A2" s="3"/>
      <c r="B2" s="3"/>
      <c r="C2" s="3"/>
      <c r="D2" s="52" t="s">
        <v>529</v>
      </c>
      <c r="E2" s="3"/>
      <c r="F2" s="3"/>
      <c r="G2" s="3"/>
      <c r="H2" s="3"/>
      <c r="I2" s="3"/>
      <c r="J2" s="3"/>
      <c r="K2" s="3"/>
      <c r="L2" s="3"/>
      <c r="M2" s="3"/>
      <c r="N2" s="3"/>
      <c r="O2" s="3"/>
      <c r="P2" s="3"/>
      <c r="Q2" s="3"/>
      <c r="R2" s="3"/>
      <c r="S2" s="3"/>
      <c r="T2" s="3"/>
      <c r="U2" s="3"/>
      <c r="V2" s="3"/>
      <c r="W2" s="3"/>
      <c r="X2" s="36"/>
      <c r="Y2" s="36"/>
    </row>
    <row r="3" spans="1:26" x14ac:dyDescent="0.2">
      <c r="A3" s="10"/>
      <c r="B3" s="10"/>
      <c r="C3" s="10"/>
      <c r="D3" s="10"/>
      <c r="E3" s="10"/>
      <c r="F3" s="10"/>
      <c r="G3" s="3"/>
      <c r="H3" s="3"/>
      <c r="I3" s="3"/>
      <c r="J3" s="3"/>
      <c r="K3" s="3"/>
      <c r="L3" s="3"/>
      <c r="M3" s="3"/>
      <c r="N3" s="3"/>
      <c r="O3" s="3"/>
      <c r="P3" s="3"/>
      <c r="Q3" s="3"/>
      <c r="R3" s="3"/>
      <c r="S3" s="3"/>
      <c r="T3" s="3"/>
      <c r="U3" s="3"/>
      <c r="V3" s="3"/>
      <c r="W3" s="3"/>
      <c r="X3" s="36"/>
      <c r="Y3" s="36"/>
    </row>
    <row r="4" spans="1:26" x14ac:dyDescent="0.2">
      <c r="A4" s="88"/>
      <c r="B4" s="88"/>
      <c r="C4" s="88"/>
      <c r="D4" s="88"/>
      <c r="E4" s="88"/>
      <c r="F4" s="88"/>
      <c r="G4" s="143">
        <v>2009</v>
      </c>
      <c r="H4" s="143"/>
      <c r="I4" s="143">
        <v>2010</v>
      </c>
      <c r="J4" s="143"/>
      <c r="K4" s="143">
        <v>2011</v>
      </c>
      <c r="L4" s="143"/>
      <c r="M4" s="143">
        <v>2012</v>
      </c>
      <c r="N4" s="143"/>
      <c r="O4" s="143">
        <v>2013</v>
      </c>
      <c r="P4" s="143"/>
      <c r="Q4" s="143">
        <v>2014</v>
      </c>
      <c r="R4" s="143"/>
      <c r="S4" s="143">
        <v>2015</v>
      </c>
      <c r="T4" s="143"/>
      <c r="U4" s="143">
        <v>2016</v>
      </c>
      <c r="V4" s="143"/>
      <c r="W4" s="143">
        <v>2017</v>
      </c>
      <c r="X4" s="144"/>
      <c r="Y4" s="144">
        <v>2018</v>
      </c>
    </row>
    <row r="5" spans="1:26" x14ac:dyDescent="0.2">
      <c r="A5" s="88"/>
      <c r="B5" s="88"/>
      <c r="C5" s="88"/>
      <c r="D5" s="88"/>
      <c r="E5" s="88"/>
      <c r="F5" s="88"/>
      <c r="G5" s="88"/>
      <c r="H5" s="88"/>
      <c r="I5" s="88"/>
      <c r="J5" s="88"/>
      <c r="K5" s="88"/>
      <c r="L5" s="88"/>
      <c r="M5" s="88"/>
      <c r="N5" s="88"/>
      <c r="O5" s="88"/>
      <c r="P5" s="88"/>
      <c r="Q5" s="88"/>
      <c r="R5" s="88"/>
      <c r="S5" s="88"/>
      <c r="T5" s="88"/>
      <c r="U5" s="88"/>
      <c r="V5" s="88"/>
      <c r="W5" s="88"/>
      <c r="X5" s="145"/>
      <c r="Y5" s="145"/>
    </row>
    <row r="6" spans="1:26" x14ac:dyDescent="0.2">
      <c r="A6" s="146" t="s">
        <v>431</v>
      </c>
      <c r="B6" s="88"/>
      <c r="C6" s="88"/>
      <c r="D6" s="88"/>
      <c r="E6" s="88"/>
      <c r="F6" s="88"/>
      <c r="G6" s="88"/>
      <c r="H6" s="88"/>
      <c r="I6" s="88"/>
      <c r="J6" s="88"/>
      <c r="K6" s="88"/>
      <c r="L6" s="88"/>
      <c r="M6" s="88"/>
      <c r="N6" s="88"/>
      <c r="O6" s="88"/>
      <c r="P6" s="88"/>
      <c r="Q6" s="88"/>
      <c r="R6" s="88"/>
      <c r="S6" s="88"/>
      <c r="T6" s="88"/>
      <c r="U6" s="88"/>
      <c r="V6" s="88"/>
      <c r="W6" s="88"/>
      <c r="X6" s="145"/>
      <c r="Y6" s="145"/>
    </row>
    <row r="7" spans="1:26" x14ac:dyDescent="0.2">
      <c r="A7" s="88" t="s">
        <v>496</v>
      </c>
      <c r="B7" s="88"/>
      <c r="C7" s="88"/>
      <c r="D7" s="88"/>
      <c r="E7" s="88"/>
      <c r="F7" s="88"/>
      <c r="G7" s="88"/>
      <c r="H7" s="88"/>
      <c r="I7" s="88"/>
      <c r="J7" s="88"/>
      <c r="K7" s="88"/>
      <c r="L7" s="88"/>
      <c r="M7" s="88"/>
      <c r="N7" s="88"/>
      <c r="O7" s="88"/>
      <c r="P7" s="88"/>
      <c r="Q7" s="88"/>
      <c r="R7" s="88"/>
      <c r="S7" s="88"/>
      <c r="T7" s="88"/>
      <c r="U7" s="88"/>
      <c r="V7" s="88"/>
      <c r="W7" s="88"/>
      <c r="X7" s="145"/>
      <c r="Y7" s="145"/>
    </row>
    <row r="8" spans="1:26" x14ac:dyDescent="0.2">
      <c r="A8" s="147" t="s">
        <v>497</v>
      </c>
      <c r="B8" s="88"/>
      <c r="C8" s="88"/>
      <c r="D8" s="88"/>
      <c r="E8" s="88"/>
      <c r="F8" s="88"/>
      <c r="G8" s="88"/>
      <c r="H8" s="88"/>
      <c r="I8" s="88"/>
      <c r="J8" s="88"/>
      <c r="K8" s="88"/>
      <c r="L8" s="88"/>
      <c r="M8" s="88"/>
      <c r="N8" s="88"/>
      <c r="O8" s="88"/>
      <c r="P8" s="88"/>
      <c r="Q8" s="88"/>
      <c r="R8" s="88"/>
      <c r="S8" s="88"/>
      <c r="T8" s="88"/>
      <c r="U8" s="88"/>
      <c r="V8" s="88"/>
      <c r="W8" s="88"/>
      <c r="X8" s="145"/>
      <c r="Y8" s="145"/>
    </row>
    <row r="9" spans="1:26" x14ac:dyDescent="0.2">
      <c r="A9" s="147" t="s">
        <v>432</v>
      </c>
      <c r="B9" s="88"/>
      <c r="C9" s="88"/>
      <c r="D9" s="88"/>
      <c r="E9" s="88"/>
      <c r="F9" s="88"/>
      <c r="G9" s="88"/>
      <c r="H9" s="88"/>
      <c r="I9" s="88"/>
      <c r="J9" s="88"/>
      <c r="K9" s="88"/>
      <c r="L9" s="88"/>
      <c r="M9" s="88"/>
      <c r="N9" s="88"/>
      <c r="O9" s="88"/>
      <c r="P9" s="88"/>
      <c r="Q9" s="88"/>
      <c r="R9" s="88"/>
      <c r="S9" s="88"/>
      <c r="T9" s="88"/>
      <c r="U9" s="88"/>
      <c r="V9" s="88"/>
      <c r="W9" s="88"/>
      <c r="X9" s="145"/>
      <c r="Y9" s="145"/>
    </row>
    <row r="10" spans="1:26" x14ac:dyDescent="0.2">
      <c r="A10" s="88"/>
      <c r="B10" s="88" t="s">
        <v>643</v>
      </c>
      <c r="C10" s="88"/>
      <c r="D10" s="88"/>
      <c r="E10" s="88"/>
      <c r="F10" s="88"/>
      <c r="G10" s="148">
        <v>107600</v>
      </c>
      <c r="H10" s="148"/>
      <c r="I10" s="148">
        <v>112100</v>
      </c>
      <c r="J10" s="148"/>
      <c r="K10" s="148">
        <v>122400</v>
      </c>
      <c r="L10" s="148"/>
      <c r="M10" s="148">
        <v>119200</v>
      </c>
      <c r="N10" s="148"/>
      <c r="O10" s="148">
        <v>121700</v>
      </c>
      <c r="P10" s="148"/>
      <c r="Q10" s="148">
        <v>123200</v>
      </c>
      <c r="R10" s="88"/>
      <c r="S10" s="148">
        <v>125100</v>
      </c>
      <c r="T10" s="88"/>
      <c r="U10" s="148">
        <v>129600</v>
      </c>
      <c r="V10" s="88"/>
      <c r="W10" s="148">
        <v>136900</v>
      </c>
      <c r="X10" s="145"/>
      <c r="Y10" s="149">
        <v>138900</v>
      </c>
      <c r="Z10" s="117"/>
    </row>
    <row r="11" spans="1:26" x14ac:dyDescent="0.2">
      <c r="A11" s="88"/>
      <c r="B11" s="88" t="s">
        <v>644</v>
      </c>
      <c r="C11" s="88"/>
      <c r="D11" s="88"/>
      <c r="E11" s="88"/>
      <c r="F11" s="88"/>
      <c r="G11" s="148">
        <v>127500</v>
      </c>
      <c r="H11" s="148"/>
      <c r="I11" s="148">
        <v>125300</v>
      </c>
      <c r="J11" s="148"/>
      <c r="K11" s="148">
        <v>136100</v>
      </c>
      <c r="L11" s="148"/>
      <c r="M11" s="148">
        <v>130400</v>
      </c>
      <c r="N11" s="148"/>
      <c r="O11" s="148">
        <v>130100</v>
      </c>
      <c r="P11" s="148"/>
      <c r="Q11" s="148">
        <v>129300</v>
      </c>
      <c r="R11" s="88"/>
      <c r="S11" s="148">
        <v>126200</v>
      </c>
      <c r="T11" s="88"/>
      <c r="U11" s="148">
        <v>128700</v>
      </c>
      <c r="V11" s="88"/>
      <c r="W11" s="148">
        <v>129700</v>
      </c>
      <c r="X11" s="145"/>
      <c r="Y11" s="149">
        <v>120300</v>
      </c>
      <c r="Z11" s="117"/>
    </row>
    <row r="12" spans="1:26" x14ac:dyDescent="0.2">
      <c r="A12" s="88" t="s">
        <v>645</v>
      </c>
      <c r="B12" s="88"/>
      <c r="C12" s="88"/>
      <c r="D12" s="88"/>
      <c r="E12" s="88"/>
      <c r="F12" s="88"/>
      <c r="G12" s="148">
        <v>5300</v>
      </c>
      <c r="H12" s="148"/>
      <c r="I12" s="148">
        <v>4900</v>
      </c>
      <c r="J12" s="148"/>
      <c r="K12" s="148">
        <v>3600</v>
      </c>
      <c r="L12" s="148"/>
      <c r="M12" s="148">
        <v>3500</v>
      </c>
      <c r="N12" s="148"/>
      <c r="O12" s="148">
        <v>3300</v>
      </c>
      <c r="P12" s="148"/>
      <c r="Q12" s="148">
        <v>3200</v>
      </c>
      <c r="R12" s="88"/>
      <c r="S12" s="148">
        <v>3700</v>
      </c>
      <c r="T12" s="88"/>
      <c r="U12" s="148">
        <v>3300</v>
      </c>
      <c r="V12" s="88"/>
      <c r="W12" s="148">
        <v>3400</v>
      </c>
      <c r="X12" s="145"/>
      <c r="Y12" s="145">
        <v>4100</v>
      </c>
    </row>
    <row r="13" spans="1:26" x14ac:dyDescent="0.2">
      <c r="A13" s="88" t="s">
        <v>646</v>
      </c>
      <c r="B13" s="88"/>
      <c r="C13" s="88"/>
      <c r="D13" s="88"/>
      <c r="E13" s="88"/>
      <c r="F13" s="88"/>
      <c r="G13" s="150">
        <v>132000</v>
      </c>
      <c r="H13" s="150"/>
      <c r="I13" s="150">
        <v>127600</v>
      </c>
      <c r="J13" s="150"/>
      <c r="K13" s="150">
        <v>123000</v>
      </c>
      <c r="L13" s="150"/>
      <c r="M13" s="150">
        <v>115100</v>
      </c>
      <c r="N13" s="150"/>
      <c r="O13" s="150">
        <v>116900</v>
      </c>
      <c r="P13" s="150"/>
      <c r="Q13" s="150">
        <v>106700</v>
      </c>
      <c r="R13" s="151"/>
      <c r="S13" s="150">
        <v>103300</v>
      </c>
      <c r="T13" s="151"/>
      <c r="U13" s="150">
        <v>105900</v>
      </c>
      <c r="V13" s="151"/>
      <c r="W13" s="150">
        <v>98600</v>
      </c>
      <c r="X13" s="152"/>
      <c r="Y13" s="153">
        <v>94900</v>
      </c>
      <c r="Z13" s="117"/>
    </row>
    <row r="14" spans="1:26" x14ac:dyDescent="0.2">
      <c r="A14" s="88" t="s">
        <v>647</v>
      </c>
      <c r="B14" s="88"/>
      <c r="C14" s="88"/>
      <c r="D14" s="88"/>
      <c r="E14" s="88"/>
      <c r="F14" s="88"/>
      <c r="G14" s="148">
        <v>372400</v>
      </c>
      <c r="H14" s="148"/>
      <c r="I14" s="148">
        <v>369900</v>
      </c>
      <c r="J14" s="148"/>
      <c r="K14" s="148">
        <v>385100</v>
      </c>
      <c r="L14" s="148"/>
      <c r="M14" s="148">
        <v>368200</v>
      </c>
      <c r="N14" s="148"/>
      <c r="O14" s="148">
        <v>372000</v>
      </c>
      <c r="P14" s="148"/>
      <c r="Q14" s="148">
        <v>362400</v>
      </c>
      <c r="R14" s="148"/>
      <c r="S14" s="148">
        <v>358300</v>
      </c>
      <c r="T14" s="148"/>
      <c r="U14" s="148">
        <v>367500</v>
      </c>
      <c r="V14" s="148"/>
      <c r="W14" s="148">
        <v>368600</v>
      </c>
      <c r="X14" s="148"/>
      <c r="Y14" s="148">
        <v>358200</v>
      </c>
      <c r="Z14" s="117"/>
    </row>
    <row r="15" spans="1:26" x14ac:dyDescent="0.2">
      <c r="A15" s="88"/>
      <c r="B15" s="88"/>
      <c r="C15" s="88"/>
      <c r="D15" s="88"/>
      <c r="E15" s="88"/>
      <c r="F15" s="88"/>
      <c r="G15" s="148"/>
      <c r="H15" s="148"/>
      <c r="I15" s="148"/>
      <c r="J15" s="148"/>
      <c r="K15" s="148"/>
      <c r="L15" s="148"/>
      <c r="M15" s="148"/>
      <c r="N15" s="148"/>
      <c r="O15" s="148"/>
      <c r="P15" s="148"/>
      <c r="Q15" s="148"/>
      <c r="R15" s="148"/>
      <c r="S15" s="148"/>
      <c r="T15" s="148"/>
      <c r="U15" s="148"/>
      <c r="V15" s="148"/>
      <c r="W15" s="148"/>
      <c r="X15" s="148"/>
      <c r="Y15" s="148"/>
      <c r="Z15" s="39"/>
    </row>
    <row r="16" spans="1:26" x14ac:dyDescent="0.2">
      <c r="A16" s="147" t="s">
        <v>503</v>
      </c>
      <c r="B16" s="88"/>
      <c r="C16" s="88"/>
      <c r="D16" s="88"/>
      <c r="E16" s="88"/>
      <c r="F16" s="88"/>
      <c r="G16" s="148"/>
      <c r="H16" s="148"/>
      <c r="I16" s="148"/>
      <c r="J16" s="148"/>
      <c r="K16" s="148"/>
      <c r="L16" s="148"/>
      <c r="M16" s="148"/>
      <c r="N16" s="148"/>
      <c r="O16" s="88"/>
      <c r="P16" s="88"/>
      <c r="Q16" s="148"/>
      <c r="R16" s="88"/>
      <c r="S16" s="148"/>
      <c r="T16" s="88"/>
      <c r="U16" s="148"/>
      <c r="V16" s="148"/>
      <c r="W16" s="148"/>
      <c r="X16" s="145"/>
      <c r="Y16" s="145"/>
    </row>
    <row r="17" spans="1:26" x14ac:dyDescent="0.2">
      <c r="A17" s="88"/>
      <c r="B17" s="88" t="s">
        <v>319</v>
      </c>
      <c r="C17" s="88"/>
      <c r="D17" s="88"/>
      <c r="E17" s="88"/>
      <c r="F17" s="88"/>
      <c r="G17" s="148"/>
      <c r="H17" s="148"/>
      <c r="I17" s="148"/>
      <c r="J17" s="148"/>
      <c r="K17" s="148"/>
      <c r="L17" s="148"/>
      <c r="M17" s="148"/>
      <c r="N17" s="148"/>
      <c r="O17" s="88"/>
      <c r="P17" s="88"/>
      <c r="Q17" s="148"/>
      <c r="R17" s="88"/>
      <c r="S17" s="148"/>
      <c r="T17" s="88"/>
      <c r="U17" s="148"/>
      <c r="V17" s="148"/>
      <c r="W17" s="148"/>
      <c r="X17" s="145"/>
      <c r="Y17" s="145"/>
    </row>
    <row r="18" spans="1:26" x14ac:dyDescent="0.2">
      <c r="A18" s="88"/>
      <c r="B18" s="147" t="s">
        <v>320</v>
      </c>
      <c r="C18" s="88"/>
      <c r="D18" s="88"/>
      <c r="E18" s="88"/>
      <c r="F18" s="88"/>
      <c r="G18" s="148">
        <v>19475</v>
      </c>
      <c r="H18" s="148"/>
      <c r="I18" s="148">
        <v>20793</v>
      </c>
      <c r="J18" s="148"/>
      <c r="K18" s="148">
        <v>23101</v>
      </c>
      <c r="L18" s="148"/>
      <c r="M18" s="148">
        <v>23661</v>
      </c>
      <c r="N18" s="148"/>
      <c r="O18" s="148">
        <v>24752</v>
      </c>
      <c r="P18" s="148"/>
      <c r="Q18" s="148">
        <v>25822</v>
      </c>
      <c r="R18" s="148"/>
      <c r="S18" s="148">
        <v>26982</v>
      </c>
      <c r="T18" s="148"/>
      <c r="U18" s="148">
        <v>28655</v>
      </c>
      <c r="V18" s="88"/>
      <c r="W18" s="148">
        <v>30930</v>
      </c>
      <c r="X18" s="145"/>
      <c r="Y18" s="149">
        <v>31640</v>
      </c>
      <c r="Z18" s="117"/>
    </row>
    <row r="19" spans="1:26" x14ac:dyDescent="0.2">
      <c r="A19" s="88"/>
      <c r="B19" s="88" t="s">
        <v>648</v>
      </c>
      <c r="C19" s="88"/>
      <c r="D19" s="88"/>
      <c r="E19" s="88"/>
      <c r="F19" s="88"/>
      <c r="G19" s="150">
        <v>6002</v>
      </c>
      <c r="H19" s="150"/>
      <c r="I19" s="150">
        <v>6155</v>
      </c>
      <c r="J19" s="150"/>
      <c r="K19" s="150">
        <v>6984</v>
      </c>
      <c r="L19" s="150"/>
      <c r="M19" s="150">
        <v>7064</v>
      </c>
      <c r="N19" s="150"/>
      <c r="O19" s="150">
        <v>7112</v>
      </c>
      <c r="P19" s="150"/>
      <c r="Q19" s="150">
        <v>7405</v>
      </c>
      <c r="R19" s="150"/>
      <c r="S19" s="150">
        <v>7484</v>
      </c>
      <c r="T19" s="150"/>
      <c r="U19" s="150">
        <v>7731</v>
      </c>
      <c r="V19" s="151"/>
      <c r="W19" s="150">
        <v>7949</v>
      </c>
      <c r="X19" s="152"/>
      <c r="Y19" s="150">
        <v>7660</v>
      </c>
      <c r="Z19" s="117"/>
    </row>
    <row r="20" spans="1:26" x14ac:dyDescent="0.2">
      <c r="A20" s="88" t="s">
        <v>649</v>
      </c>
      <c r="B20" s="88"/>
      <c r="C20" s="88"/>
      <c r="D20" s="88"/>
      <c r="E20" s="88"/>
      <c r="F20" s="88"/>
      <c r="G20" s="148">
        <v>25477</v>
      </c>
      <c r="H20" s="148"/>
      <c r="I20" s="148">
        <v>26948</v>
      </c>
      <c r="J20" s="148"/>
      <c r="K20" s="148">
        <v>30085</v>
      </c>
      <c r="L20" s="148"/>
      <c r="M20" s="148">
        <v>30725</v>
      </c>
      <c r="N20" s="148"/>
      <c r="O20" s="148">
        <v>31864</v>
      </c>
      <c r="P20" s="148"/>
      <c r="Q20" s="148">
        <v>33227</v>
      </c>
      <c r="R20" s="148"/>
      <c r="S20" s="148">
        <v>34466</v>
      </c>
      <c r="T20" s="148"/>
      <c r="U20" s="148">
        <v>36386</v>
      </c>
      <c r="V20" s="148"/>
      <c r="W20" s="148">
        <v>38879</v>
      </c>
      <c r="X20" s="145"/>
      <c r="Y20" s="149">
        <v>39300</v>
      </c>
      <c r="Z20" s="117"/>
    </row>
    <row r="21" spans="1:26" x14ac:dyDescent="0.2">
      <c r="A21" s="88"/>
      <c r="B21" s="88"/>
      <c r="C21" s="88"/>
      <c r="D21" s="88"/>
      <c r="E21" s="88"/>
      <c r="F21" s="88"/>
      <c r="G21" s="148"/>
      <c r="H21" s="148"/>
      <c r="I21" s="148"/>
      <c r="J21" s="148"/>
      <c r="K21" s="148"/>
      <c r="L21" s="148"/>
      <c r="M21" s="148"/>
      <c r="N21" s="148"/>
      <c r="O21" s="88"/>
      <c r="P21" s="88"/>
      <c r="Q21" s="148"/>
      <c r="R21" s="88"/>
      <c r="S21" s="148"/>
      <c r="T21" s="88"/>
      <c r="U21" s="148"/>
      <c r="V21" s="148"/>
      <c r="W21" s="148"/>
      <c r="X21" s="145"/>
      <c r="Y21" s="149"/>
      <c r="Z21" s="39"/>
    </row>
    <row r="22" spans="1:26" x14ac:dyDescent="0.2">
      <c r="A22" s="147" t="s">
        <v>666</v>
      </c>
      <c r="B22" s="88"/>
      <c r="C22" s="88"/>
      <c r="D22" s="88"/>
      <c r="E22" s="88"/>
      <c r="F22" s="88"/>
      <c r="G22" s="148"/>
      <c r="H22" s="148"/>
      <c r="I22" s="148"/>
      <c r="J22" s="148"/>
      <c r="K22" s="148"/>
      <c r="L22" s="148"/>
      <c r="M22" s="148"/>
      <c r="N22" s="148"/>
      <c r="O22" s="88"/>
      <c r="P22" s="88"/>
      <c r="Q22" s="148"/>
      <c r="R22" s="88"/>
      <c r="S22" s="148"/>
      <c r="T22" s="88"/>
      <c r="U22" s="148"/>
      <c r="V22" s="148"/>
      <c r="W22" s="148"/>
      <c r="X22" s="145"/>
      <c r="Y22" s="88"/>
    </row>
    <row r="23" spans="1:26" x14ac:dyDescent="0.2">
      <c r="A23" s="88"/>
      <c r="B23" s="88" t="s">
        <v>321</v>
      </c>
      <c r="C23" s="88"/>
      <c r="D23" s="88"/>
      <c r="E23" s="88"/>
      <c r="F23" s="88"/>
      <c r="G23" s="88"/>
      <c r="H23" s="148"/>
      <c r="I23" s="148"/>
      <c r="J23" s="148"/>
      <c r="K23" s="148"/>
      <c r="L23" s="148"/>
      <c r="M23" s="148"/>
      <c r="N23" s="148"/>
      <c r="O23" s="88"/>
      <c r="P23" s="88"/>
      <c r="Q23" s="148"/>
      <c r="R23" s="88"/>
      <c r="S23" s="148"/>
      <c r="T23" s="88"/>
      <c r="U23" s="148"/>
      <c r="V23" s="148"/>
      <c r="W23" s="148"/>
      <c r="X23" s="145"/>
      <c r="Y23" s="145"/>
    </row>
    <row r="24" spans="1:26" x14ac:dyDescent="0.2">
      <c r="A24" s="88"/>
      <c r="B24" s="147" t="s">
        <v>322</v>
      </c>
      <c r="C24" s="88"/>
      <c r="D24" s="88"/>
      <c r="E24" s="88"/>
      <c r="F24" s="88"/>
      <c r="G24" s="148">
        <v>139400</v>
      </c>
      <c r="H24" s="148"/>
      <c r="I24" s="148">
        <v>171300</v>
      </c>
      <c r="J24" s="148"/>
      <c r="K24" s="148">
        <v>150500</v>
      </c>
      <c r="L24" s="148"/>
      <c r="M24" s="148">
        <v>126800</v>
      </c>
      <c r="N24" s="148"/>
      <c r="O24" s="148">
        <v>116900</v>
      </c>
      <c r="P24" s="148"/>
      <c r="Q24" s="148">
        <v>120500</v>
      </c>
      <c r="R24" s="148"/>
      <c r="S24" s="148">
        <v>124300</v>
      </c>
      <c r="T24" s="148"/>
      <c r="U24" s="148">
        <v>125000</v>
      </c>
      <c r="V24" s="88"/>
      <c r="W24" s="148">
        <v>137300</v>
      </c>
      <c r="X24" s="145"/>
      <c r="Y24" s="148">
        <v>139100</v>
      </c>
      <c r="Z24" s="117"/>
    </row>
    <row r="25" spans="1:26" x14ac:dyDescent="0.2">
      <c r="A25" s="88"/>
      <c r="B25" s="88" t="s">
        <v>650</v>
      </c>
      <c r="C25" s="88"/>
      <c r="D25" s="88"/>
      <c r="E25" s="88"/>
      <c r="F25" s="88"/>
      <c r="G25" s="150">
        <v>1700</v>
      </c>
      <c r="H25" s="150"/>
      <c r="I25" s="150">
        <v>2300</v>
      </c>
      <c r="J25" s="150"/>
      <c r="K25" s="150">
        <v>2500</v>
      </c>
      <c r="L25" s="150"/>
      <c r="M25" s="150">
        <v>2500</v>
      </c>
      <c r="N25" s="150"/>
      <c r="O25" s="150">
        <v>3200</v>
      </c>
      <c r="P25" s="150"/>
      <c r="Q25" s="150">
        <v>2400</v>
      </c>
      <c r="R25" s="150"/>
      <c r="S25" s="150">
        <v>2700</v>
      </c>
      <c r="T25" s="150"/>
      <c r="U25" s="150">
        <v>2900</v>
      </c>
      <c r="V25" s="151"/>
      <c r="W25" s="150">
        <v>3200</v>
      </c>
      <c r="X25" s="152"/>
      <c r="Y25" s="150">
        <v>3300</v>
      </c>
      <c r="Z25" s="117"/>
    </row>
    <row r="26" spans="1:26" x14ac:dyDescent="0.2">
      <c r="A26" s="88" t="s">
        <v>667</v>
      </c>
      <c r="B26" s="88"/>
      <c r="C26" s="88"/>
      <c r="D26" s="88"/>
      <c r="E26" s="88"/>
      <c r="F26" s="88"/>
      <c r="G26" s="148">
        <v>141100</v>
      </c>
      <c r="H26" s="148"/>
      <c r="I26" s="148">
        <v>173600</v>
      </c>
      <c r="J26" s="148"/>
      <c r="K26" s="148">
        <v>153000</v>
      </c>
      <c r="L26" s="148"/>
      <c r="M26" s="148">
        <v>129300</v>
      </c>
      <c r="N26" s="148">
        <v>0</v>
      </c>
      <c r="O26" s="148">
        <v>120100</v>
      </c>
      <c r="P26" s="154"/>
      <c r="Q26" s="148">
        <v>122900</v>
      </c>
      <c r="R26" s="148"/>
      <c r="S26" s="148">
        <v>127000</v>
      </c>
      <c r="T26" s="148"/>
      <c r="U26" s="148">
        <v>127900</v>
      </c>
      <c r="V26" s="148"/>
      <c r="W26" s="148">
        <v>140500</v>
      </c>
      <c r="X26" s="145"/>
      <c r="Y26" s="149">
        <v>142400</v>
      </c>
      <c r="Z26" s="117"/>
    </row>
    <row r="27" spans="1:26" x14ac:dyDescent="0.2">
      <c r="A27" s="88"/>
      <c r="B27" s="88"/>
      <c r="C27" s="88"/>
      <c r="D27" s="88"/>
      <c r="E27" s="88"/>
      <c r="F27" s="88"/>
      <c r="G27" s="148"/>
      <c r="H27" s="148"/>
      <c r="I27" s="148"/>
      <c r="J27" s="148"/>
      <c r="K27" s="148"/>
      <c r="L27" s="148"/>
      <c r="M27" s="148"/>
      <c r="N27" s="148"/>
      <c r="O27" s="88"/>
      <c r="P27" s="88"/>
      <c r="Q27" s="148"/>
      <c r="R27" s="88"/>
      <c r="S27" s="148"/>
      <c r="T27" s="88"/>
      <c r="U27" s="148"/>
      <c r="V27" s="148"/>
      <c r="W27" s="148"/>
      <c r="X27" s="145"/>
      <c r="Y27" s="149"/>
      <c r="Z27" s="39"/>
    </row>
    <row r="28" spans="1:26" x14ac:dyDescent="0.2">
      <c r="A28" s="147" t="s">
        <v>433</v>
      </c>
      <c r="B28" s="88"/>
      <c r="C28" s="88"/>
      <c r="D28" s="88"/>
      <c r="E28" s="88"/>
      <c r="F28" s="88"/>
      <c r="G28" s="148"/>
      <c r="H28" s="148"/>
      <c r="I28" s="148"/>
      <c r="J28" s="148"/>
      <c r="K28" s="148"/>
      <c r="L28" s="148"/>
      <c r="M28" s="148"/>
      <c r="N28" s="148"/>
      <c r="O28" s="88"/>
      <c r="P28" s="88"/>
      <c r="Q28" s="148"/>
      <c r="R28" s="88"/>
      <c r="S28" s="148"/>
      <c r="T28" s="88"/>
      <c r="U28" s="148"/>
      <c r="V28" s="148"/>
      <c r="W28" s="148"/>
      <c r="X28" s="145"/>
      <c r="Y28" s="88"/>
    </row>
    <row r="29" spans="1:26" x14ac:dyDescent="0.2">
      <c r="A29" s="88"/>
      <c r="B29" s="88" t="s">
        <v>321</v>
      </c>
      <c r="C29" s="88"/>
      <c r="D29" s="88"/>
      <c r="E29" s="88"/>
      <c r="F29" s="88"/>
      <c r="G29" s="148"/>
      <c r="H29" s="148"/>
      <c r="I29" s="148"/>
      <c r="J29" s="148"/>
      <c r="K29" s="148"/>
      <c r="L29" s="148"/>
      <c r="M29" s="148"/>
      <c r="N29" s="148"/>
      <c r="O29" s="88"/>
      <c r="P29" s="88"/>
      <c r="Q29" s="148"/>
      <c r="R29" s="88"/>
      <c r="S29" s="148"/>
      <c r="T29" s="88"/>
      <c r="U29" s="148"/>
      <c r="V29" s="148"/>
      <c r="W29" s="148"/>
      <c r="X29" s="145"/>
      <c r="Y29" s="145"/>
    </row>
    <row r="30" spans="1:26" x14ac:dyDescent="0.2">
      <c r="A30" s="88"/>
      <c r="B30" s="147" t="s">
        <v>322</v>
      </c>
      <c r="C30" s="88"/>
      <c r="D30" s="88"/>
      <c r="E30" s="88"/>
      <c r="F30" s="88"/>
      <c r="G30" s="148">
        <v>9400</v>
      </c>
      <c r="H30" s="148"/>
      <c r="I30" s="148">
        <v>8300</v>
      </c>
      <c r="J30" s="148"/>
      <c r="K30" s="148">
        <v>8400</v>
      </c>
      <c r="L30" s="148"/>
      <c r="M30" s="148">
        <v>8300</v>
      </c>
      <c r="N30" s="148"/>
      <c r="O30" s="148">
        <v>8700</v>
      </c>
      <c r="P30" s="148"/>
      <c r="Q30" s="148">
        <v>9800</v>
      </c>
      <c r="R30" s="148"/>
      <c r="S30" s="148">
        <v>10200</v>
      </c>
      <c r="T30" s="148"/>
      <c r="U30" s="148">
        <v>10900</v>
      </c>
      <c r="V30" s="88"/>
      <c r="W30" s="148">
        <v>10700</v>
      </c>
      <c r="X30" s="145"/>
      <c r="Y30" s="148">
        <v>8000</v>
      </c>
      <c r="Z30" s="117"/>
    </row>
    <row r="31" spans="1:26" x14ac:dyDescent="0.2">
      <c r="A31" s="88"/>
      <c r="B31" s="88" t="s">
        <v>650</v>
      </c>
      <c r="C31" s="88"/>
      <c r="D31" s="88"/>
      <c r="E31" s="88"/>
      <c r="F31" s="88"/>
      <c r="G31" s="150">
        <v>15700</v>
      </c>
      <c r="H31" s="150"/>
      <c r="I31" s="150">
        <v>14500</v>
      </c>
      <c r="J31" s="150"/>
      <c r="K31" s="150">
        <v>14100</v>
      </c>
      <c r="L31" s="150"/>
      <c r="M31" s="150">
        <v>13500</v>
      </c>
      <c r="N31" s="150"/>
      <c r="O31" s="150">
        <v>12100</v>
      </c>
      <c r="P31" s="150"/>
      <c r="Q31" s="150">
        <v>12700</v>
      </c>
      <c r="R31" s="150"/>
      <c r="S31" s="150">
        <v>12200</v>
      </c>
      <c r="T31" s="150"/>
      <c r="U31" s="150">
        <v>11700</v>
      </c>
      <c r="V31" s="151"/>
      <c r="W31" s="150">
        <v>11500</v>
      </c>
      <c r="X31" s="152"/>
      <c r="Y31" s="150">
        <v>7600</v>
      </c>
      <c r="Z31" s="117"/>
    </row>
    <row r="32" spans="1:26" x14ac:dyDescent="0.2">
      <c r="A32" s="88" t="s">
        <v>651</v>
      </c>
      <c r="B32" s="88"/>
      <c r="C32" s="88"/>
      <c r="D32" s="88"/>
      <c r="E32" s="88"/>
      <c r="F32" s="88"/>
      <c r="G32" s="148">
        <v>25100</v>
      </c>
      <c r="H32" s="148"/>
      <c r="I32" s="148">
        <v>22800</v>
      </c>
      <c r="J32" s="148"/>
      <c r="K32" s="148">
        <v>22500</v>
      </c>
      <c r="L32" s="148"/>
      <c r="M32" s="148">
        <v>21800</v>
      </c>
      <c r="N32" s="148"/>
      <c r="O32" s="148">
        <v>20800</v>
      </c>
      <c r="P32" s="88"/>
      <c r="Q32" s="148">
        <v>22500</v>
      </c>
      <c r="R32" s="148"/>
      <c r="S32" s="148">
        <v>22400</v>
      </c>
      <c r="T32" s="148"/>
      <c r="U32" s="148">
        <v>22600</v>
      </c>
      <c r="V32" s="148">
        <v>0</v>
      </c>
      <c r="W32" s="148">
        <v>22200</v>
      </c>
      <c r="X32" s="145"/>
      <c r="Y32" s="148">
        <v>15600</v>
      </c>
      <c r="Z32" s="117"/>
    </row>
    <row r="33" spans="1:26" x14ac:dyDescent="0.2">
      <c r="A33" s="155"/>
      <c r="B33" s="88"/>
      <c r="C33" s="88"/>
      <c r="D33" s="88"/>
      <c r="E33" s="88"/>
      <c r="F33" s="88"/>
      <c r="G33" s="148"/>
      <c r="H33" s="148"/>
      <c r="I33" s="148"/>
      <c r="J33" s="148"/>
      <c r="K33" s="148"/>
      <c r="L33" s="148"/>
      <c r="M33" s="148"/>
      <c r="N33" s="148"/>
      <c r="O33" s="88"/>
      <c r="P33" s="88"/>
      <c r="Q33" s="148"/>
      <c r="R33" s="88"/>
      <c r="S33" s="88"/>
      <c r="T33" s="88"/>
      <c r="U33" s="148"/>
      <c r="V33" s="148"/>
      <c r="W33" s="148"/>
      <c r="X33" s="145"/>
      <c r="Y33" s="149"/>
      <c r="Z33" s="117"/>
    </row>
    <row r="34" spans="1:26" x14ac:dyDescent="0.2">
      <c r="A34" s="146" t="s">
        <v>434</v>
      </c>
      <c r="B34" s="88"/>
      <c r="C34" s="88"/>
      <c r="D34" s="88"/>
      <c r="E34" s="88"/>
      <c r="F34" s="88"/>
      <c r="G34" s="148"/>
      <c r="H34" s="148"/>
      <c r="I34" s="148"/>
      <c r="J34" s="148"/>
      <c r="K34" s="148"/>
      <c r="L34" s="148"/>
      <c r="M34" s="148"/>
      <c r="N34" s="148"/>
      <c r="O34" s="88"/>
      <c r="P34" s="88"/>
      <c r="Q34" s="148"/>
      <c r="R34" s="88"/>
      <c r="S34" s="88"/>
      <c r="T34" s="88"/>
      <c r="U34" s="148"/>
      <c r="V34" s="148"/>
      <c r="W34" s="148"/>
      <c r="X34" s="145"/>
      <c r="Y34" s="88"/>
    </row>
    <row r="35" spans="1:26" x14ac:dyDescent="0.2">
      <c r="A35" s="88" t="s">
        <v>323</v>
      </c>
      <c r="B35" s="88"/>
      <c r="C35" s="88"/>
      <c r="D35" s="88"/>
      <c r="E35" s="88"/>
      <c r="F35" s="88"/>
      <c r="G35" s="148"/>
      <c r="H35" s="148"/>
      <c r="I35" s="148"/>
      <c r="J35" s="148"/>
      <c r="K35" s="148"/>
      <c r="L35" s="148"/>
      <c r="M35" s="148"/>
      <c r="N35" s="148"/>
      <c r="O35" s="88"/>
      <c r="P35" s="88"/>
      <c r="Q35" s="148"/>
      <c r="R35" s="88"/>
      <c r="S35" s="88"/>
      <c r="T35" s="88"/>
      <c r="U35" s="148"/>
      <c r="V35" s="148"/>
      <c r="W35" s="148"/>
      <c r="X35" s="145"/>
      <c r="Y35" s="145"/>
    </row>
    <row r="36" spans="1:26" x14ac:dyDescent="0.2">
      <c r="A36" s="88" t="s">
        <v>324</v>
      </c>
      <c r="B36" s="88"/>
      <c r="C36" s="88"/>
      <c r="D36" s="88"/>
      <c r="E36" s="88"/>
      <c r="F36" s="88"/>
      <c r="G36" s="148"/>
      <c r="H36" s="148"/>
      <c r="I36" s="148"/>
      <c r="J36" s="148"/>
      <c r="K36" s="148"/>
      <c r="L36" s="148"/>
      <c r="M36" s="148"/>
      <c r="N36" s="148"/>
      <c r="O36" s="88"/>
      <c r="P36" s="88"/>
      <c r="Q36" s="148"/>
      <c r="R36" s="88"/>
      <c r="S36" s="88"/>
      <c r="T36" s="88"/>
      <c r="U36" s="148"/>
      <c r="V36" s="148"/>
      <c r="W36" s="148"/>
      <c r="X36" s="145"/>
      <c r="Y36" s="149"/>
      <c r="Z36" s="39"/>
    </row>
    <row r="37" spans="1:26" x14ac:dyDescent="0.2">
      <c r="A37" s="147" t="s">
        <v>325</v>
      </c>
      <c r="B37" s="88"/>
      <c r="C37" s="88"/>
      <c r="D37" s="88"/>
      <c r="E37" s="88"/>
      <c r="F37" s="88"/>
      <c r="G37" s="148"/>
      <c r="H37" s="148"/>
      <c r="I37" s="148"/>
      <c r="J37" s="148"/>
      <c r="K37" s="148"/>
      <c r="L37" s="148"/>
      <c r="M37" s="148"/>
      <c r="N37" s="148"/>
      <c r="O37" s="88"/>
      <c r="P37" s="88"/>
      <c r="Q37" s="148"/>
      <c r="R37" s="88"/>
      <c r="S37" s="88"/>
      <c r="T37" s="88"/>
      <c r="U37" s="148"/>
      <c r="V37" s="148"/>
      <c r="W37" s="148"/>
      <c r="X37" s="145"/>
      <c r="Y37" s="145"/>
    </row>
    <row r="38" spans="1:26" x14ac:dyDescent="0.2">
      <c r="A38" s="147" t="s">
        <v>326</v>
      </c>
      <c r="B38" s="88"/>
      <c r="C38" s="88"/>
      <c r="D38" s="88"/>
      <c r="E38" s="88"/>
      <c r="F38" s="88"/>
      <c r="G38" s="148">
        <v>2508</v>
      </c>
      <c r="H38" s="148"/>
      <c r="I38" s="148">
        <v>2631</v>
      </c>
      <c r="J38" s="148"/>
      <c r="K38" s="148">
        <v>2473</v>
      </c>
      <c r="L38" s="148"/>
      <c r="M38" s="148">
        <v>2459</v>
      </c>
      <c r="N38" s="148"/>
      <c r="O38" s="148">
        <v>2470</v>
      </c>
      <c r="P38" s="148"/>
      <c r="Q38" s="148">
        <v>2460</v>
      </c>
      <c r="R38" s="148"/>
      <c r="S38" s="148">
        <v>2462</v>
      </c>
      <c r="T38" s="148"/>
      <c r="U38" s="148">
        <v>2450</v>
      </c>
      <c r="V38" s="88"/>
      <c r="W38" s="148">
        <v>2446</v>
      </c>
      <c r="X38" s="145"/>
      <c r="Y38" s="149">
        <v>2441</v>
      </c>
      <c r="Z38" s="117"/>
    </row>
    <row r="39" spans="1:26" x14ac:dyDescent="0.2">
      <c r="A39" s="88" t="s">
        <v>504</v>
      </c>
      <c r="B39" s="88"/>
      <c r="C39" s="88"/>
      <c r="D39" s="88"/>
      <c r="E39" s="88"/>
      <c r="F39" s="88"/>
      <c r="G39" s="148"/>
      <c r="H39" s="148"/>
      <c r="I39" s="148"/>
      <c r="J39" s="148"/>
      <c r="K39" s="148"/>
      <c r="L39" s="148"/>
      <c r="M39" s="148"/>
      <c r="N39" s="148"/>
      <c r="O39" s="148"/>
      <c r="P39" s="148"/>
      <c r="Q39" s="148"/>
      <c r="R39" s="88"/>
      <c r="S39" s="88"/>
      <c r="T39" s="88"/>
      <c r="U39" s="148"/>
      <c r="V39" s="148"/>
      <c r="W39" s="148"/>
      <c r="X39" s="145"/>
      <c r="Y39" s="145"/>
    </row>
    <row r="40" spans="1:26" x14ac:dyDescent="0.2">
      <c r="A40" s="88" t="s">
        <v>327</v>
      </c>
      <c r="B40" s="88"/>
      <c r="C40" s="88"/>
      <c r="D40" s="88"/>
      <c r="E40" s="88"/>
      <c r="F40" s="88"/>
      <c r="G40" s="148"/>
      <c r="H40" s="148"/>
      <c r="I40" s="148"/>
      <c r="J40" s="148"/>
      <c r="K40" s="148"/>
      <c r="L40" s="148"/>
      <c r="M40" s="148"/>
      <c r="N40" s="148"/>
      <c r="O40" s="148"/>
      <c r="P40" s="148"/>
      <c r="Q40" s="148"/>
      <c r="R40" s="88"/>
      <c r="S40" s="88"/>
      <c r="T40" s="88"/>
      <c r="U40" s="148"/>
      <c r="V40" s="148"/>
      <c r="W40" s="148"/>
      <c r="X40" s="145"/>
      <c r="Y40" s="145"/>
    </row>
    <row r="41" spans="1:26" x14ac:dyDescent="0.2">
      <c r="A41" s="147" t="s">
        <v>328</v>
      </c>
      <c r="B41" s="88"/>
      <c r="C41" s="88"/>
      <c r="D41" s="88"/>
      <c r="E41" s="88"/>
      <c r="F41" s="88"/>
      <c r="G41" s="148"/>
      <c r="H41" s="148"/>
      <c r="I41" s="148"/>
      <c r="J41" s="148"/>
      <c r="K41" s="148"/>
      <c r="L41" s="148"/>
      <c r="M41" s="148"/>
      <c r="N41" s="148"/>
      <c r="O41" s="148"/>
      <c r="P41" s="148"/>
      <c r="Q41" s="148"/>
      <c r="R41" s="88"/>
      <c r="S41" s="88"/>
      <c r="T41" s="88"/>
      <c r="U41" s="148"/>
      <c r="V41" s="148"/>
      <c r="W41" s="148"/>
      <c r="X41" s="145"/>
      <c r="Y41" s="145"/>
    </row>
    <row r="42" spans="1:26" x14ac:dyDescent="0.2">
      <c r="A42" s="147" t="s">
        <v>329</v>
      </c>
      <c r="B42" s="88"/>
      <c r="C42" s="88"/>
      <c r="D42" s="88"/>
      <c r="E42" s="88"/>
      <c r="F42" s="88"/>
      <c r="G42" s="148"/>
      <c r="H42" s="148"/>
      <c r="I42" s="148"/>
      <c r="J42" s="148"/>
      <c r="K42" s="148"/>
      <c r="L42" s="148"/>
      <c r="M42" s="148"/>
      <c r="N42" s="148"/>
      <c r="O42" s="148"/>
      <c r="P42" s="148"/>
      <c r="Q42" s="148"/>
      <c r="R42" s="88"/>
      <c r="S42" s="88"/>
      <c r="T42" s="88"/>
      <c r="U42" s="148"/>
      <c r="V42" s="148"/>
      <c r="W42" s="148"/>
      <c r="X42" s="145"/>
      <c r="Y42" s="145"/>
    </row>
    <row r="43" spans="1:26" x14ac:dyDescent="0.2">
      <c r="A43" s="88"/>
      <c r="B43" s="88" t="s">
        <v>5</v>
      </c>
      <c r="C43" s="88"/>
      <c r="D43" s="88"/>
      <c r="E43" s="88"/>
      <c r="F43" s="88"/>
      <c r="G43" s="148"/>
      <c r="H43" s="148"/>
      <c r="I43" s="148"/>
      <c r="J43" s="148"/>
      <c r="K43" s="148"/>
      <c r="L43" s="148"/>
      <c r="M43" s="148"/>
      <c r="N43" s="148"/>
      <c r="O43" s="148"/>
      <c r="P43" s="148"/>
      <c r="Q43" s="148"/>
      <c r="R43" s="88"/>
      <c r="S43" s="88"/>
      <c r="T43" s="88"/>
      <c r="U43" s="148"/>
      <c r="V43" s="148"/>
      <c r="W43" s="148"/>
      <c r="X43" s="145"/>
      <c r="Y43" s="145"/>
    </row>
    <row r="44" spans="1:26" x14ac:dyDescent="0.2">
      <c r="A44" s="88"/>
      <c r="B44" s="147" t="s">
        <v>330</v>
      </c>
      <c r="C44" s="88"/>
      <c r="D44" s="88"/>
      <c r="E44" s="88"/>
      <c r="F44" s="88"/>
      <c r="G44" s="78" t="s">
        <v>384</v>
      </c>
      <c r="H44" s="148"/>
      <c r="I44" s="78" t="s">
        <v>384</v>
      </c>
      <c r="J44" s="148"/>
      <c r="K44" s="78" t="s">
        <v>384</v>
      </c>
      <c r="L44" s="148"/>
      <c r="M44" s="78" t="s">
        <v>384</v>
      </c>
      <c r="N44" s="148"/>
      <c r="O44" s="78" t="s">
        <v>384</v>
      </c>
      <c r="P44" s="78"/>
      <c r="Q44" s="78" t="s">
        <v>384</v>
      </c>
      <c r="R44" s="78"/>
      <c r="S44" s="78" t="s">
        <v>384</v>
      </c>
      <c r="T44" s="78"/>
      <c r="U44" s="78">
        <v>2</v>
      </c>
      <c r="V44" s="156"/>
      <c r="W44" s="78" t="s">
        <v>384</v>
      </c>
      <c r="X44" s="145"/>
      <c r="Y44" s="78" t="s">
        <v>384</v>
      </c>
    </row>
    <row r="45" spans="1:26" x14ac:dyDescent="0.2">
      <c r="A45" s="88"/>
      <c r="B45" s="88" t="s">
        <v>652</v>
      </c>
      <c r="C45" s="88"/>
      <c r="D45" s="88"/>
      <c r="E45" s="88"/>
      <c r="F45" s="88"/>
      <c r="G45" s="148">
        <v>4</v>
      </c>
      <c r="H45" s="148"/>
      <c r="I45" s="148">
        <v>1</v>
      </c>
      <c r="J45" s="148"/>
      <c r="K45" s="148">
        <v>2</v>
      </c>
      <c r="L45" s="148"/>
      <c r="M45" s="148">
        <v>1</v>
      </c>
      <c r="N45" s="148"/>
      <c r="O45" s="88">
        <v>2</v>
      </c>
      <c r="P45" s="156"/>
      <c r="Q45" s="88">
        <v>1</v>
      </c>
      <c r="R45" s="156"/>
      <c r="S45" s="78" t="s">
        <v>384</v>
      </c>
      <c r="T45" s="156"/>
      <c r="U45" s="78">
        <v>1</v>
      </c>
      <c r="V45" s="156"/>
      <c r="W45" s="78">
        <v>1</v>
      </c>
      <c r="X45" s="145"/>
      <c r="Y45" s="78" t="s">
        <v>384</v>
      </c>
    </row>
    <row r="46" spans="1:26" x14ac:dyDescent="0.2">
      <c r="A46" s="88"/>
      <c r="B46" s="88" t="s">
        <v>286</v>
      </c>
      <c r="C46" s="88"/>
      <c r="D46" s="88"/>
      <c r="E46" s="88"/>
      <c r="F46" s="88"/>
      <c r="G46" s="148">
        <v>1</v>
      </c>
      <c r="H46" s="148"/>
      <c r="I46" s="148">
        <v>2</v>
      </c>
      <c r="J46" s="148"/>
      <c r="K46" s="78" t="s">
        <v>384</v>
      </c>
      <c r="L46" s="148"/>
      <c r="M46" s="148">
        <v>2</v>
      </c>
      <c r="N46" s="148"/>
      <c r="O46" s="88">
        <v>1</v>
      </c>
      <c r="P46" s="78"/>
      <c r="Q46" s="88">
        <v>1</v>
      </c>
      <c r="R46" s="156"/>
      <c r="S46" s="88">
        <v>2</v>
      </c>
      <c r="T46" s="156"/>
      <c r="U46" s="88">
        <v>2</v>
      </c>
      <c r="V46" s="155"/>
      <c r="W46" s="148">
        <v>2</v>
      </c>
      <c r="X46" s="145"/>
      <c r="Y46" s="145">
        <v>2</v>
      </c>
    </row>
    <row r="47" spans="1:26" x14ac:dyDescent="0.2">
      <c r="A47" s="88"/>
      <c r="B47" s="88" t="s">
        <v>653</v>
      </c>
      <c r="C47" s="88"/>
      <c r="D47" s="88"/>
      <c r="E47" s="88"/>
      <c r="F47" s="88"/>
      <c r="G47" s="150">
        <v>12</v>
      </c>
      <c r="H47" s="150"/>
      <c r="I47" s="150">
        <v>14</v>
      </c>
      <c r="J47" s="150"/>
      <c r="K47" s="150">
        <v>13</v>
      </c>
      <c r="L47" s="150"/>
      <c r="M47" s="150">
        <v>3</v>
      </c>
      <c r="N47" s="150"/>
      <c r="O47" s="151">
        <v>8</v>
      </c>
      <c r="P47" s="157"/>
      <c r="Q47" s="151">
        <v>4</v>
      </c>
      <c r="R47" s="157"/>
      <c r="S47" s="151">
        <v>6</v>
      </c>
      <c r="T47" s="157"/>
      <c r="U47" s="151">
        <v>7</v>
      </c>
      <c r="V47" s="157"/>
      <c r="W47" s="150">
        <v>9</v>
      </c>
      <c r="X47" s="157" t="s">
        <v>117</v>
      </c>
      <c r="Y47" s="152">
        <v>10</v>
      </c>
    </row>
    <row r="48" spans="1:26" x14ac:dyDescent="0.2">
      <c r="A48" s="88"/>
      <c r="B48" s="88" t="s">
        <v>654</v>
      </c>
      <c r="C48" s="88"/>
      <c r="D48" s="88"/>
      <c r="E48" s="88"/>
      <c r="F48" s="88"/>
      <c r="G48" s="148">
        <v>17</v>
      </c>
      <c r="H48" s="148"/>
      <c r="I48" s="148">
        <v>17</v>
      </c>
      <c r="J48" s="148"/>
      <c r="K48" s="148">
        <v>15</v>
      </c>
      <c r="L48" s="148"/>
      <c r="M48" s="148">
        <v>6</v>
      </c>
      <c r="N48" s="148"/>
      <c r="O48" s="88">
        <v>11</v>
      </c>
      <c r="P48" s="88"/>
      <c r="Q48" s="88">
        <v>6</v>
      </c>
      <c r="R48" s="88">
        <v>0</v>
      </c>
      <c r="S48" s="88">
        <v>8</v>
      </c>
      <c r="T48" s="156"/>
      <c r="U48" s="88">
        <v>12</v>
      </c>
      <c r="V48" s="156"/>
      <c r="W48" s="148">
        <v>12</v>
      </c>
      <c r="X48" s="156" t="s">
        <v>117</v>
      </c>
      <c r="Y48" s="145">
        <v>12</v>
      </c>
    </row>
    <row r="49" spans="1:26" x14ac:dyDescent="0.2">
      <c r="A49" s="88"/>
      <c r="B49" s="88"/>
      <c r="C49" s="88"/>
      <c r="D49" s="88"/>
      <c r="E49" s="88"/>
      <c r="F49" s="88"/>
      <c r="G49" s="148"/>
      <c r="H49" s="148"/>
      <c r="I49" s="148"/>
      <c r="J49" s="148"/>
      <c r="K49" s="148"/>
      <c r="L49" s="148"/>
      <c r="M49" s="148"/>
      <c r="N49" s="148"/>
      <c r="O49" s="88"/>
      <c r="P49" s="88"/>
      <c r="Q49" s="148"/>
      <c r="R49" s="88"/>
      <c r="S49" s="88"/>
      <c r="T49" s="88"/>
      <c r="U49" s="88"/>
      <c r="V49" s="88"/>
      <c r="W49" s="88"/>
      <c r="X49" s="145"/>
      <c r="Y49" s="145"/>
    </row>
    <row r="50" spans="1:26" x14ac:dyDescent="0.2">
      <c r="A50" s="7" t="s">
        <v>569</v>
      </c>
      <c r="B50" s="88"/>
      <c r="C50" s="88"/>
      <c r="D50" s="88"/>
      <c r="E50" s="88"/>
      <c r="F50" s="88"/>
      <c r="G50" s="88"/>
      <c r="H50" s="88"/>
      <c r="I50" s="88"/>
      <c r="J50" s="88"/>
      <c r="K50" s="88"/>
      <c r="L50" s="88"/>
      <c r="M50" s="88"/>
      <c r="N50" s="88"/>
      <c r="O50" s="88"/>
      <c r="P50" s="88"/>
      <c r="Q50" s="148"/>
      <c r="R50" s="88"/>
      <c r="S50" s="88"/>
      <c r="T50" s="88"/>
      <c r="U50" s="88"/>
      <c r="V50" s="88"/>
      <c r="W50" s="88"/>
      <c r="X50" s="145"/>
      <c r="Y50" s="145"/>
    </row>
    <row r="51" spans="1:26" x14ac:dyDescent="0.2">
      <c r="A51" s="88" t="s">
        <v>570</v>
      </c>
      <c r="B51" s="88"/>
      <c r="C51" s="88"/>
      <c r="D51" s="88"/>
      <c r="E51" s="88"/>
      <c r="F51" s="88"/>
      <c r="G51" s="88"/>
      <c r="H51" s="88"/>
      <c r="I51" s="88"/>
      <c r="J51" s="88"/>
      <c r="K51" s="88"/>
      <c r="L51" s="88"/>
      <c r="M51" s="88"/>
      <c r="N51" s="88"/>
      <c r="O51" s="88"/>
      <c r="P51" s="88"/>
      <c r="Q51" s="148"/>
      <c r="R51" s="88"/>
      <c r="S51" s="88"/>
      <c r="T51" s="88"/>
      <c r="U51" s="88"/>
      <c r="V51" s="88"/>
      <c r="W51" s="88"/>
      <c r="X51" s="145"/>
      <c r="Y51" s="145"/>
    </row>
    <row r="52" spans="1:26" x14ac:dyDescent="0.2">
      <c r="A52" s="151"/>
      <c r="B52" s="151"/>
      <c r="C52" s="151"/>
      <c r="D52" s="151"/>
      <c r="E52" s="151"/>
      <c r="F52" s="151"/>
      <c r="G52" s="151"/>
      <c r="H52" s="151"/>
      <c r="I52" s="151"/>
      <c r="J52" s="151"/>
      <c r="K52" s="151"/>
      <c r="L52" s="151"/>
      <c r="M52" s="151"/>
      <c r="N52" s="151"/>
      <c r="O52" s="151"/>
      <c r="P52" s="88"/>
      <c r="Q52" s="148"/>
      <c r="R52" s="88"/>
      <c r="S52" s="88"/>
      <c r="T52" s="88"/>
      <c r="U52" s="88"/>
      <c r="V52" s="88"/>
      <c r="W52" s="88"/>
      <c r="X52" s="145"/>
      <c r="Y52" s="145"/>
    </row>
    <row r="53" spans="1:26" x14ac:dyDescent="0.2">
      <c r="A53" s="88"/>
      <c r="B53" s="88"/>
      <c r="C53" s="88"/>
      <c r="D53" s="88"/>
      <c r="E53" s="88"/>
      <c r="F53" s="88"/>
      <c r="G53" s="143">
        <v>2009</v>
      </c>
      <c r="H53" s="143"/>
      <c r="I53" s="143">
        <v>2010</v>
      </c>
      <c r="J53" s="143"/>
      <c r="K53" s="143">
        <v>2011</v>
      </c>
      <c r="L53" s="143"/>
      <c r="M53" s="143">
        <v>2012</v>
      </c>
      <c r="N53" s="143"/>
      <c r="O53" s="143">
        <v>2013</v>
      </c>
      <c r="P53" s="143"/>
      <c r="Q53" s="143">
        <v>2014</v>
      </c>
      <c r="R53" s="143"/>
      <c r="S53" s="143">
        <v>2015</v>
      </c>
      <c r="T53" s="143"/>
      <c r="U53" s="143">
        <v>2016</v>
      </c>
      <c r="V53" s="143"/>
      <c r="W53" s="143">
        <v>2017</v>
      </c>
      <c r="X53" s="144"/>
      <c r="Y53" s="144">
        <v>2018</v>
      </c>
    </row>
    <row r="54" spans="1:26" x14ac:dyDescent="0.2">
      <c r="A54" s="88"/>
      <c r="B54" s="88"/>
      <c r="C54" s="88"/>
      <c r="D54" s="88"/>
      <c r="E54" s="88"/>
      <c r="F54" s="88"/>
      <c r="G54" s="88"/>
      <c r="H54" s="88"/>
      <c r="I54" s="88"/>
      <c r="J54" s="88"/>
      <c r="K54" s="88"/>
      <c r="L54" s="88"/>
      <c r="M54" s="88"/>
      <c r="N54" s="88"/>
      <c r="O54" s="88"/>
      <c r="P54" s="88"/>
      <c r="Q54" s="148"/>
      <c r="R54" s="88"/>
      <c r="S54" s="88"/>
      <c r="T54" s="88"/>
      <c r="U54" s="88"/>
      <c r="V54" s="88"/>
      <c r="W54" s="88"/>
      <c r="X54" s="145"/>
      <c r="Y54" s="145"/>
    </row>
    <row r="55" spans="1:26" x14ac:dyDescent="0.2">
      <c r="A55" s="146" t="s">
        <v>331</v>
      </c>
      <c r="B55" s="88"/>
      <c r="C55" s="88"/>
      <c r="D55" s="88"/>
      <c r="E55" s="88"/>
      <c r="F55" s="88"/>
      <c r="G55" s="88"/>
      <c r="H55" s="88"/>
      <c r="I55" s="88"/>
      <c r="J55" s="88"/>
      <c r="K55" s="88"/>
      <c r="L55" s="88"/>
      <c r="M55" s="88"/>
      <c r="N55" s="88"/>
      <c r="O55" s="88"/>
      <c r="P55" s="88"/>
      <c r="Q55" s="148"/>
      <c r="R55" s="88"/>
      <c r="S55" s="88"/>
      <c r="T55" s="88"/>
      <c r="U55" s="88"/>
      <c r="V55" s="88"/>
      <c r="W55" s="88"/>
      <c r="X55" s="145"/>
      <c r="Y55" s="145"/>
    </row>
    <row r="56" spans="1:26" x14ac:dyDescent="0.2">
      <c r="A56" s="146" t="s">
        <v>332</v>
      </c>
      <c r="B56" s="88"/>
      <c r="C56" s="88"/>
      <c r="D56" s="88"/>
      <c r="E56" s="88"/>
      <c r="F56" s="88"/>
      <c r="G56" s="88"/>
      <c r="H56" s="88"/>
      <c r="I56" s="88"/>
      <c r="J56" s="88"/>
      <c r="K56" s="88"/>
      <c r="L56" s="88"/>
      <c r="M56" s="88"/>
      <c r="N56" s="88"/>
      <c r="O56" s="88"/>
      <c r="P56" s="88"/>
      <c r="Q56" s="148"/>
      <c r="R56" s="88"/>
      <c r="S56" s="88"/>
      <c r="T56" s="88"/>
      <c r="U56" s="88"/>
      <c r="V56" s="88"/>
      <c r="W56" s="88"/>
      <c r="X56" s="145"/>
      <c r="Y56" s="145"/>
    </row>
    <row r="57" spans="1:26" x14ac:dyDescent="0.2">
      <c r="A57" s="88" t="s">
        <v>333</v>
      </c>
      <c r="B57" s="88"/>
      <c r="C57" s="88"/>
      <c r="D57" s="88"/>
      <c r="E57" s="88"/>
      <c r="F57" s="88"/>
      <c r="G57" s="88"/>
      <c r="H57" s="88"/>
      <c r="I57" s="88"/>
      <c r="J57" s="88"/>
      <c r="K57" s="88"/>
      <c r="L57" s="88"/>
      <c r="M57" s="88"/>
      <c r="N57" s="88"/>
      <c r="O57" s="88"/>
      <c r="P57" s="88"/>
      <c r="Q57" s="148"/>
      <c r="R57" s="88"/>
      <c r="S57" s="88"/>
      <c r="T57" s="88"/>
      <c r="U57" s="88"/>
      <c r="V57" s="88"/>
      <c r="W57" s="88"/>
      <c r="X57" s="145"/>
      <c r="Y57" s="145"/>
    </row>
    <row r="58" spans="1:26" x14ac:dyDescent="0.2">
      <c r="A58" s="88" t="s">
        <v>467</v>
      </c>
      <c r="B58" s="88"/>
      <c r="C58" s="88"/>
      <c r="D58" s="88"/>
      <c r="E58" s="88"/>
      <c r="F58" s="88"/>
      <c r="G58" s="88"/>
      <c r="H58" s="88"/>
      <c r="I58" s="88"/>
      <c r="J58" s="88"/>
      <c r="K58" s="88"/>
      <c r="L58" s="88"/>
      <c r="M58" s="88"/>
      <c r="N58" s="88"/>
      <c r="O58" s="88"/>
      <c r="P58" s="88"/>
      <c r="Q58" s="148"/>
      <c r="R58" s="88"/>
      <c r="S58" s="88"/>
      <c r="T58" s="88"/>
      <c r="U58" s="88"/>
      <c r="V58" s="88"/>
      <c r="W58" s="88"/>
      <c r="X58" s="145"/>
      <c r="Y58" s="145"/>
    </row>
    <row r="59" spans="1:26" x14ac:dyDescent="0.2">
      <c r="A59" s="147" t="s">
        <v>464</v>
      </c>
      <c r="B59" s="88"/>
      <c r="C59" s="88"/>
      <c r="D59" s="88"/>
      <c r="E59" s="88"/>
      <c r="F59" s="88"/>
      <c r="G59" s="88"/>
      <c r="H59" s="88"/>
      <c r="I59" s="88"/>
      <c r="J59" s="88"/>
      <c r="K59" s="88"/>
      <c r="L59" s="88"/>
      <c r="M59" s="88"/>
      <c r="N59" s="88"/>
      <c r="O59" s="88"/>
      <c r="P59" s="88"/>
      <c r="Q59" s="148"/>
      <c r="R59" s="88"/>
      <c r="S59" s="88"/>
      <c r="T59" s="88"/>
      <c r="U59" s="88"/>
      <c r="V59" s="88"/>
      <c r="W59" s="88"/>
      <c r="X59" s="145"/>
      <c r="Y59" s="145"/>
    </row>
    <row r="60" spans="1:26" x14ac:dyDescent="0.2">
      <c r="A60" s="147" t="s">
        <v>465</v>
      </c>
      <c r="B60" s="88"/>
      <c r="C60" s="88"/>
      <c r="D60" s="88"/>
      <c r="E60" s="88"/>
      <c r="F60" s="88"/>
      <c r="G60" s="88"/>
      <c r="H60" s="88"/>
      <c r="I60" s="88"/>
      <c r="J60" s="88"/>
      <c r="K60" s="88"/>
      <c r="L60" s="88"/>
      <c r="M60" s="88"/>
      <c r="N60" s="88"/>
      <c r="O60" s="88"/>
      <c r="P60" s="88"/>
      <c r="Q60" s="148"/>
      <c r="R60" s="88"/>
      <c r="S60" s="88"/>
      <c r="T60" s="88"/>
      <c r="U60" s="88"/>
      <c r="V60" s="88"/>
      <c r="W60" s="88"/>
      <c r="X60" s="145"/>
      <c r="Y60" s="145"/>
    </row>
    <row r="61" spans="1:26" x14ac:dyDescent="0.2">
      <c r="A61" s="178" t="s">
        <v>466</v>
      </c>
      <c r="B61" s="151"/>
      <c r="C61" s="151"/>
      <c r="D61" s="151"/>
      <c r="E61" s="151"/>
      <c r="F61" s="151"/>
      <c r="G61" s="150">
        <v>2490</v>
      </c>
      <c r="H61" s="157" t="s">
        <v>117</v>
      </c>
      <c r="I61" s="150">
        <v>2707</v>
      </c>
      <c r="J61" s="157" t="s">
        <v>117</v>
      </c>
      <c r="K61" s="150">
        <v>2872</v>
      </c>
      <c r="L61" s="157" t="s">
        <v>117</v>
      </c>
      <c r="M61" s="150">
        <v>3006</v>
      </c>
      <c r="N61" s="157" t="s">
        <v>117</v>
      </c>
      <c r="O61" s="158">
        <v>3140</v>
      </c>
      <c r="P61" s="157" t="s">
        <v>117</v>
      </c>
      <c r="Q61" s="150">
        <v>3319</v>
      </c>
      <c r="R61" s="157" t="s">
        <v>117</v>
      </c>
      <c r="S61" s="150">
        <v>3558</v>
      </c>
      <c r="T61" s="157" t="s">
        <v>117</v>
      </c>
      <c r="U61" s="158">
        <v>3797</v>
      </c>
      <c r="V61" s="157" t="s">
        <v>117</v>
      </c>
      <c r="W61" s="150">
        <v>4071</v>
      </c>
      <c r="X61" s="152"/>
      <c r="Y61" s="158" t="s">
        <v>388</v>
      </c>
      <c r="Z61" s="117"/>
    </row>
    <row r="62" spans="1:26" x14ac:dyDescent="0.2">
      <c r="A62" s="2"/>
      <c r="B62" s="2"/>
      <c r="C62" s="2"/>
      <c r="D62" s="2"/>
      <c r="E62" s="2"/>
      <c r="F62" s="2"/>
      <c r="G62" s="2"/>
      <c r="H62" s="2"/>
      <c r="I62" s="2"/>
      <c r="J62" s="2"/>
      <c r="K62" s="2"/>
      <c r="L62" s="2"/>
      <c r="M62" s="2"/>
      <c r="N62" s="2"/>
      <c r="O62" s="2"/>
      <c r="P62" s="2"/>
      <c r="Q62" s="2"/>
      <c r="R62" s="2"/>
      <c r="S62" s="2"/>
      <c r="T62" s="2"/>
      <c r="U62" s="2"/>
      <c r="V62" s="2"/>
      <c r="W62" s="2"/>
      <c r="X62" s="37"/>
      <c r="Y62" s="39"/>
      <c r="Z62" s="39"/>
    </row>
    <row r="63" spans="1:26" ht="13.5" x14ac:dyDescent="0.2">
      <c r="A63" s="23" t="s">
        <v>460</v>
      </c>
      <c r="B63" s="2"/>
      <c r="C63" s="2"/>
      <c r="D63" s="2"/>
      <c r="E63" s="2"/>
      <c r="F63" s="2"/>
      <c r="G63" s="2"/>
      <c r="H63" s="2"/>
      <c r="I63" s="2"/>
      <c r="J63" s="2"/>
      <c r="K63" s="2"/>
      <c r="L63" s="2"/>
      <c r="M63" s="2"/>
      <c r="N63" s="2"/>
      <c r="O63" s="2"/>
      <c r="P63" s="2"/>
      <c r="Q63" s="2"/>
      <c r="R63" s="2"/>
      <c r="S63" s="2"/>
      <c r="T63" s="2"/>
      <c r="U63" s="2"/>
      <c r="V63" s="2"/>
      <c r="W63" s="2"/>
      <c r="X63" s="37"/>
      <c r="Y63" s="37"/>
    </row>
    <row r="64" spans="1:26" x14ac:dyDescent="0.2">
      <c r="A64" s="37"/>
      <c r="B64" s="37"/>
      <c r="C64" s="37"/>
      <c r="D64" s="37"/>
      <c r="E64" s="37"/>
      <c r="F64" s="37"/>
      <c r="G64" s="37"/>
      <c r="H64" s="37"/>
      <c r="I64" s="37"/>
      <c r="J64" s="37"/>
      <c r="K64" s="37"/>
      <c r="L64" s="37"/>
      <c r="M64" s="37"/>
      <c r="N64" s="37"/>
      <c r="O64" s="37"/>
      <c r="P64" s="37"/>
      <c r="Q64" s="37"/>
      <c r="R64" s="37"/>
      <c r="S64" s="37"/>
      <c r="T64" s="37"/>
      <c r="U64" s="37"/>
      <c r="V64" s="37"/>
      <c r="W64" s="37"/>
      <c r="X64" s="37"/>
      <c r="Y64" s="37"/>
    </row>
    <row r="65" spans="1:25" x14ac:dyDescent="0.2">
      <c r="A65" s="37"/>
      <c r="B65" s="37"/>
      <c r="C65" s="37"/>
      <c r="D65" s="37"/>
      <c r="E65" s="37"/>
      <c r="F65" s="37"/>
      <c r="G65" s="37"/>
      <c r="H65" s="37"/>
      <c r="I65" s="37"/>
      <c r="J65" s="37"/>
      <c r="K65" s="37"/>
      <c r="L65" s="37"/>
      <c r="M65" s="37"/>
      <c r="N65" s="37"/>
      <c r="O65" s="37"/>
      <c r="P65" s="37"/>
      <c r="Q65" s="37"/>
      <c r="R65" s="37"/>
      <c r="S65" s="37"/>
      <c r="T65" s="37"/>
      <c r="U65" s="37"/>
      <c r="V65" s="37"/>
      <c r="W65" s="37"/>
      <c r="X65" s="37"/>
      <c r="Y65" s="37"/>
    </row>
    <row r="66" spans="1:25" x14ac:dyDescent="0.2">
      <c r="A66" s="37"/>
      <c r="B66" s="37"/>
      <c r="C66" s="37"/>
      <c r="D66" s="37"/>
      <c r="E66" s="37"/>
      <c r="F66" s="37"/>
      <c r="G66" s="37"/>
      <c r="H66" s="37"/>
      <c r="I66" s="37"/>
      <c r="J66" s="37"/>
      <c r="K66" s="37"/>
      <c r="L66" s="37"/>
      <c r="M66" s="37"/>
      <c r="N66" s="37"/>
      <c r="O66" s="37"/>
      <c r="P66" s="37"/>
      <c r="Q66" s="37"/>
      <c r="R66" s="37"/>
      <c r="S66" s="37"/>
      <c r="T66" s="37"/>
      <c r="U66" s="37"/>
      <c r="V66" s="37"/>
      <c r="W66" s="37"/>
      <c r="X66" s="37"/>
      <c r="Y66" s="37"/>
    </row>
  </sheetData>
  <pageMargins left="0.70866141732283472" right="0.70866141732283472" top="0.74803149606299213" bottom="0.74803149606299213" header="0.31496062992125984" footer="0.31496062992125984"/>
  <pageSetup paperSize="9" orientation="landscape" r:id="rId1"/>
  <rowBreaks count="1" manualBreakCount="1">
    <brk id="49"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M69"/>
  <sheetViews>
    <sheetView showGridLines="0" zoomScaleNormal="100" zoomScaleSheetLayoutView="100" workbookViewId="0"/>
  </sheetViews>
  <sheetFormatPr defaultRowHeight="12.75" x14ac:dyDescent="0.2"/>
  <cols>
    <col min="1" max="1" width="9.7109375" style="36" customWidth="1"/>
    <col min="2" max="2" width="10.7109375" style="36" customWidth="1"/>
    <col min="3" max="3" width="1.140625" style="36" customWidth="1"/>
    <col min="4" max="4" width="12.85546875" style="36" customWidth="1"/>
    <col min="5" max="5" width="1.140625" style="36" customWidth="1"/>
    <col min="6" max="6" width="11.85546875" style="36" bestFit="1" customWidth="1"/>
    <col min="7" max="7" width="1.140625" style="36" customWidth="1"/>
    <col min="8" max="8" width="8.7109375" style="36" customWidth="1"/>
    <col min="9" max="9" width="1.140625" style="36" bestFit="1" customWidth="1"/>
    <col min="10" max="10" width="9.28515625" style="36" customWidth="1"/>
    <col min="11" max="11" width="1.140625" style="36" customWidth="1"/>
    <col min="12" max="12" width="9" style="36" customWidth="1"/>
    <col min="13" max="13" width="1.140625" style="36" customWidth="1"/>
    <col min="14" max="15" width="9.140625" style="36"/>
    <col min="16" max="16" width="11" style="36" customWidth="1"/>
    <col min="17" max="16384" width="9.140625" style="36"/>
  </cols>
  <sheetData>
    <row r="1" spans="1:13" s="35" customFormat="1" ht="12.75" customHeight="1" x14ac:dyDescent="0.2">
      <c r="A1" s="1" t="s">
        <v>334</v>
      </c>
      <c r="B1" s="1" t="s">
        <v>530</v>
      </c>
      <c r="C1" s="1"/>
      <c r="D1" s="1"/>
      <c r="E1" s="1"/>
      <c r="F1" s="1"/>
      <c r="G1" s="1"/>
      <c r="H1" s="1"/>
      <c r="I1" s="1"/>
      <c r="J1" s="1"/>
      <c r="K1" s="1"/>
      <c r="L1" s="1"/>
      <c r="M1" s="1"/>
    </row>
    <row r="2" spans="1:13" ht="12.75" customHeight="1" x14ac:dyDescent="0.2">
      <c r="A2" s="3"/>
      <c r="B2" s="52" t="s">
        <v>655</v>
      </c>
      <c r="C2" s="3"/>
      <c r="D2" s="3"/>
      <c r="E2" s="3"/>
      <c r="F2" s="3"/>
      <c r="G2" s="3"/>
      <c r="H2" s="3"/>
      <c r="I2" s="3"/>
      <c r="J2" s="3"/>
      <c r="K2" s="3"/>
      <c r="L2" s="3"/>
      <c r="M2" s="3"/>
    </row>
    <row r="3" spans="1:13" ht="12.75" customHeight="1" x14ac:dyDescent="0.2">
      <c r="A3" s="10"/>
      <c r="B3" s="10"/>
      <c r="C3" s="10"/>
      <c r="D3" s="10"/>
      <c r="E3" s="10"/>
      <c r="F3" s="10"/>
      <c r="G3" s="10"/>
      <c r="H3" s="10"/>
      <c r="I3" s="10"/>
      <c r="J3" s="10"/>
      <c r="K3" s="10"/>
      <c r="L3" s="10"/>
      <c r="M3" s="10"/>
    </row>
    <row r="4" spans="1:13" s="37" customFormat="1" ht="12.75" customHeight="1" x14ac:dyDescent="0.2">
      <c r="A4" s="2" t="s">
        <v>1</v>
      </c>
      <c r="B4" s="2" t="s">
        <v>335</v>
      </c>
      <c r="C4" s="2"/>
      <c r="D4" s="2" t="s">
        <v>435</v>
      </c>
      <c r="E4" s="2"/>
      <c r="F4" s="2" t="s">
        <v>336</v>
      </c>
      <c r="G4" s="2"/>
      <c r="H4" s="2" t="s">
        <v>668</v>
      </c>
      <c r="I4" s="2"/>
      <c r="J4" s="2" t="s">
        <v>110</v>
      </c>
      <c r="K4" s="2"/>
      <c r="L4" s="2"/>
      <c r="M4" s="2"/>
    </row>
    <row r="5" spans="1:13" s="37" customFormat="1" ht="12.75" customHeight="1" x14ac:dyDescent="0.2">
      <c r="A5" s="45" t="s">
        <v>3</v>
      </c>
      <c r="B5" s="45" t="s">
        <v>337</v>
      </c>
      <c r="C5" s="2"/>
      <c r="D5" s="45" t="s">
        <v>338</v>
      </c>
      <c r="E5" s="2"/>
      <c r="F5" s="45" t="s">
        <v>337</v>
      </c>
      <c r="G5" s="2"/>
      <c r="H5" s="45" t="s">
        <v>339</v>
      </c>
      <c r="I5" s="2"/>
      <c r="J5" s="167" t="s">
        <v>436</v>
      </c>
      <c r="K5" s="11"/>
      <c r="L5" s="11"/>
      <c r="M5" s="11"/>
    </row>
    <row r="6" spans="1:13" s="37" customFormat="1" ht="12.75" customHeight="1" x14ac:dyDescent="0.2">
      <c r="A6" s="2"/>
      <c r="B6" s="2"/>
      <c r="C6" s="2"/>
      <c r="D6" s="45" t="s">
        <v>340</v>
      </c>
      <c r="E6" s="2"/>
      <c r="F6" s="45" t="s">
        <v>341</v>
      </c>
      <c r="G6" s="2"/>
      <c r="H6" s="45" t="s">
        <v>490</v>
      </c>
      <c r="I6" s="2"/>
      <c r="J6" s="2" t="s">
        <v>669</v>
      </c>
      <c r="K6" s="2"/>
      <c r="L6" s="2" t="s">
        <v>342</v>
      </c>
      <c r="M6" s="2"/>
    </row>
    <row r="7" spans="1:13" s="37" customFormat="1" ht="12.75" customHeight="1" x14ac:dyDescent="0.2">
      <c r="A7" s="2"/>
      <c r="B7" s="2"/>
      <c r="C7" s="2"/>
      <c r="D7" s="2"/>
      <c r="E7" s="2"/>
      <c r="F7" s="2"/>
      <c r="G7" s="2"/>
      <c r="H7" s="2"/>
      <c r="I7" s="2"/>
      <c r="J7" s="45" t="s">
        <v>343</v>
      </c>
      <c r="K7" s="2"/>
      <c r="L7" s="45" t="s">
        <v>344</v>
      </c>
      <c r="M7" s="2"/>
    </row>
    <row r="8" spans="1:13" s="37" customFormat="1" ht="12.75" customHeight="1" x14ac:dyDescent="0.2">
      <c r="A8" s="2"/>
      <c r="B8" s="2"/>
      <c r="C8" s="2"/>
      <c r="D8" s="2"/>
      <c r="E8" s="2"/>
      <c r="F8" s="2"/>
      <c r="G8" s="2"/>
      <c r="H8" s="2"/>
      <c r="I8" s="2"/>
      <c r="J8" s="2"/>
      <c r="K8" s="2"/>
      <c r="L8" s="2"/>
      <c r="M8" s="2"/>
    </row>
    <row r="9" spans="1:13" s="37" customFormat="1" ht="12.75" customHeight="1" x14ac:dyDescent="0.2">
      <c r="A9" s="11"/>
      <c r="B9" s="11"/>
      <c r="C9" s="11"/>
      <c r="D9" s="11"/>
      <c r="E9" s="11"/>
      <c r="F9" s="11"/>
      <c r="G9" s="11"/>
      <c r="H9" s="11"/>
      <c r="I9" s="11"/>
      <c r="J9" s="11"/>
      <c r="K9" s="11"/>
      <c r="L9" s="11"/>
      <c r="M9" s="11"/>
    </row>
    <row r="10" spans="1:13" s="37" customFormat="1" ht="12.75" customHeight="1" x14ac:dyDescent="0.2">
      <c r="A10" s="2"/>
      <c r="B10" s="2"/>
      <c r="C10" s="2"/>
      <c r="D10" s="2"/>
      <c r="E10" s="2"/>
      <c r="F10" s="2"/>
      <c r="G10" s="2"/>
      <c r="H10" s="2"/>
      <c r="I10" s="2"/>
      <c r="J10" s="2"/>
      <c r="K10" s="2"/>
      <c r="L10" s="2"/>
      <c r="M10" s="2"/>
    </row>
    <row r="11" spans="1:13" s="37" customFormat="1" ht="12.75" customHeight="1" x14ac:dyDescent="0.2">
      <c r="A11" s="73">
        <v>1970</v>
      </c>
      <c r="B11" s="2">
        <v>382</v>
      </c>
      <c r="C11" s="2"/>
      <c r="D11" s="12">
        <v>460000</v>
      </c>
      <c r="E11" s="12"/>
      <c r="F11" s="12">
        <v>55</v>
      </c>
      <c r="G11" s="12"/>
      <c r="H11" s="97">
        <v>6.1</v>
      </c>
      <c r="I11" s="12"/>
      <c r="J11" s="12">
        <v>12060</v>
      </c>
      <c r="K11" s="12"/>
      <c r="L11" s="12">
        <v>3080</v>
      </c>
      <c r="M11" s="2"/>
    </row>
    <row r="12" spans="1:13" s="37" customFormat="1" ht="12.75" customHeight="1" x14ac:dyDescent="0.2">
      <c r="A12" s="73">
        <v>1971</v>
      </c>
      <c r="B12" s="2">
        <v>411</v>
      </c>
      <c r="C12" s="2"/>
      <c r="D12" s="12">
        <v>494000</v>
      </c>
      <c r="E12" s="12"/>
      <c r="F12" s="12">
        <v>54</v>
      </c>
      <c r="G12" s="12"/>
      <c r="H12" s="97">
        <v>6.7</v>
      </c>
      <c r="I12" s="12"/>
      <c r="J12" s="12">
        <v>13230</v>
      </c>
      <c r="K12" s="12"/>
      <c r="L12" s="12">
        <v>2900</v>
      </c>
      <c r="M12" s="2"/>
    </row>
    <row r="13" spans="1:13" s="37" customFormat="1" ht="12.75" customHeight="1" x14ac:dyDescent="0.2">
      <c r="A13" s="73">
        <v>1972</v>
      </c>
      <c r="B13" s="2">
        <v>450</v>
      </c>
      <c r="C13" s="2"/>
      <c r="D13" s="12">
        <v>560000</v>
      </c>
      <c r="E13" s="12"/>
      <c r="F13" s="12">
        <v>57</v>
      </c>
      <c r="G13" s="12"/>
      <c r="H13" s="97">
        <v>7.3</v>
      </c>
      <c r="I13" s="12"/>
      <c r="J13" s="12">
        <v>15020</v>
      </c>
      <c r="K13" s="12"/>
      <c r="L13" s="12">
        <v>2780</v>
      </c>
      <c r="M13" s="2"/>
    </row>
    <row r="14" spans="1:13" s="37" customFormat="1" ht="12.75" customHeight="1" x14ac:dyDescent="0.2">
      <c r="A14" s="73">
        <v>1973</v>
      </c>
      <c r="B14" s="2">
        <v>489</v>
      </c>
      <c r="C14" s="2"/>
      <c r="D14" s="12">
        <v>618000</v>
      </c>
      <c r="E14" s="12"/>
      <c r="F14" s="12">
        <v>58</v>
      </c>
      <c r="G14" s="12"/>
      <c r="H14" s="97">
        <v>8.1999999999999993</v>
      </c>
      <c r="I14" s="12"/>
      <c r="J14" s="12">
        <v>17530</v>
      </c>
      <c r="K14" s="12"/>
      <c r="L14" s="12">
        <v>2880</v>
      </c>
      <c r="M14" s="2"/>
    </row>
    <row r="15" spans="1:13" s="37" customFormat="1" ht="12.75" customHeight="1" x14ac:dyDescent="0.2">
      <c r="A15" s="73">
        <v>1974</v>
      </c>
      <c r="B15" s="2">
        <v>515</v>
      </c>
      <c r="C15" s="2"/>
      <c r="D15" s="12">
        <v>656000</v>
      </c>
      <c r="E15" s="12"/>
      <c r="F15" s="12">
        <v>59</v>
      </c>
      <c r="G15" s="12"/>
      <c r="H15" s="97">
        <v>8.6999999999999993</v>
      </c>
      <c r="I15" s="12"/>
      <c r="J15" s="12">
        <v>19020</v>
      </c>
      <c r="K15" s="12"/>
      <c r="L15" s="12">
        <v>2880</v>
      </c>
      <c r="M15" s="2"/>
    </row>
    <row r="16" spans="1:13" s="37" customFormat="1" ht="12.75" customHeight="1" x14ac:dyDescent="0.2">
      <c r="A16" s="73">
        <v>1975</v>
      </c>
      <c r="B16" s="2">
        <v>534</v>
      </c>
      <c r="C16" s="2"/>
      <c r="D16" s="12">
        <v>697000</v>
      </c>
      <c r="E16" s="12"/>
      <c r="F16" s="12">
        <v>59</v>
      </c>
      <c r="G16" s="12"/>
      <c r="H16" s="97">
        <v>8.6999999999999993</v>
      </c>
      <c r="I16" s="12"/>
      <c r="J16" s="12">
        <v>19370</v>
      </c>
      <c r="K16" s="12"/>
      <c r="L16" s="12">
        <v>2900</v>
      </c>
      <c r="M16" s="2"/>
    </row>
    <row r="17" spans="1:13" s="37" customFormat="1" ht="12.75" customHeight="1" x14ac:dyDescent="0.2">
      <c r="A17" s="73">
        <v>1976</v>
      </c>
      <c r="B17" s="12">
        <v>576</v>
      </c>
      <c r="C17" s="2"/>
      <c r="D17" s="12">
        <v>764000</v>
      </c>
      <c r="E17" s="12"/>
      <c r="F17" s="12">
        <v>60</v>
      </c>
      <c r="G17" s="12"/>
      <c r="H17" s="97">
        <v>9.3000000000000007</v>
      </c>
      <c r="I17" s="12"/>
      <c r="J17" s="12">
        <v>21540</v>
      </c>
      <c r="K17" s="12"/>
      <c r="L17" s="12">
        <v>3030</v>
      </c>
      <c r="M17" s="12"/>
    </row>
    <row r="18" spans="1:13" s="37" customFormat="1" ht="12.75" customHeight="1" x14ac:dyDescent="0.2">
      <c r="A18" s="73">
        <v>1977</v>
      </c>
      <c r="B18" s="12">
        <v>610</v>
      </c>
      <c r="C18" s="2"/>
      <c r="D18" s="12">
        <v>818000</v>
      </c>
      <c r="E18" s="12"/>
      <c r="F18" s="12">
        <v>61</v>
      </c>
      <c r="G18" s="12"/>
      <c r="H18" s="97">
        <v>10</v>
      </c>
      <c r="I18" s="12"/>
      <c r="J18" s="12">
        <v>23630</v>
      </c>
      <c r="K18" s="12"/>
      <c r="L18" s="12">
        <v>3180</v>
      </c>
      <c r="M18" s="12"/>
    </row>
    <row r="19" spans="1:13" s="37" customFormat="1" ht="12.75" customHeight="1" x14ac:dyDescent="0.2">
      <c r="A19" s="73">
        <v>1978</v>
      </c>
      <c r="B19" s="12">
        <v>679</v>
      </c>
      <c r="C19" s="2"/>
      <c r="D19" s="12">
        <v>936000</v>
      </c>
      <c r="E19" s="12"/>
      <c r="F19" s="12">
        <v>65</v>
      </c>
      <c r="G19" s="12"/>
      <c r="H19" s="97">
        <v>10.6</v>
      </c>
      <c r="I19" s="12"/>
      <c r="J19" s="12">
        <v>25940</v>
      </c>
      <c r="K19" s="12"/>
      <c r="L19" s="12">
        <v>3270</v>
      </c>
      <c r="M19" s="12"/>
    </row>
    <row r="20" spans="1:13" s="37" customFormat="1" ht="12.75" customHeight="1" x14ac:dyDescent="0.2">
      <c r="A20" s="73">
        <v>1979</v>
      </c>
      <c r="B20" s="12">
        <v>754</v>
      </c>
      <c r="C20" s="2"/>
      <c r="D20" s="12">
        <v>1060000</v>
      </c>
      <c r="E20" s="12"/>
      <c r="F20" s="12">
        <v>66</v>
      </c>
      <c r="G20" s="12"/>
      <c r="H20" s="96">
        <v>11</v>
      </c>
      <c r="I20" s="12"/>
      <c r="J20" s="12">
        <v>28010</v>
      </c>
      <c r="K20" s="12"/>
      <c r="L20" s="12">
        <v>3430</v>
      </c>
      <c r="M20" s="12"/>
    </row>
    <row r="21" spans="1:13" s="37" customFormat="1" ht="12.75" customHeight="1" x14ac:dyDescent="0.2">
      <c r="A21" s="73">
        <v>1980</v>
      </c>
      <c r="B21" s="12">
        <v>748</v>
      </c>
      <c r="C21" s="2"/>
      <c r="D21" s="12">
        <v>1089000</v>
      </c>
      <c r="E21" s="12"/>
      <c r="F21" s="12">
        <v>63</v>
      </c>
      <c r="G21" s="12"/>
      <c r="H21" s="96">
        <v>11.1</v>
      </c>
      <c r="I21" s="12"/>
      <c r="J21" s="12">
        <v>29380</v>
      </c>
      <c r="K21" s="12"/>
      <c r="L21" s="12">
        <v>3680</v>
      </c>
      <c r="M21" s="12"/>
    </row>
    <row r="22" spans="1:13" s="37" customFormat="1" ht="12.75" customHeight="1" x14ac:dyDescent="0.2">
      <c r="A22" s="73">
        <v>1981</v>
      </c>
      <c r="B22" s="12">
        <v>752</v>
      </c>
      <c r="C22" s="2"/>
      <c r="D22" s="12">
        <v>1119000</v>
      </c>
      <c r="E22" s="12"/>
      <c r="F22" s="12">
        <v>64</v>
      </c>
      <c r="G22" s="12"/>
      <c r="H22" s="96">
        <v>10.9</v>
      </c>
      <c r="I22" s="12"/>
      <c r="J22" s="12">
        <v>30880</v>
      </c>
      <c r="K22" s="12"/>
      <c r="L22" s="12">
        <v>3790</v>
      </c>
      <c r="M22" s="12"/>
    </row>
    <row r="23" spans="1:13" s="37" customFormat="1" ht="12.75" customHeight="1" x14ac:dyDescent="0.2">
      <c r="A23" s="73">
        <v>1982</v>
      </c>
      <c r="B23" s="12">
        <v>766</v>
      </c>
      <c r="C23" s="2"/>
      <c r="D23" s="12">
        <v>1142000</v>
      </c>
      <c r="E23" s="12"/>
      <c r="F23" s="12">
        <v>64</v>
      </c>
      <c r="G23" s="12"/>
      <c r="H23" s="96">
        <v>11.6</v>
      </c>
      <c r="I23" s="12"/>
      <c r="J23" s="12">
        <v>31540</v>
      </c>
      <c r="K23" s="12"/>
      <c r="L23" s="12">
        <v>3870</v>
      </c>
      <c r="M23" s="12"/>
    </row>
    <row r="24" spans="1:13" s="37" customFormat="1" ht="12.75" customHeight="1" x14ac:dyDescent="0.2">
      <c r="A24" s="73">
        <v>1983</v>
      </c>
      <c r="B24" s="12">
        <v>798</v>
      </c>
      <c r="C24" s="2"/>
      <c r="D24" s="12">
        <v>1190000</v>
      </c>
      <c r="E24" s="12"/>
      <c r="F24" s="12">
        <v>64</v>
      </c>
      <c r="G24" s="12"/>
      <c r="H24" s="96">
        <v>12.3</v>
      </c>
      <c r="I24" s="12"/>
      <c r="J24" s="12">
        <v>35110</v>
      </c>
      <c r="K24" s="12"/>
      <c r="L24" s="12">
        <v>4000</v>
      </c>
      <c r="M24" s="12"/>
    </row>
    <row r="25" spans="1:13" s="37" customFormat="1" ht="12.75" customHeight="1" x14ac:dyDescent="0.2">
      <c r="A25" s="73">
        <v>1984</v>
      </c>
      <c r="B25" s="12">
        <v>848</v>
      </c>
      <c r="C25" s="2"/>
      <c r="D25" s="12">
        <v>1278000</v>
      </c>
      <c r="E25" s="12"/>
      <c r="F25" s="12">
        <v>65</v>
      </c>
      <c r="G25" s="12"/>
      <c r="H25" s="96">
        <v>13.4</v>
      </c>
      <c r="I25" s="12"/>
      <c r="J25" s="12">
        <v>39670</v>
      </c>
      <c r="K25" s="12"/>
      <c r="L25" s="12">
        <v>4310</v>
      </c>
      <c r="M25" s="12"/>
    </row>
    <row r="26" spans="1:13" s="37" customFormat="1" ht="12.75" customHeight="1" x14ac:dyDescent="0.2">
      <c r="A26" s="73">
        <v>1985</v>
      </c>
      <c r="B26" s="12">
        <v>899</v>
      </c>
      <c r="C26" s="2"/>
      <c r="D26" s="12">
        <v>1367000</v>
      </c>
      <c r="E26" s="12"/>
      <c r="F26" s="12">
        <v>66</v>
      </c>
      <c r="G26" s="12"/>
      <c r="H26" s="96">
        <v>13.7</v>
      </c>
      <c r="I26" s="12"/>
      <c r="J26" s="12">
        <v>39840</v>
      </c>
      <c r="K26" s="12"/>
      <c r="L26" s="12">
        <v>4400</v>
      </c>
      <c r="M26" s="12"/>
    </row>
    <row r="27" spans="1:13" s="37" customFormat="1" ht="12.75" customHeight="1" x14ac:dyDescent="0.2">
      <c r="A27" s="73">
        <v>1986</v>
      </c>
      <c r="B27" s="12">
        <v>960</v>
      </c>
      <c r="C27" s="2"/>
      <c r="D27" s="17">
        <v>1452000</v>
      </c>
      <c r="E27" s="12"/>
      <c r="F27" s="12">
        <v>65</v>
      </c>
      <c r="G27" s="12"/>
      <c r="H27" s="96">
        <v>14.7</v>
      </c>
      <c r="I27" s="12"/>
      <c r="J27" s="12">
        <v>43190</v>
      </c>
      <c r="K27" s="12"/>
      <c r="L27" s="12">
        <v>4540</v>
      </c>
      <c r="M27" s="12"/>
    </row>
    <row r="28" spans="1:13" s="37" customFormat="1" ht="12.75" customHeight="1" x14ac:dyDescent="0.2">
      <c r="A28" s="73">
        <v>1987</v>
      </c>
      <c r="B28" s="12">
        <v>1028</v>
      </c>
      <c r="C28" s="2"/>
      <c r="D28" s="12">
        <v>1589000</v>
      </c>
      <c r="E28" s="12"/>
      <c r="F28" s="12">
        <v>67</v>
      </c>
      <c r="G28" s="12"/>
      <c r="H28" s="96">
        <v>16.100000000000001</v>
      </c>
      <c r="I28" s="12"/>
      <c r="J28" s="12">
        <v>48320</v>
      </c>
      <c r="K28" s="12"/>
      <c r="L28" s="12">
        <v>4700</v>
      </c>
      <c r="M28" s="12"/>
    </row>
    <row r="29" spans="1:13" s="37" customFormat="1" ht="12.75" customHeight="1" x14ac:dyDescent="0.2">
      <c r="A29" s="73">
        <v>1988</v>
      </c>
      <c r="B29" s="12">
        <v>1082</v>
      </c>
      <c r="C29" s="2"/>
      <c r="D29" s="12">
        <v>1705000</v>
      </c>
      <c r="E29" s="12"/>
      <c r="F29" s="12">
        <v>68</v>
      </c>
      <c r="G29" s="12"/>
      <c r="H29" s="96">
        <v>17.2</v>
      </c>
      <c r="I29" s="12"/>
      <c r="J29" s="12">
        <v>53270</v>
      </c>
      <c r="K29" s="12"/>
      <c r="L29" s="12">
        <v>4830</v>
      </c>
      <c r="M29" s="12"/>
    </row>
    <row r="30" spans="1:13" s="37" customFormat="1" ht="12.75" customHeight="1" x14ac:dyDescent="0.2">
      <c r="A30" s="73">
        <v>1989</v>
      </c>
      <c r="B30" s="12">
        <v>1109</v>
      </c>
      <c r="C30" s="2"/>
      <c r="D30" s="12">
        <v>1774000</v>
      </c>
      <c r="E30" s="12"/>
      <c r="F30" s="12">
        <v>68</v>
      </c>
      <c r="G30" s="12"/>
      <c r="H30" s="96">
        <v>18.100000000000001</v>
      </c>
      <c r="I30" s="12"/>
      <c r="J30" s="12">
        <v>57150</v>
      </c>
      <c r="K30" s="12"/>
      <c r="L30" s="12">
        <v>5060</v>
      </c>
      <c r="M30" s="12"/>
    </row>
    <row r="31" spans="1:13" s="37" customFormat="1" ht="12.75" customHeight="1" x14ac:dyDescent="0.2">
      <c r="A31" s="73">
        <v>1990</v>
      </c>
      <c r="B31" s="12">
        <v>1165</v>
      </c>
      <c r="C31" s="2"/>
      <c r="D31" s="12">
        <v>1894000</v>
      </c>
      <c r="E31" s="12"/>
      <c r="F31" s="12">
        <v>68</v>
      </c>
      <c r="G31" s="12"/>
      <c r="H31" s="96">
        <v>18.399999999999999</v>
      </c>
      <c r="I31" s="12"/>
      <c r="J31" s="12">
        <v>58800</v>
      </c>
      <c r="K31" s="12"/>
      <c r="L31" s="12">
        <v>5330</v>
      </c>
      <c r="M31" s="12"/>
    </row>
    <row r="32" spans="1:13" s="37" customFormat="1" ht="12.75" customHeight="1" x14ac:dyDescent="0.2">
      <c r="A32" s="73">
        <v>1991</v>
      </c>
      <c r="B32" s="12">
        <v>1135</v>
      </c>
      <c r="C32" s="2"/>
      <c r="D32" s="12">
        <v>1845000</v>
      </c>
      <c r="E32" s="12"/>
      <c r="F32" s="12">
        <v>68</v>
      </c>
      <c r="G32" s="23"/>
      <c r="H32" s="96">
        <v>17.5</v>
      </c>
      <c r="I32" s="12"/>
      <c r="J32" s="12">
        <v>58560</v>
      </c>
      <c r="K32" s="12"/>
      <c r="L32" s="12">
        <v>5070</v>
      </c>
      <c r="M32" s="12"/>
    </row>
    <row r="33" spans="1:13" s="37" customFormat="1" ht="12.75" customHeight="1" x14ac:dyDescent="0.2">
      <c r="A33" s="73">
        <v>1992</v>
      </c>
      <c r="B33" s="12">
        <v>1146</v>
      </c>
      <c r="C33" s="2"/>
      <c r="D33" s="12">
        <v>1929000</v>
      </c>
      <c r="E33" s="12"/>
      <c r="F33" s="12">
        <v>66</v>
      </c>
      <c r="G33" s="12"/>
      <c r="H33" s="96">
        <v>17.600000000000001</v>
      </c>
      <c r="I33" s="12"/>
      <c r="J33" s="12">
        <v>62640</v>
      </c>
      <c r="K33" s="12"/>
      <c r="L33" s="12">
        <v>5130</v>
      </c>
      <c r="M33" s="12"/>
    </row>
    <row r="34" spans="1:13" s="37" customFormat="1" ht="12.75" customHeight="1" x14ac:dyDescent="0.2">
      <c r="A34" s="73">
        <v>1993</v>
      </c>
      <c r="B34" s="12">
        <v>1142</v>
      </c>
      <c r="C34" s="2"/>
      <c r="D34" s="12">
        <v>1949000</v>
      </c>
      <c r="E34" s="12"/>
      <c r="F34" s="12">
        <v>65</v>
      </c>
      <c r="G34" s="12"/>
      <c r="H34" s="96">
        <v>18.100000000000001</v>
      </c>
      <c r="I34" s="12"/>
      <c r="J34" s="12">
        <v>68450</v>
      </c>
      <c r="K34" s="12"/>
      <c r="L34" s="12">
        <v>5230</v>
      </c>
      <c r="M34" s="12"/>
    </row>
    <row r="35" spans="1:13" s="37" customFormat="1" ht="12.75" customHeight="1" x14ac:dyDescent="0.2">
      <c r="A35" s="73">
        <v>1994</v>
      </c>
      <c r="B35" s="12">
        <v>1233</v>
      </c>
      <c r="C35" s="2"/>
      <c r="D35" s="12">
        <v>2100000</v>
      </c>
      <c r="E35" s="12"/>
      <c r="F35" s="12">
        <v>66</v>
      </c>
      <c r="G35" s="12"/>
      <c r="H35" s="96">
        <v>20.5</v>
      </c>
      <c r="I35" s="12"/>
      <c r="J35" s="12">
        <v>77220</v>
      </c>
      <c r="K35" s="12"/>
      <c r="L35" s="12">
        <v>5410</v>
      </c>
      <c r="M35" s="12"/>
    </row>
    <row r="36" spans="1:13" s="37" customFormat="1" ht="12.75" customHeight="1" x14ac:dyDescent="0.2">
      <c r="A36" s="73">
        <v>1995</v>
      </c>
      <c r="B36" s="12">
        <v>1304</v>
      </c>
      <c r="C36" s="2"/>
      <c r="D36" s="12">
        <v>2248000</v>
      </c>
      <c r="E36" s="12"/>
      <c r="F36" s="12">
        <v>67</v>
      </c>
      <c r="G36" s="12"/>
      <c r="H36" s="96">
        <v>22.2</v>
      </c>
      <c r="I36" s="12"/>
      <c r="J36" s="12">
        <v>83130</v>
      </c>
      <c r="K36" s="12"/>
      <c r="L36" s="12">
        <v>5630</v>
      </c>
      <c r="M36" s="12"/>
    </row>
    <row r="37" spans="1:13" s="37" customFormat="1" ht="12.75" customHeight="1" x14ac:dyDescent="0.2">
      <c r="A37" s="73">
        <v>1996</v>
      </c>
      <c r="B37" s="12">
        <v>1391</v>
      </c>
      <c r="C37" s="2"/>
      <c r="D37" s="12">
        <v>2432000</v>
      </c>
      <c r="E37" s="23"/>
      <c r="F37" s="12">
        <v>68</v>
      </c>
      <c r="G37" s="12"/>
      <c r="H37" s="96">
        <v>23.2</v>
      </c>
      <c r="I37" s="23"/>
      <c r="J37" s="12">
        <v>89200</v>
      </c>
      <c r="K37" s="23"/>
      <c r="L37" s="12">
        <v>5800</v>
      </c>
      <c r="M37" s="12"/>
    </row>
    <row r="38" spans="1:13" s="37" customFormat="1" ht="12.75" customHeight="1" x14ac:dyDescent="0.2">
      <c r="A38" s="73">
        <v>1997</v>
      </c>
      <c r="B38" s="12">
        <v>1457</v>
      </c>
      <c r="C38" s="23"/>
      <c r="D38" s="12">
        <v>2573000</v>
      </c>
      <c r="E38" s="23"/>
      <c r="F38" s="12">
        <v>69</v>
      </c>
      <c r="G38" s="12"/>
      <c r="H38" s="96">
        <v>26.4</v>
      </c>
      <c r="I38" s="23"/>
      <c r="J38" s="12">
        <v>102880</v>
      </c>
      <c r="K38" s="23"/>
      <c r="L38" s="12">
        <v>5990</v>
      </c>
      <c r="M38" s="12"/>
    </row>
    <row r="39" spans="1:13" s="37" customFormat="1" ht="12.75" customHeight="1" x14ac:dyDescent="0.2">
      <c r="A39" s="73">
        <v>1998</v>
      </c>
      <c r="B39" s="17">
        <v>1471</v>
      </c>
      <c r="C39" s="23"/>
      <c r="D39" s="12">
        <v>2627000</v>
      </c>
      <c r="E39" s="23"/>
      <c r="F39" s="12">
        <v>68</v>
      </c>
      <c r="G39" s="23"/>
      <c r="H39" s="96">
        <v>26.5</v>
      </c>
      <c r="I39" s="23"/>
      <c r="J39" s="12">
        <v>101770</v>
      </c>
      <c r="K39" s="23"/>
      <c r="L39" s="12">
        <v>5770</v>
      </c>
      <c r="M39" s="23"/>
    </row>
    <row r="40" spans="1:13" s="37" customFormat="1" ht="12.75" customHeight="1" x14ac:dyDescent="0.2">
      <c r="A40" s="73">
        <v>1999</v>
      </c>
      <c r="B40" s="17">
        <v>1562</v>
      </c>
      <c r="C40" s="2"/>
      <c r="D40" s="12">
        <v>2797800</v>
      </c>
      <c r="E40" s="2"/>
      <c r="F40" s="12">
        <v>69</v>
      </c>
      <c r="G40" s="23"/>
      <c r="H40" s="96">
        <v>28.1</v>
      </c>
      <c r="I40" s="23"/>
      <c r="J40" s="12">
        <v>108660</v>
      </c>
      <c r="K40" s="2"/>
      <c r="L40" s="12">
        <v>5720</v>
      </c>
      <c r="M40" s="23"/>
    </row>
    <row r="41" spans="1:13" s="37" customFormat="1" ht="12.75" customHeight="1" x14ac:dyDescent="0.2">
      <c r="A41" s="73">
        <v>2000</v>
      </c>
      <c r="B41" s="17">
        <v>1656</v>
      </c>
      <c r="C41" s="23"/>
      <c r="D41" s="12">
        <v>3017350</v>
      </c>
      <c r="E41" s="23"/>
      <c r="F41" s="12">
        <v>71</v>
      </c>
      <c r="G41" s="23"/>
      <c r="H41" s="96">
        <v>30.2</v>
      </c>
      <c r="I41" s="23"/>
      <c r="J41" s="12">
        <v>117960</v>
      </c>
      <c r="K41" s="23"/>
      <c r="L41" s="12">
        <v>6050</v>
      </c>
      <c r="M41" s="23"/>
    </row>
    <row r="42" spans="1:13" s="37" customFormat="1" ht="12.75" customHeight="1" x14ac:dyDescent="0.2">
      <c r="A42" s="73">
        <v>2001</v>
      </c>
      <c r="B42" s="17">
        <v>1624</v>
      </c>
      <c r="C42" s="2"/>
      <c r="D42" s="12">
        <v>2929840</v>
      </c>
      <c r="E42" s="2"/>
      <c r="F42" s="12">
        <v>69</v>
      </c>
      <c r="G42" s="23"/>
      <c r="H42" s="96">
        <v>29</v>
      </c>
      <c r="I42" s="2"/>
      <c r="J42" s="12">
        <v>110700</v>
      </c>
      <c r="K42" s="2"/>
      <c r="L42" s="12">
        <v>5300</v>
      </c>
      <c r="M42" s="2"/>
    </row>
    <row r="43" spans="1:13" s="37" customFormat="1" ht="12.75" customHeight="1" x14ac:dyDescent="0.2">
      <c r="A43" s="73">
        <v>2002</v>
      </c>
      <c r="B43" s="17">
        <v>1665</v>
      </c>
      <c r="C43" s="23"/>
      <c r="D43" s="12">
        <v>3025562</v>
      </c>
      <c r="E43" s="23"/>
      <c r="F43" s="12">
        <v>71</v>
      </c>
      <c r="G43" s="23"/>
      <c r="H43" s="96">
        <v>32.799999999999997</v>
      </c>
      <c r="I43" s="23"/>
      <c r="J43" s="12">
        <v>126695</v>
      </c>
      <c r="K43" s="23"/>
      <c r="L43" s="12">
        <v>4219</v>
      </c>
      <c r="M43" s="23"/>
    </row>
    <row r="44" spans="1:13" s="37" customFormat="1" ht="12.75" customHeight="1" x14ac:dyDescent="0.2">
      <c r="A44" s="73">
        <v>2003</v>
      </c>
      <c r="B44" s="17">
        <v>1764</v>
      </c>
      <c r="C44" s="23"/>
      <c r="D44" s="12">
        <v>3130475</v>
      </c>
      <c r="E44" s="23"/>
      <c r="F44" s="12">
        <v>71</v>
      </c>
      <c r="G44" s="23"/>
      <c r="H44" s="96">
        <v>33.6</v>
      </c>
      <c r="I44" s="23"/>
      <c r="J44" s="12">
        <v>134379</v>
      </c>
      <c r="K44" s="23"/>
      <c r="L44" s="12">
        <v>4177</v>
      </c>
      <c r="M44" s="23"/>
    </row>
    <row r="45" spans="1:13" s="37" customFormat="1" ht="12.75" customHeight="1" x14ac:dyDescent="0.2">
      <c r="A45" s="73">
        <v>2004</v>
      </c>
      <c r="B45" s="12">
        <v>1979</v>
      </c>
      <c r="C45" s="23"/>
      <c r="D45" s="12">
        <v>3608707</v>
      </c>
      <c r="E45" s="23"/>
      <c r="F45" s="2">
        <v>73</v>
      </c>
      <c r="G45" s="23"/>
      <c r="H45" s="2">
        <v>36.200000000000003</v>
      </c>
      <c r="I45" s="23"/>
      <c r="J45" s="12">
        <v>150482</v>
      </c>
      <c r="K45" s="23"/>
      <c r="L45" s="12">
        <v>4143</v>
      </c>
      <c r="M45" s="23"/>
    </row>
    <row r="46" spans="1:13" s="37" customFormat="1" ht="12.75" customHeight="1" x14ac:dyDescent="0.2">
      <c r="A46" s="73">
        <v>2005</v>
      </c>
      <c r="B46" s="12">
        <v>2119</v>
      </c>
      <c r="C46" s="23"/>
      <c r="D46" s="12">
        <v>3897404</v>
      </c>
      <c r="E46" s="23"/>
      <c r="F46" s="2">
        <v>75</v>
      </c>
      <c r="G46" s="23"/>
      <c r="H46" s="2">
        <v>37.1</v>
      </c>
      <c r="I46" s="23"/>
      <c r="J46" s="12">
        <v>154244</v>
      </c>
      <c r="K46" s="23"/>
      <c r="L46" s="12">
        <v>4452</v>
      </c>
      <c r="M46" s="23"/>
    </row>
    <row r="47" spans="1:13" s="37" customFormat="1" ht="12.75" customHeight="1" x14ac:dyDescent="0.2">
      <c r="A47" s="73">
        <v>2006</v>
      </c>
      <c r="B47" s="12">
        <v>2257</v>
      </c>
      <c r="C47" s="23"/>
      <c r="D47" s="12">
        <v>4164799</v>
      </c>
      <c r="E47" s="23"/>
      <c r="F47" s="12">
        <v>76</v>
      </c>
      <c r="G47" s="23"/>
      <c r="H47" s="97">
        <v>38.799999999999997</v>
      </c>
      <c r="I47" s="23"/>
      <c r="J47" s="12">
        <v>164388</v>
      </c>
      <c r="K47" s="23"/>
      <c r="L47" s="12">
        <v>4419</v>
      </c>
      <c r="M47" s="23"/>
    </row>
    <row r="48" spans="1:13" s="37" customFormat="1" ht="12.75" customHeight="1" x14ac:dyDescent="0.2">
      <c r="A48" s="73">
        <v>2007</v>
      </c>
      <c r="B48" s="12">
        <v>2462</v>
      </c>
      <c r="C48" s="23"/>
      <c r="D48" s="12">
        <v>4513096</v>
      </c>
      <c r="E48" s="23"/>
      <c r="F48" s="2">
        <v>77</v>
      </c>
      <c r="G48" s="23"/>
      <c r="H48" s="96">
        <v>41.4</v>
      </c>
      <c r="I48" s="23"/>
      <c r="J48" s="12">
        <v>172844</v>
      </c>
      <c r="K48" s="23"/>
      <c r="L48" s="12">
        <v>4418</v>
      </c>
      <c r="M48" s="23"/>
    </row>
    <row r="49" spans="1:13" s="37" customFormat="1" ht="12.75" customHeight="1" x14ac:dyDescent="0.2">
      <c r="A49" s="73">
        <v>2008</v>
      </c>
      <c r="B49" s="12">
        <v>2500</v>
      </c>
      <c r="C49" s="23" t="s">
        <v>117</v>
      </c>
      <c r="D49" s="12">
        <v>4608466</v>
      </c>
      <c r="E49" s="23" t="s">
        <v>117</v>
      </c>
      <c r="F49" s="2">
        <v>76</v>
      </c>
      <c r="G49" s="23"/>
      <c r="H49" s="96">
        <v>39.9</v>
      </c>
      <c r="I49" s="23" t="s">
        <v>117</v>
      </c>
      <c r="J49" s="12">
        <v>171159</v>
      </c>
      <c r="K49" s="23" t="s">
        <v>117</v>
      </c>
      <c r="L49" s="12">
        <v>4894</v>
      </c>
      <c r="M49" s="23" t="s">
        <v>117</v>
      </c>
    </row>
    <row r="50" spans="1:13" s="37" customFormat="1" ht="12.75" customHeight="1" x14ac:dyDescent="0.2">
      <c r="A50" s="73">
        <v>2009</v>
      </c>
      <c r="B50" s="12">
        <v>2490</v>
      </c>
      <c r="C50" s="23" t="s">
        <v>117</v>
      </c>
      <c r="D50" s="12">
        <v>4559935</v>
      </c>
      <c r="E50" s="23" t="s">
        <v>117</v>
      </c>
      <c r="F50" s="2">
        <v>77</v>
      </c>
      <c r="G50" s="23"/>
      <c r="H50" s="2">
        <v>39.6</v>
      </c>
      <c r="I50" s="23" t="s">
        <v>117</v>
      </c>
      <c r="J50" s="12">
        <v>155966</v>
      </c>
      <c r="K50" s="23" t="s">
        <v>117</v>
      </c>
      <c r="L50" s="12">
        <v>4626</v>
      </c>
      <c r="M50" s="23" t="s">
        <v>117</v>
      </c>
    </row>
    <row r="51" spans="1:13" s="37" customFormat="1" ht="12.75" customHeight="1" x14ac:dyDescent="0.2">
      <c r="A51" s="73">
        <v>2010</v>
      </c>
      <c r="B51" s="12">
        <v>2707</v>
      </c>
      <c r="C51" s="23" t="s">
        <v>117</v>
      </c>
      <c r="D51" s="12">
        <v>4922634</v>
      </c>
      <c r="E51" s="23" t="s">
        <v>117</v>
      </c>
      <c r="F51" s="2">
        <v>78</v>
      </c>
      <c r="G51" s="23"/>
      <c r="H51" s="96">
        <v>47.2</v>
      </c>
      <c r="I51" s="23" t="s">
        <v>117</v>
      </c>
      <c r="J51" s="12">
        <v>186806</v>
      </c>
      <c r="K51" s="23" t="s">
        <v>117</v>
      </c>
      <c r="L51" s="12">
        <v>4862</v>
      </c>
      <c r="M51" s="23" t="s">
        <v>117</v>
      </c>
    </row>
    <row r="52" spans="1:13" s="37" customFormat="1" ht="12.75" customHeight="1" x14ac:dyDescent="0.2">
      <c r="A52" s="73">
        <v>2011</v>
      </c>
      <c r="B52" s="12">
        <v>2872</v>
      </c>
      <c r="C52" s="23" t="s">
        <v>117</v>
      </c>
      <c r="D52" s="12">
        <v>5246440</v>
      </c>
      <c r="E52" s="23" t="s">
        <v>117</v>
      </c>
      <c r="F52" s="2">
        <v>78</v>
      </c>
      <c r="G52" s="23"/>
      <c r="H52" s="96">
        <v>48.2</v>
      </c>
      <c r="I52" s="23" t="s">
        <v>117</v>
      </c>
      <c r="J52" s="12">
        <v>187366</v>
      </c>
      <c r="K52" s="23" t="s">
        <v>117</v>
      </c>
      <c r="L52" s="12">
        <v>5012</v>
      </c>
      <c r="M52" s="23" t="s">
        <v>117</v>
      </c>
    </row>
    <row r="53" spans="1:13" s="37" customFormat="1" ht="12.75" customHeight="1" x14ac:dyDescent="0.2">
      <c r="A53" s="73">
        <v>2012</v>
      </c>
      <c r="B53" s="12">
        <v>3006</v>
      </c>
      <c r="C53" s="23" t="s">
        <v>117</v>
      </c>
      <c r="D53" s="12">
        <v>5527089</v>
      </c>
      <c r="E53" s="23" t="s">
        <v>117</v>
      </c>
      <c r="F53" s="2">
        <v>79</v>
      </c>
      <c r="G53" s="2"/>
      <c r="H53" s="2">
        <v>47.5</v>
      </c>
      <c r="I53" s="23" t="s">
        <v>117</v>
      </c>
      <c r="J53" s="12">
        <v>185413</v>
      </c>
      <c r="K53" s="23" t="s">
        <v>117</v>
      </c>
      <c r="L53" s="12">
        <v>5202</v>
      </c>
      <c r="M53" s="23" t="s">
        <v>117</v>
      </c>
    </row>
    <row r="54" spans="1:13" s="37" customFormat="1" ht="12.75" customHeight="1" x14ac:dyDescent="0.2">
      <c r="A54" s="73">
        <v>2013</v>
      </c>
      <c r="B54" s="12">
        <v>3140</v>
      </c>
      <c r="C54" s="23" t="s">
        <v>117</v>
      </c>
      <c r="D54" s="12">
        <v>5830675</v>
      </c>
      <c r="E54" s="23" t="s">
        <v>117</v>
      </c>
      <c r="F54" s="2">
        <v>80</v>
      </c>
      <c r="G54" s="23" t="s">
        <v>117</v>
      </c>
      <c r="H54" s="2">
        <v>48.6</v>
      </c>
      <c r="I54" s="23" t="s">
        <v>117</v>
      </c>
      <c r="J54" s="12">
        <v>186150</v>
      </c>
      <c r="K54" s="23" t="s">
        <v>117</v>
      </c>
      <c r="L54" s="12">
        <v>5594</v>
      </c>
      <c r="M54" s="23" t="s">
        <v>117</v>
      </c>
    </row>
    <row r="55" spans="1:13" s="37" customFormat="1" ht="12.75" customHeight="1" x14ac:dyDescent="0.2">
      <c r="A55" s="73">
        <v>2014</v>
      </c>
      <c r="B55" s="12">
        <v>3319</v>
      </c>
      <c r="C55" s="23" t="s">
        <v>117</v>
      </c>
      <c r="D55" s="12">
        <v>6179175</v>
      </c>
      <c r="E55" s="23" t="s">
        <v>117</v>
      </c>
      <c r="F55" s="2">
        <v>80</v>
      </c>
      <c r="G55" s="2"/>
      <c r="H55" s="2">
        <v>50.2</v>
      </c>
      <c r="I55" s="23" t="s">
        <v>117</v>
      </c>
      <c r="J55" s="12">
        <v>194816</v>
      </c>
      <c r="K55" s="23" t="s">
        <v>117</v>
      </c>
      <c r="L55" s="12">
        <v>6084</v>
      </c>
      <c r="M55" s="23" t="s">
        <v>117</v>
      </c>
    </row>
    <row r="56" spans="1:13" s="37" customFormat="1" ht="12.75" customHeight="1" x14ac:dyDescent="0.2">
      <c r="A56" s="73">
        <v>2015</v>
      </c>
      <c r="B56" s="12">
        <v>3558</v>
      </c>
      <c r="C56" s="23" t="s">
        <v>117</v>
      </c>
      <c r="D56" s="12">
        <v>6642514</v>
      </c>
      <c r="E56" s="23" t="s">
        <v>117</v>
      </c>
      <c r="F56" s="2">
        <v>80</v>
      </c>
      <c r="G56" s="2"/>
      <c r="H56" s="2">
        <v>50.5</v>
      </c>
      <c r="I56" s="23" t="s">
        <v>117</v>
      </c>
      <c r="J56" s="12">
        <v>197316</v>
      </c>
      <c r="K56" s="23" t="s">
        <v>117</v>
      </c>
      <c r="L56" s="12">
        <v>6557</v>
      </c>
      <c r="M56" s="23" t="s">
        <v>117</v>
      </c>
    </row>
    <row r="57" spans="1:13" s="37" customFormat="1" ht="12.75" customHeight="1" x14ac:dyDescent="0.2">
      <c r="A57" s="73">
        <v>2016</v>
      </c>
      <c r="B57" s="12">
        <v>3797</v>
      </c>
      <c r="C57" s="23" t="s">
        <v>117</v>
      </c>
      <c r="D57" s="12">
        <v>7133461</v>
      </c>
      <c r="E57" s="23" t="s">
        <v>117</v>
      </c>
      <c r="F57" s="2">
        <v>80</v>
      </c>
      <c r="G57" s="2"/>
      <c r="H57" s="2">
        <v>52.3</v>
      </c>
      <c r="I57" s="23" t="s">
        <v>117</v>
      </c>
      <c r="J57" s="12">
        <v>204397</v>
      </c>
      <c r="K57" s="23" t="s">
        <v>117</v>
      </c>
      <c r="L57" s="12">
        <v>6690</v>
      </c>
      <c r="M57" s="23" t="s">
        <v>117</v>
      </c>
    </row>
    <row r="58" spans="1:13" s="37" customFormat="1" ht="12.75" customHeight="1" x14ac:dyDescent="0.2">
      <c r="A58" s="76">
        <v>2017</v>
      </c>
      <c r="B58" s="15">
        <v>4071</v>
      </c>
      <c r="C58" s="11"/>
      <c r="D58" s="15">
        <v>7699420</v>
      </c>
      <c r="E58" s="11"/>
      <c r="F58" s="11">
        <v>81</v>
      </c>
      <c r="G58" s="11"/>
      <c r="H58" s="11">
        <v>56.1</v>
      </c>
      <c r="I58" s="11"/>
      <c r="J58" s="15">
        <v>223730</v>
      </c>
      <c r="K58" s="95"/>
      <c r="L58" s="15">
        <v>7485</v>
      </c>
      <c r="M58" s="11"/>
    </row>
    <row r="59" spans="1:13" s="37" customFormat="1" ht="12.75" customHeight="1" x14ac:dyDescent="0.2">
      <c r="A59" s="73"/>
      <c r="B59" s="112"/>
      <c r="C59" s="2"/>
      <c r="D59" s="112"/>
      <c r="E59" s="12"/>
      <c r="F59" s="12"/>
      <c r="G59" s="12"/>
      <c r="H59" s="12"/>
      <c r="I59" s="12"/>
      <c r="J59" s="12"/>
      <c r="K59" s="12"/>
      <c r="L59" s="12"/>
      <c r="M59" s="12"/>
    </row>
    <row r="60" spans="1:13" s="37" customFormat="1" ht="12.75" customHeight="1" x14ac:dyDescent="0.2">
      <c r="A60" s="73"/>
      <c r="B60" s="12"/>
      <c r="C60" s="2"/>
      <c r="D60" s="12"/>
      <c r="E60" s="12"/>
      <c r="F60" s="12"/>
      <c r="G60" s="12"/>
      <c r="H60" s="12"/>
      <c r="I60" s="12"/>
      <c r="J60" s="12"/>
      <c r="K60" s="12"/>
      <c r="L60" s="12"/>
      <c r="M60" s="12"/>
    </row>
    <row r="61" spans="1:13" s="37" customFormat="1" ht="12.75" customHeight="1" x14ac:dyDescent="0.2">
      <c r="A61" s="73" t="s">
        <v>461</v>
      </c>
      <c r="B61" s="12"/>
      <c r="C61" s="2"/>
      <c r="D61" s="2"/>
      <c r="E61" s="2"/>
      <c r="F61" s="2"/>
      <c r="G61" s="2"/>
      <c r="H61" s="2"/>
      <c r="I61" s="2"/>
      <c r="J61" s="2"/>
      <c r="K61" s="2"/>
      <c r="L61" s="2"/>
      <c r="M61" s="2"/>
    </row>
    <row r="62" spans="1:13" s="37" customFormat="1" ht="13.5" x14ac:dyDescent="0.2">
      <c r="A62" s="23" t="s">
        <v>460</v>
      </c>
      <c r="B62" s="2"/>
      <c r="C62" s="2"/>
      <c r="D62" s="2"/>
      <c r="E62" s="2"/>
      <c r="F62" s="2"/>
      <c r="G62" s="2"/>
      <c r="H62" s="2"/>
      <c r="I62" s="2"/>
      <c r="J62" s="2"/>
      <c r="K62" s="2"/>
      <c r="L62" s="2"/>
      <c r="M62" s="2"/>
    </row>
    <row r="63" spans="1:13" s="37" customFormat="1" ht="12" x14ac:dyDescent="0.2"/>
    <row r="64" spans="1:13" x14ac:dyDescent="0.2">
      <c r="B64" s="118"/>
      <c r="C64" s="118"/>
      <c r="D64" s="118"/>
      <c r="E64" s="118"/>
      <c r="F64" s="118"/>
      <c r="G64" s="118"/>
      <c r="H64" s="118"/>
      <c r="I64" s="118"/>
      <c r="J64" s="118"/>
      <c r="K64" s="118"/>
      <c r="L64" s="118"/>
      <c r="M64" s="118"/>
    </row>
    <row r="65" spans="2:13" x14ac:dyDescent="0.2">
      <c r="B65" s="118"/>
      <c r="C65" s="118"/>
      <c r="D65" s="118"/>
      <c r="E65" s="118"/>
      <c r="F65" s="118"/>
      <c r="G65" s="118"/>
      <c r="H65" s="118"/>
      <c r="I65" s="118"/>
      <c r="J65" s="118"/>
      <c r="K65" s="118"/>
      <c r="L65" s="118"/>
      <c r="M65" s="118"/>
    </row>
    <row r="66" spans="2:13" x14ac:dyDescent="0.2">
      <c r="B66" s="118"/>
      <c r="C66" s="118"/>
      <c r="D66" s="118"/>
      <c r="E66" s="118"/>
      <c r="F66" s="118"/>
      <c r="G66" s="118"/>
      <c r="H66" s="118"/>
      <c r="I66" s="118"/>
      <c r="J66" s="118"/>
      <c r="K66" s="118"/>
      <c r="L66" s="118"/>
      <c r="M66" s="118"/>
    </row>
    <row r="67" spans="2:13" x14ac:dyDescent="0.2">
      <c r="B67" s="118"/>
      <c r="C67" s="118"/>
      <c r="D67" s="118"/>
      <c r="E67" s="118"/>
      <c r="F67" s="118"/>
      <c r="G67" s="118"/>
      <c r="H67" s="118"/>
      <c r="I67" s="118"/>
      <c r="J67" s="118"/>
      <c r="K67" s="118"/>
      <c r="L67" s="118"/>
      <c r="M67" s="118"/>
    </row>
    <row r="68" spans="2:13" x14ac:dyDescent="0.2">
      <c r="B68" s="118"/>
      <c r="C68" s="118"/>
      <c r="D68" s="118"/>
      <c r="E68" s="118"/>
      <c r="F68" s="118"/>
      <c r="G68" s="118"/>
      <c r="H68" s="118"/>
      <c r="I68" s="118"/>
      <c r="J68" s="118"/>
      <c r="K68" s="118"/>
      <c r="L68" s="118"/>
      <c r="M68" s="118"/>
    </row>
    <row r="69" spans="2:13" x14ac:dyDescent="0.2">
      <c r="B69" s="118"/>
      <c r="C69" s="118"/>
      <c r="D69" s="118"/>
      <c r="E69" s="118"/>
      <c r="F69" s="118"/>
      <c r="G69" s="118"/>
      <c r="H69" s="118"/>
      <c r="I69" s="118"/>
      <c r="J69" s="118"/>
      <c r="K69" s="118"/>
      <c r="L69" s="118"/>
      <c r="M69" s="118"/>
    </row>
  </sheetData>
  <pageMargins left="0.75" right="0.75" top="1" bottom="1" header="0.5" footer="0.5"/>
  <pageSetup paperSize="9" scale="96"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34"/>
  <sheetViews>
    <sheetView showGridLines="0" zoomScaleNormal="100" zoomScaleSheetLayoutView="100" workbookViewId="0"/>
  </sheetViews>
  <sheetFormatPr defaultColWidth="73.140625" defaultRowHeight="12.75" x14ac:dyDescent="0.2"/>
  <cols>
    <col min="1" max="1" width="87" style="100" customWidth="1"/>
    <col min="2" max="16384" width="73.140625" style="3"/>
  </cols>
  <sheetData>
    <row r="1" spans="1:1" x14ac:dyDescent="0.2">
      <c r="A1" s="99" t="s">
        <v>371</v>
      </c>
    </row>
    <row r="2" spans="1:1" x14ac:dyDescent="0.2">
      <c r="A2" s="52" t="s">
        <v>443</v>
      </c>
    </row>
    <row r="4" spans="1:1" ht="66" customHeight="1" x14ac:dyDescent="0.2">
      <c r="A4" s="54" t="s">
        <v>444</v>
      </c>
    </row>
    <row r="5" spans="1:1" x14ac:dyDescent="0.2">
      <c r="A5" s="54"/>
    </row>
    <row r="6" spans="1:1" ht="14.1" customHeight="1" x14ac:dyDescent="0.2">
      <c r="A6" s="54" t="s">
        <v>445</v>
      </c>
    </row>
    <row r="7" spans="1:1" x14ac:dyDescent="0.2">
      <c r="A7" s="54"/>
    </row>
    <row r="8" spans="1:1" ht="39.950000000000003" customHeight="1" x14ac:dyDescent="0.2">
      <c r="A8" s="54" t="s">
        <v>446</v>
      </c>
    </row>
    <row r="9" spans="1:1" x14ac:dyDescent="0.2">
      <c r="A9" s="54"/>
    </row>
    <row r="10" spans="1:1" ht="14.1" customHeight="1" x14ac:dyDescent="0.2">
      <c r="A10" s="54" t="s">
        <v>491</v>
      </c>
    </row>
    <row r="11" spans="1:1" x14ac:dyDescent="0.2">
      <c r="A11" s="54"/>
    </row>
    <row r="12" spans="1:1" ht="89.25" x14ac:dyDescent="0.2">
      <c r="A12" s="54" t="s">
        <v>492</v>
      </c>
    </row>
    <row r="13" spans="1:1" ht="25.5" x14ac:dyDescent="0.2">
      <c r="A13" s="54" t="s">
        <v>590</v>
      </c>
    </row>
    <row r="14" spans="1:1" x14ac:dyDescent="0.2">
      <c r="A14" s="54"/>
    </row>
    <row r="15" spans="1:1" ht="25.5" x14ac:dyDescent="0.2">
      <c r="A15" s="54" t="s">
        <v>564</v>
      </c>
    </row>
    <row r="16" spans="1:1" x14ac:dyDescent="0.2">
      <c r="A16" s="54"/>
    </row>
    <row r="17" spans="1:1" ht="27.95" customHeight="1" x14ac:dyDescent="0.2">
      <c r="A17" s="54" t="s">
        <v>447</v>
      </c>
    </row>
    <row r="18" spans="1:1" x14ac:dyDescent="0.2">
      <c r="A18" s="54"/>
    </row>
    <row r="19" spans="1:1" ht="89.25" x14ac:dyDescent="0.2">
      <c r="A19" s="54" t="s">
        <v>593</v>
      </c>
    </row>
    <row r="20" spans="1:1" x14ac:dyDescent="0.2">
      <c r="A20" s="54"/>
    </row>
    <row r="21" spans="1:1" ht="27.95" customHeight="1" x14ac:dyDescent="0.2">
      <c r="A21" s="54" t="s">
        <v>591</v>
      </c>
    </row>
    <row r="22" spans="1:1" x14ac:dyDescent="0.2">
      <c r="A22" s="54"/>
    </row>
    <row r="23" spans="1:1" ht="14.1" customHeight="1" x14ac:dyDescent="0.2">
      <c r="A23" s="54" t="s">
        <v>448</v>
      </c>
    </row>
    <row r="24" spans="1:1" x14ac:dyDescent="0.2">
      <c r="A24" s="54"/>
    </row>
    <row r="25" spans="1:1" ht="25.5" x14ac:dyDescent="0.2">
      <c r="A25" s="163" t="s">
        <v>588</v>
      </c>
    </row>
    <row r="26" spans="1:1" x14ac:dyDescent="0.2">
      <c r="A26" s="54"/>
    </row>
    <row r="27" spans="1:1" ht="12.75" customHeight="1" x14ac:dyDescent="0.2">
      <c r="A27" s="54" t="s">
        <v>679</v>
      </c>
    </row>
    <row r="28" spans="1:1" x14ac:dyDescent="0.2">
      <c r="A28" s="54"/>
    </row>
    <row r="29" spans="1:1" ht="39.950000000000003" customHeight="1" x14ac:dyDescent="0.2">
      <c r="A29" s="54" t="s">
        <v>449</v>
      </c>
    </row>
    <row r="30" spans="1:1" ht="12.75" customHeight="1" x14ac:dyDescent="0.2">
      <c r="A30" s="54"/>
    </row>
    <row r="31" spans="1:1" ht="14.1" customHeight="1" x14ac:dyDescent="0.2">
      <c r="A31" s="54" t="s">
        <v>468</v>
      </c>
    </row>
    <row r="32" spans="1:1" x14ac:dyDescent="0.2">
      <c r="A32" s="54"/>
    </row>
    <row r="33" spans="1:1" ht="27.95" customHeight="1" x14ac:dyDescent="0.2">
      <c r="A33" s="54" t="s">
        <v>450</v>
      </c>
    </row>
    <row r="34" spans="1:1" x14ac:dyDescent="0.2">
      <c r="A34" s="54"/>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11"/>
  <sheetViews>
    <sheetView showGridLines="0" zoomScaleNormal="100" zoomScaleSheetLayoutView="100" workbookViewId="0"/>
  </sheetViews>
  <sheetFormatPr defaultRowHeight="12.75" x14ac:dyDescent="0.2"/>
  <cols>
    <col min="2" max="2" width="24.140625" bestFit="1" customWidth="1"/>
    <col min="3" max="3" width="18.7109375" bestFit="1" customWidth="1"/>
  </cols>
  <sheetData>
    <row r="1" spans="1:3" x14ac:dyDescent="0.2">
      <c r="A1" s="50" t="s">
        <v>361</v>
      </c>
    </row>
    <row r="2" spans="1:3" x14ac:dyDescent="0.2">
      <c r="A2" s="3" t="s">
        <v>362</v>
      </c>
    </row>
    <row r="5" spans="1:3" ht="12.75" customHeight="1" x14ac:dyDescent="0.2">
      <c r="A5" s="3" t="s">
        <v>260</v>
      </c>
      <c r="B5" s="51" t="s">
        <v>355</v>
      </c>
      <c r="C5" s="52" t="s">
        <v>368</v>
      </c>
    </row>
    <row r="6" spans="1:3" ht="12.75" customHeight="1" x14ac:dyDescent="0.2">
      <c r="A6" s="3" t="s">
        <v>259</v>
      </c>
      <c r="B6" s="51" t="s">
        <v>356</v>
      </c>
      <c r="C6" s="52" t="s">
        <v>369</v>
      </c>
    </row>
    <row r="7" spans="1:3" x14ac:dyDescent="0.2">
      <c r="A7" s="3" t="s">
        <v>384</v>
      </c>
      <c r="B7" s="51" t="s">
        <v>511</v>
      </c>
      <c r="C7" s="52" t="s">
        <v>370</v>
      </c>
    </row>
    <row r="8" spans="1:3" x14ac:dyDescent="0.2">
      <c r="A8" s="3" t="s">
        <v>353</v>
      </c>
      <c r="B8" s="51" t="s">
        <v>357</v>
      </c>
      <c r="C8" s="52" t="s">
        <v>364</v>
      </c>
    </row>
    <row r="9" spans="1:3" x14ac:dyDescent="0.2">
      <c r="A9" s="3" t="s">
        <v>251</v>
      </c>
      <c r="B9" s="51" t="s">
        <v>358</v>
      </c>
      <c r="C9" s="52" t="s">
        <v>365</v>
      </c>
    </row>
    <row r="10" spans="1:3" x14ac:dyDescent="0.2">
      <c r="A10" s="3" t="s">
        <v>117</v>
      </c>
      <c r="B10" s="51" t="s">
        <v>359</v>
      </c>
      <c r="C10" s="52" t="s">
        <v>366</v>
      </c>
    </row>
    <row r="11" spans="1:3" x14ac:dyDescent="0.2">
      <c r="A11" s="3" t="s">
        <v>354</v>
      </c>
      <c r="B11" s="51" t="s">
        <v>360</v>
      </c>
      <c r="C11" s="52" t="s">
        <v>367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54"/>
  <sheetViews>
    <sheetView showGridLines="0" zoomScaleNormal="100" zoomScaleSheetLayoutView="70" workbookViewId="0"/>
  </sheetViews>
  <sheetFormatPr defaultRowHeight="12.75" x14ac:dyDescent="0.2"/>
  <sheetData>
    <row r="1" spans="1:2" x14ac:dyDescent="0.2">
      <c r="A1" s="1" t="s">
        <v>562</v>
      </c>
    </row>
    <row r="2" spans="1:2" x14ac:dyDescent="0.2">
      <c r="A2" s="3" t="s">
        <v>563</v>
      </c>
      <c r="B2" s="3"/>
    </row>
    <row r="3" spans="1:2" x14ac:dyDescent="0.2">
      <c r="B3" s="3"/>
    </row>
    <row r="54" spans="1:1" x14ac:dyDescent="0.2">
      <c r="A54" s="159"/>
    </row>
  </sheetData>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70"/>
  <sheetViews>
    <sheetView showGridLines="0" zoomScaleNormal="100" zoomScaleSheetLayoutView="100" workbookViewId="0"/>
  </sheetViews>
  <sheetFormatPr defaultRowHeight="12.75" x14ac:dyDescent="0.2"/>
  <cols>
    <col min="2" max="2" width="2" customWidth="1"/>
    <col min="3" max="3" width="9.140625" hidden="1" customWidth="1"/>
    <col min="4" max="4" width="4.7109375" customWidth="1"/>
    <col min="5" max="5" width="6.140625" customWidth="1"/>
    <col min="6" max="6" width="32.42578125" customWidth="1"/>
    <col min="8" max="8" width="3.7109375" customWidth="1"/>
    <col min="10" max="10" width="2.7109375" customWidth="1"/>
    <col min="12" max="12" width="2.5703125" customWidth="1"/>
    <col min="13" max="13" width="4.7109375" customWidth="1"/>
  </cols>
  <sheetData>
    <row r="1" spans="1:14" x14ac:dyDescent="0.2">
      <c r="A1" s="1" t="s">
        <v>142</v>
      </c>
      <c r="B1" s="3"/>
      <c r="C1" s="3"/>
      <c r="D1" s="1" t="s">
        <v>680</v>
      </c>
      <c r="E1" s="1"/>
      <c r="F1" s="3"/>
      <c r="G1" s="3"/>
      <c r="H1" s="3"/>
      <c r="I1" s="3"/>
      <c r="J1" s="3"/>
      <c r="K1" s="3"/>
      <c r="L1" s="3"/>
      <c r="M1" s="3"/>
      <c r="N1" s="3"/>
    </row>
    <row r="2" spans="1:14" x14ac:dyDescent="0.2">
      <c r="A2" s="3"/>
      <c r="B2" s="3"/>
      <c r="C2" s="3"/>
      <c r="D2" s="52" t="s">
        <v>518</v>
      </c>
      <c r="E2" s="3"/>
      <c r="F2" s="3"/>
      <c r="G2" s="3"/>
      <c r="H2" s="3"/>
      <c r="I2" s="3"/>
      <c r="J2" s="3"/>
      <c r="K2" s="3"/>
      <c r="L2" s="3"/>
      <c r="M2" s="3"/>
      <c r="N2" s="3"/>
    </row>
    <row r="3" spans="1:14" x14ac:dyDescent="0.2">
      <c r="A3" s="10"/>
      <c r="B3" s="10"/>
      <c r="C3" s="10"/>
      <c r="D3" s="10"/>
      <c r="E3" s="10"/>
      <c r="F3" s="10"/>
      <c r="G3" s="10"/>
      <c r="H3" s="10"/>
      <c r="I3" s="10"/>
      <c r="J3" s="10"/>
      <c r="K3" s="10"/>
      <c r="L3" s="10"/>
      <c r="M3" s="10"/>
      <c r="N3" s="3"/>
    </row>
    <row r="4" spans="1:14" x14ac:dyDescent="0.2">
      <c r="A4" s="2" t="s">
        <v>20</v>
      </c>
      <c r="B4" s="2"/>
      <c r="C4" s="2"/>
      <c r="D4" s="2"/>
      <c r="E4" s="2"/>
      <c r="F4" s="2" t="s">
        <v>143</v>
      </c>
      <c r="G4" s="2" t="s">
        <v>145</v>
      </c>
      <c r="H4" s="2"/>
      <c r="I4" s="2" t="s">
        <v>144</v>
      </c>
      <c r="J4" s="2"/>
      <c r="K4" s="2"/>
      <c r="L4" s="2"/>
      <c r="M4" s="46"/>
      <c r="N4" s="46"/>
    </row>
    <row r="5" spans="1:14" ht="13.5" x14ac:dyDescent="0.2">
      <c r="A5" s="45" t="s">
        <v>24</v>
      </c>
      <c r="B5" s="2"/>
      <c r="C5" s="2"/>
      <c r="D5" s="2"/>
      <c r="E5" s="2"/>
      <c r="F5" s="45" t="s">
        <v>146</v>
      </c>
      <c r="G5" s="2" t="s">
        <v>244</v>
      </c>
      <c r="H5" s="2"/>
      <c r="I5" s="167" t="s">
        <v>147</v>
      </c>
      <c r="J5" s="11"/>
      <c r="K5" s="11"/>
      <c r="L5" s="2"/>
      <c r="M5" s="46"/>
      <c r="N5" s="46"/>
    </row>
    <row r="6" spans="1:14" x14ac:dyDescent="0.2">
      <c r="A6" s="2"/>
      <c r="B6" s="2"/>
      <c r="C6" s="2"/>
      <c r="D6" s="2"/>
      <c r="E6" s="2"/>
      <c r="F6" s="2"/>
      <c r="G6" s="45" t="s">
        <v>150</v>
      </c>
      <c r="H6" s="2"/>
      <c r="I6" s="2" t="s">
        <v>148</v>
      </c>
      <c r="J6" s="2"/>
      <c r="K6" s="2" t="s">
        <v>149</v>
      </c>
      <c r="L6" s="2"/>
      <c r="M6" s="46"/>
      <c r="N6" s="46"/>
    </row>
    <row r="7" spans="1:14" ht="13.5" x14ac:dyDescent="0.2">
      <c r="A7" s="11"/>
      <c r="B7" s="11"/>
      <c r="C7" s="11"/>
      <c r="D7" s="11"/>
      <c r="E7" s="11"/>
      <c r="F7" s="11"/>
      <c r="G7" s="167" t="s">
        <v>609</v>
      </c>
      <c r="H7" s="11"/>
      <c r="I7" s="167" t="s">
        <v>151</v>
      </c>
      <c r="J7" s="11"/>
      <c r="K7" s="167" t="s">
        <v>152</v>
      </c>
      <c r="L7" s="11"/>
      <c r="M7" s="58"/>
      <c r="N7" s="46"/>
    </row>
    <row r="8" spans="1:14" x14ac:dyDescent="0.2">
      <c r="A8" s="2"/>
      <c r="B8" s="2"/>
      <c r="C8" s="2"/>
      <c r="D8" s="2"/>
      <c r="E8" s="2"/>
      <c r="F8" s="2"/>
      <c r="G8" s="66"/>
      <c r="H8" s="2"/>
      <c r="I8" s="66"/>
      <c r="J8" s="66"/>
      <c r="K8" s="66"/>
      <c r="L8" s="66"/>
      <c r="M8" s="46"/>
      <c r="N8" s="46"/>
    </row>
    <row r="9" spans="1:14" x14ac:dyDescent="0.2">
      <c r="A9" s="2" t="s">
        <v>41</v>
      </c>
      <c r="B9" s="2"/>
      <c r="C9" s="2"/>
      <c r="D9" s="2"/>
      <c r="E9" s="2"/>
      <c r="F9" s="2" t="s">
        <v>153</v>
      </c>
      <c r="G9" s="66" t="s">
        <v>156</v>
      </c>
      <c r="H9" s="2"/>
      <c r="I9" s="67" t="s">
        <v>154</v>
      </c>
      <c r="J9" s="66"/>
      <c r="K9" s="66" t="s">
        <v>155</v>
      </c>
      <c r="L9" s="66"/>
      <c r="M9" s="46"/>
      <c r="N9" s="46"/>
    </row>
    <row r="10" spans="1:14" x14ac:dyDescent="0.2">
      <c r="A10" s="2"/>
      <c r="B10" s="2"/>
      <c r="C10" s="2"/>
      <c r="D10" s="2"/>
      <c r="E10" s="2"/>
      <c r="F10" s="45" t="s">
        <v>157</v>
      </c>
      <c r="G10" s="66" t="s">
        <v>159</v>
      </c>
      <c r="H10" s="2"/>
      <c r="I10" s="67"/>
      <c r="J10" s="66"/>
      <c r="K10" s="168" t="s">
        <v>158</v>
      </c>
      <c r="L10" s="66"/>
      <c r="M10" s="46"/>
      <c r="N10" s="46"/>
    </row>
    <row r="11" spans="1:14" x14ac:dyDescent="0.2">
      <c r="A11" s="2"/>
      <c r="B11" s="2"/>
      <c r="C11" s="2"/>
      <c r="D11" s="2"/>
      <c r="E11" s="2"/>
      <c r="F11" s="2"/>
      <c r="G11" s="66"/>
      <c r="H11" s="2"/>
      <c r="I11" s="67"/>
      <c r="J11" s="66"/>
      <c r="K11" s="66"/>
      <c r="L11" s="66"/>
      <c r="M11" s="46"/>
      <c r="N11" s="46"/>
    </row>
    <row r="12" spans="1:14" x14ac:dyDescent="0.2">
      <c r="A12" s="2" t="s">
        <v>42</v>
      </c>
      <c r="B12" s="2"/>
      <c r="C12" s="2"/>
      <c r="D12" s="2"/>
      <c r="E12" s="2"/>
      <c r="F12" s="2" t="s">
        <v>153</v>
      </c>
      <c r="G12" s="66" t="s">
        <v>161</v>
      </c>
      <c r="H12" s="2"/>
      <c r="I12" s="67" t="s">
        <v>160</v>
      </c>
      <c r="J12" s="66"/>
      <c r="K12" s="66" t="s">
        <v>155</v>
      </c>
      <c r="L12" s="66"/>
      <c r="M12" s="46"/>
      <c r="N12" s="46"/>
    </row>
    <row r="13" spans="1:14" x14ac:dyDescent="0.2">
      <c r="A13" s="2"/>
      <c r="B13" s="2"/>
      <c r="C13" s="2"/>
      <c r="D13" s="2"/>
      <c r="E13" s="2"/>
      <c r="F13" s="45" t="s">
        <v>157</v>
      </c>
      <c r="G13" s="66" t="s">
        <v>162</v>
      </c>
      <c r="H13" s="2"/>
      <c r="I13" s="67"/>
      <c r="J13" s="66"/>
      <c r="K13" s="168" t="s">
        <v>158</v>
      </c>
      <c r="L13" s="66"/>
      <c r="M13" s="46"/>
      <c r="N13" s="46"/>
    </row>
    <row r="14" spans="1:14" x14ac:dyDescent="0.2">
      <c r="A14" s="2"/>
      <c r="B14" s="2"/>
      <c r="C14" s="2"/>
      <c r="D14" s="2"/>
      <c r="E14" s="2"/>
      <c r="F14" s="2"/>
      <c r="G14" s="66"/>
      <c r="H14" s="2"/>
      <c r="I14" s="67" t="s">
        <v>163</v>
      </c>
      <c r="J14" s="66"/>
      <c r="K14" s="66" t="s">
        <v>164</v>
      </c>
      <c r="L14" s="66"/>
      <c r="M14" s="46"/>
      <c r="N14" s="46"/>
    </row>
    <row r="15" spans="1:14" x14ac:dyDescent="0.2">
      <c r="A15" s="2"/>
      <c r="B15" s="2"/>
      <c r="C15" s="2"/>
      <c r="D15" s="2"/>
      <c r="E15" s="2"/>
      <c r="F15" s="2"/>
      <c r="G15" s="66"/>
      <c r="H15" s="2"/>
      <c r="I15" s="67"/>
      <c r="J15" s="66"/>
      <c r="K15" s="168" t="s">
        <v>165</v>
      </c>
      <c r="L15" s="66"/>
      <c r="M15" s="46"/>
      <c r="N15" s="46"/>
    </row>
    <row r="16" spans="1:14" x14ac:dyDescent="0.2">
      <c r="A16" s="2"/>
      <c r="B16" s="2"/>
      <c r="C16" s="2"/>
      <c r="D16" s="2"/>
      <c r="E16" s="2"/>
      <c r="F16" s="2"/>
      <c r="G16" s="66"/>
      <c r="H16" s="2"/>
      <c r="I16" s="67"/>
      <c r="J16" s="66"/>
      <c r="K16" s="66"/>
      <c r="L16" s="66"/>
      <c r="M16" s="46"/>
      <c r="N16" s="46"/>
    </row>
    <row r="17" spans="1:14" x14ac:dyDescent="0.2">
      <c r="A17" s="2" t="s">
        <v>43</v>
      </c>
      <c r="B17" s="2"/>
      <c r="C17" s="2"/>
      <c r="D17" s="2"/>
      <c r="E17" s="2"/>
      <c r="F17" s="2" t="s">
        <v>153</v>
      </c>
      <c r="G17" s="66" t="s">
        <v>167</v>
      </c>
      <c r="H17" s="2"/>
      <c r="I17" s="67" t="s">
        <v>166</v>
      </c>
      <c r="J17" s="66"/>
      <c r="K17" s="66" t="s">
        <v>155</v>
      </c>
      <c r="L17" s="66"/>
      <c r="M17" s="46"/>
      <c r="N17" s="46"/>
    </row>
    <row r="18" spans="1:14" x14ac:dyDescent="0.2">
      <c r="A18" s="2"/>
      <c r="B18" s="2"/>
      <c r="C18" s="2"/>
      <c r="D18" s="2"/>
      <c r="E18" s="2"/>
      <c r="F18" s="45" t="s">
        <v>157</v>
      </c>
      <c r="G18" s="66" t="s">
        <v>162</v>
      </c>
      <c r="H18" s="2"/>
      <c r="I18" s="67"/>
      <c r="J18" s="66"/>
      <c r="K18" s="168" t="s">
        <v>158</v>
      </c>
      <c r="L18" s="66"/>
      <c r="M18" s="46"/>
      <c r="N18" s="46"/>
    </row>
    <row r="19" spans="1:14" x14ac:dyDescent="0.2">
      <c r="A19" s="2"/>
      <c r="B19" s="2"/>
      <c r="C19" s="2"/>
      <c r="D19" s="2"/>
      <c r="E19" s="2"/>
      <c r="F19" s="2"/>
      <c r="G19" s="66"/>
      <c r="H19" s="2"/>
      <c r="I19" s="67"/>
      <c r="J19" s="66"/>
      <c r="K19" s="66"/>
      <c r="L19" s="66"/>
      <c r="M19" s="46"/>
      <c r="N19" s="46"/>
    </row>
    <row r="20" spans="1:14" x14ac:dyDescent="0.2">
      <c r="A20" s="2" t="s">
        <v>115</v>
      </c>
      <c r="B20" s="2"/>
      <c r="C20" s="2"/>
      <c r="D20" s="2"/>
      <c r="E20" s="2"/>
      <c r="F20" s="2" t="s">
        <v>153</v>
      </c>
      <c r="G20" s="66" t="s">
        <v>161</v>
      </c>
      <c r="H20" s="2"/>
      <c r="I20" s="67" t="s">
        <v>168</v>
      </c>
      <c r="J20" s="66"/>
      <c r="K20" s="66" t="s">
        <v>155</v>
      </c>
      <c r="L20" s="66"/>
      <c r="M20" s="46"/>
      <c r="N20" s="46"/>
    </row>
    <row r="21" spans="1:14" x14ac:dyDescent="0.2">
      <c r="A21" s="2"/>
      <c r="B21" s="2"/>
      <c r="C21" s="2"/>
      <c r="D21" s="2"/>
      <c r="E21" s="2"/>
      <c r="F21" s="45" t="s">
        <v>157</v>
      </c>
      <c r="G21" s="66" t="s">
        <v>169</v>
      </c>
      <c r="H21" s="2"/>
      <c r="I21" s="67"/>
      <c r="J21" s="66"/>
      <c r="K21" s="168" t="s">
        <v>158</v>
      </c>
      <c r="L21" s="66"/>
      <c r="M21" s="46"/>
      <c r="N21" s="46"/>
    </row>
    <row r="22" spans="1:14" x14ac:dyDescent="0.2">
      <c r="A22" s="2"/>
      <c r="B22" s="2"/>
      <c r="C22" s="2"/>
      <c r="D22" s="2"/>
      <c r="E22" s="2"/>
      <c r="F22" s="2"/>
      <c r="G22" s="2"/>
      <c r="H22" s="2"/>
      <c r="I22" s="2"/>
      <c r="J22" s="2"/>
      <c r="K22" s="2"/>
      <c r="L22" s="2"/>
      <c r="M22" s="46"/>
      <c r="N22" s="46"/>
    </row>
    <row r="23" spans="1:14" x14ac:dyDescent="0.2">
      <c r="A23" s="2" t="s">
        <v>44</v>
      </c>
      <c r="B23" s="2"/>
      <c r="C23" s="2"/>
      <c r="D23" s="2"/>
      <c r="E23" s="2"/>
      <c r="F23" s="2" t="s">
        <v>153</v>
      </c>
      <c r="G23" s="66" t="s">
        <v>167</v>
      </c>
      <c r="H23" s="2"/>
      <c r="I23" s="67" t="s">
        <v>170</v>
      </c>
      <c r="J23" s="66"/>
      <c r="K23" s="66" t="s">
        <v>155</v>
      </c>
      <c r="L23" s="66"/>
      <c r="M23" s="46"/>
      <c r="N23" s="46"/>
    </row>
    <row r="24" spans="1:14" x14ac:dyDescent="0.2">
      <c r="A24" s="2"/>
      <c r="B24" s="2"/>
      <c r="C24" s="2"/>
      <c r="D24" s="2"/>
      <c r="E24" s="2"/>
      <c r="F24" s="45" t="s">
        <v>157</v>
      </c>
      <c r="G24" s="66" t="s">
        <v>162</v>
      </c>
      <c r="H24" s="2"/>
      <c r="I24" s="67"/>
      <c r="J24" s="66"/>
      <c r="K24" s="168" t="s">
        <v>158</v>
      </c>
      <c r="L24" s="66"/>
      <c r="M24" s="46"/>
      <c r="N24" s="46"/>
    </row>
    <row r="25" spans="1:14" x14ac:dyDescent="0.2">
      <c r="A25" s="2"/>
      <c r="B25" s="2"/>
      <c r="C25" s="2"/>
      <c r="D25" s="2"/>
      <c r="E25" s="2"/>
      <c r="F25" s="2"/>
      <c r="G25" s="66"/>
      <c r="H25" s="2"/>
      <c r="I25" s="67"/>
      <c r="J25" s="66"/>
      <c r="K25" s="66"/>
      <c r="L25" s="66"/>
      <c r="M25" s="46"/>
      <c r="N25" s="46"/>
    </row>
    <row r="26" spans="1:14" x14ac:dyDescent="0.2">
      <c r="A26" s="2" t="s">
        <v>45</v>
      </c>
      <c r="B26" s="2"/>
      <c r="C26" s="2"/>
      <c r="D26" s="2"/>
      <c r="E26" s="2"/>
      <c r="F26" s="2" t="s">
        <v>153</v>
      </c>
      <c r="G26" s="66" t="s">
        <v>171</v>
      </c>
      <c r="H26" s="2"/>
      <c r="I26" s="67" t="s">
        <v>376</v>
      </c>
      <c r="J26" s="66"/>
      <c r="K26" s="66" t="s">
        <v>155</v>
      </c>
      <c r="L26" s="66"/>
      <c r="M26" s="46"/>
      <c r="N26" s="46"/>
    </row>
    <row r="27" spans="1:14" x14ac:dyDescent="0.2">
      <c r="A27" s="2"/>
      <c r="B27" s="2"/>
      <c r="C27" s="2"/>
      <c r="D27" s="2"/>
      <c r="E27" s="2"/>
      <c r="F27" s="45" t="s">
        <v>157</v>
      </c>
      <c r="G27" s="66" t="s">
        <v>162</v>
      </c>
      <c r="H27" s="2"/>
      <c r="I27" s="67"/>
      <c r="J27" s="66"/>
      <c r="K27" s="168" t="s">
        <v>158</v>
      </c>
      <c r="L27" s="66"/>
      <c r="M27" s="46"/>
      <c r="N27" s="46"/>
    </row>
    <row r="28" spans="1:14" x14ac:dyDescent="0.2">
      <c r="A28" s="2"/>
      <c r="B28" s="2"/>
      <c r="C28" s="2"/>
      <c r="D28" s="2"/>
      <c r="E28" s="2"/>
      <c r="F28" s="2"/>
      <c r="G28" s="66"/>
      <c r="H28" s="2"/>
      <c r="I28" s="67" t="s">
        <v>348</v>
      </c>
      <c r="J28" s="66"/>
      <c r="K28" s="66" t="s">
        <v>164</v>
      </c>
      <c r="L28" s="66"/>
      <c r="M28" s="46"/>
      <c r="N28" s="46"/>
    </row>
    <row r="29" spans="1:14" x14ac:dyDescent="0.2">
      <c r="A29" s="2"/>
      <c r="B29" s="2"/>
      <c r="C29" s="2"/>
      <c r="D29" s="2"/>
      <c r="E29" s="2"/>
      <c r="F29" s="2"/>
      <c r="G29" s="66"/>
      <c r="H29" s="2"/>
      <c r="I29" s="67"/>
      <c r="J29" s="66"/>
      <c r="K29" s="168" t="s">
        <v>165</v>
      </c>
      <c r="L29" s="66"/>
      <c r="M29" s="46"/>
      <c r="N29" s="46"/>
    </row>
    <row r="30" spans="1:14" x14ac:dyDescent="0.2">
      <c r="A30" s="2"/>
      <c r="B30" s="2"/>
      <c r="C30" s="2"/>
      <c r="D30" s="2"/>
      <c r="E30" s="2"/>
      <c r="F30" s="2"/>
      <c r="G30" s="66"/>
      <c r="H30" s="2"/>
      <c r="I30" s="67"/>
      <c r="J30" s="66"/>
      <c r="K30" s="66"/>
      <c r="L30" s="66"/>
      <c r="M30" s="46"/>
      <c r="N30" s="46"/>
    </row>
    <row r="31" spans="1:14" x14ac:dyDescent="0.2">
      <c r="A31" s="2" t="s">
        <v>122</v>
      </c>
      <c r="B31" s="2"/>
      <c r="C31" s="2"/>
      <c r="D31" s="2"/>
      <c r="E31" s="2"/>
      <c r="F31" s="2" t="s">
        <v>153</v>
      </c>
      <c r="G31" s="66" t="s">
        <v>167</v>
      </c>
      <c r="H31" s="2"/>
      <c r="I31" s="67" t="s">
        <v>172</v>
      </c>
      <c r="J31" s="66"/>
      <c r="K31" s="66" t="s">
        <v>155</v>
      </c>
      <c r="L31" s="66"/>
      <c r="M31" s="46"/>
      <c r="N31" s="46"/>
    </row>
    <row r="32" spans="1:14" x14ac:dyDescent="0.2">
      <c r="A32" s="2"/>
      <c r="B32" s="2"/>
      <c r="C32" s="2"/>
      <c r="D32" s="2"/>
      <c r="E32" s="2"/>
      <c r="F32" s="45" t="s">
        <v>157</v>
      </c>
      <c r="G32" s="66" t="s">
        <v>162</v>
      </c>
      <c r="H32" s="2"/>
      <c r="I32" s="67"/>
      <c r="J32" s="66"/>
      <c r="K32" s="168" t="s">
        <v>158</v>
      </c>
      <c r="L32" s="66"/>
      <c r="M32" s="46"/>
      <c r="N32" s="46"/>
    </row>
    <row r="33" spans="1:14" x14ac:dyDescent="0.2">
      <c r="A33" s="2"/>
      <c r="B33" s="2"/>
      <c r="C33" s="2"/>
      <c r="D33" s="2"/>
      <c r="E33" s="2"/>
      <c r="F33" s="2"/>
      <c r="G33" s="66"/>
      <c r="H33" s="2"/>
      <c r="I33" s="67"/>
      <c r="J33" s="66"/>
      <c r="K33" s="66"/>
      <c r="L33" s="66"/>
      <c r="M33" s="46"/>
      <c r="N33" s="46"/>
    </row>
    <row r="34" spans="1:14" x14ac:dyDescent="0.2">
      <c r="A34" s="2" t="s">
        <v>32</v>
      </c>
      <c r="B34" s="2"/>
      <c r="C34" s="2"/>
      <c r="D34" s="2"/>
      <c r="E34" s="2"/>
      <c r="F34" s="2" t="s">
        <v>153</v>
      </c>
      <c r="G34" s="66" t="s">
        <v>171</v>
      </c>
      <c r="H34" s="2"/>
      <c r="I34" s="67" t="s">
        <v>173</v>
      </c>
      <c r="J34" s="66"/>
      <c r="K34" s="66" t="s">
        <v>155</v>
      </c>
      <c r="L34" s="66"/>
      <c r="M34" s="46"/>
      <c r="N34" s="46"/>
    </row>
    <row r="35" spans="1:14" x14ac:dyDescent="0.2">
      <c r="A35" s="2"/>
      <c r="B35" s="2"/>
      <c r="C35" s="2"/>
      <c r="D35" s="2"/>
      <c r="E35" s="2"/>
      <c r="F35" s="45" t="s">
        <v>157</v>
      </c>
      <c r="G35" s="66" t="s">
        <v>162</v>
      </c>
      <c r="H35" s="2"/>
      <c r="I35" s="67"/>
      <c r="J35" s="66"/>
      <c r="K35" s="168" t="s">
        <v>158</v>
      </c>
      <c r="L35" s="66"/>
      <c r="M35" s="46"/>
      <c r="N35" s="46"/>
    </row>
    <row r="36" spans="1:14" x14ac:dyDescent="0.2">
      <c r="A36" s="2"/>
      <c r="B36" s="2"/>
      <c r="C36" s="2"/>
      <c r="D36" s="2"/>
      <c r="E36" s="2"/>
      <c r="F36" s="2"/>
      <c r="G36" s="66"/>
      <c r="H36" s="2"/>
      <c r="I36" s="67"/>
      <c r="J36" s="66"/>
      <c r="K36" s="66"/>
      <c r="L36" s="66"/>
      <c r="M36" s="46"/>
      <c r="N36" s="46"/>
    </row>
    <row r="37" spans="1:14" x14ac:dyDescent="0.2">
      <c r="A37" s="2"/>
      <c r="B37" s="2"/>
      <c r="C37" s="2"/>
      <c r="D37" s="2"/>
      <c r="E37" s="2"/>
      <c r="F37" s="2"/>
      <c r="G37" s="66"/>
      <c r="H37" s="2"/>
      <c r="I37" s="67"/>
      <c r="J37" s="66"/>
      <c r="K37" s="66"/>
      <c r="L37" s="66"/>
      <c r="M37" s="46"/>
      <c r="N37" s="46"/>
    </row>
    <row r="38" spans="1:14" x14ac:dyDescent="0.2">
      <c r="A38" s="2" t="s">
        <v>33</v>
      </c>
      <c r="B38" s="2"/>
      <c r="C38" s="2"/>
      <c r="D38" s="2"/>
      <c r="E38" s="2"/>
      <c r="F38" s="2" t="s">
        <v>153</v>
      </c>
      <c r="G38" s="66" t="s">
        <v>174</v>
      </c>
      <c r="H38" s="2"/>
      <c r="I38" s="67" t="s">
        <v>346</v>
      </c>
      <c r="J38" s="66"/>
      <c r="K38" s="66" t="s">
        <v>155</v>
      </c>
      <c r="L38" s="66"/>
      <c r="M38" s="46"/>
      <c r="N38" s="46"/>
    </row>
    <row r="39" spans="1:14" x14ac:dyDescent="0.2">
      <c r="A39" s="2"/>
      <c r="B39" s="2"/>
      <c r="C39" s="2"/>
      <c r="D39" s="2"/>
      <c r="E39" s="2"/>
      <c r="F39" s="45" t="s">
        <v>157</v>
      </c>
      <c r="G39" s="66" t="s">
        <v>159</v>
      </c>
      <c r="H39" s="2"/>
      <c r="J39" s="66"/>
      <c r="K39" s="168" t="s">
        <v>158</v>
      </c>
      <c r="L39" s="66"/>
      <c r="M39" s="46"/>
      <c r="N39" s="46"/>
    </row>
    <row r="40" spans="1:14" x14ac:dyDescent="0.2">
      <c r="A40" s="2"/>
      <c r="B40" s="2"/>
      <c r="C40" s="2"/>
      <c r="D40" s="2"/>
      <c r="E40" s="2"/>
      <c r="F40" s="2"/>
      <c r="G40" s="66"/>
      <c r="H40" s="2"/>
      <c r="I40" s="67" t="s">
        <v>175</v>
      </c>
      <c r="J40" s="66"/>
      <c r="K40" s="66" t="s">
        <v>155</v>
      </c>
      <c r="L40" s="66"/>
      <c r="M40" s="46"/>
      <c r="N40" s="46"/>
    </row>
    <row r="41" spans="1:14" x14ac:dyDescent="0.2">
      <c r="A41" s="2"/>
      <c r="B41" s="2"/>
      <c r="C41" s="2"/>
      <c r="D41" s="2"/>
      <c r="E41" s="2"/>
      <c r="F41" s="2"/>
      <c r="G41" s="66"/>
      <c r="H41" s="2"/>
      <c r="I41" s="66"/>
      <c r="J41" s="66"/>
      <c r="K41" s="168" t="s">
        <v>158</v>
      </c>
      <c r="L41" s="66"/>
      <c r="M41" s="46"/>
      <c r="N41" s="46"/>
    </row>
    <row r="42" spans="1:14" x14ac:dyDescent="0.2">
      <c r="A42" s="2"/>
      <c r="B42" s="2"/>
      <c r="C42" s="2"/>
      <c r="D42" s="2"/>
      <c r="E42" s="2"/>
      <c r="F42" s="2"/>
      <c r="G42" s="66"/>
      <c r="H42" s="2"/>
      <c r="I42" s="66"/>
      <c r="J42" s="66"/>
      <c r="K42" s="66"/>
      <c r="L42" s="66"/>
      <c r="M42" s="46"/>
      <c r="N42" s="46"/>
    </row>
    <row r="43" spans="1:14" x14ac:dyDescent="0.2">
      <c r="A43" s="2" t="s">
        <v>34</v>
      </c>
      <c r="B43" s="2"/>
      <c r="C43" s="2"/>
      <c r="D43" s="2"/>
      <c r="E43" s="2"/>
      <c r="F43" s="2" t="s">
        <v>153</v>
      </c>
      <c r="G43" s="66" t="s">
        <v>171</v>
      </c>
      <c r="H43" s="2"/>
      <c r="I43" s="67" t="s">
        <v>176</v>
      </c>
      <c r="J43" s="66"/>
      <c r="K43" s="66" t="s">
        <v>155</v>
      </c>
      <c r="L43" s="66"/>
      <c r="M43" s="46"/>
      <c r="N43" s="46"/>
    </row>
    <row r="44" spans="1:14" x14ac:dyDescent="0.2">
      <c r="A44" s="2"/>
      <c r="B44" s="2"/>
      <c r="C44" s="2"/>
      <c r="D44" s="2"/>
      <c r="E44" s="2"/>
      <c r="F44" s="45" t="s">
        <v>157</v>
      </c>
      <c r="G44" s="66" t="s">
        <v>162</v>
      </c>
      <c r="H44" s="2"/>
      <c r="I44" s="67"/>
      <c r="J44" s="66"/>
      <c r="K44" s="168" t="s">
        <v>158</v>
      </c>
      <c r="L44" s="66"/>
      <c r="M44" s="46"/>
      <c r="N44" s="46"/>
    </row>
    <row r="45" spans="1:14" x14ac:dyDescent="0.2">
      <c r="A45" s="2"/>
      <c r="B45" s="2"/>
      <c r="C45" s="2"/>
      <c r="D45" s="2"/>
      <c r="E45" s="2"/>
      <c r="F45" s="2"/>
      <c r="G45" s="66"/>
      <c r="H45" s="2"/>
      <c r="I45" s="67" t="s">
        <v>347</v>
      </c>
      <c r="J45" s="66"/>
      <c r="K45" s="66" t="s">
        <v>164</v>
      </c>
      <c r="L45" s="66"/>
      <c r="M45" s="46"/>
      <c r="N45" s="60"/>
    </row>
    <row r="46" spans="1:14" x14ac:dyDescent="0.2">
      <c r="A46" s="2"/>
      <c r="B46" s="2"/>
      <c r="C46" s="2"/>
      <c r="D46" s="2"/>
      <c r="E46" s="2"/>
      <c r="F46" s="2"/>
      <c r="G46" s="66"/>
      <c r="H46" s="2"/>
      <c r="I46" s="67"/>
      <c r="J46" s="66"/>
      <c r="K46" s="168" t="s">
        <v>165</v>
      </c>
      <c r="L46" s="66"/>
      <c r="M46" s="46"/>
      <c r="N46" s="46"/>
    </row>
    <row r="47" spans="1:14" x14ac:dyDescent="0.2">
      <c r="A47" s="2"/>
      <c r="B47" s="2"/>
      <c r="C47" s="2"/>
      <c r="D47" s="2"/>
      <c r="E47" s="2"/>
      <c r="F47" s="2"/>
      <c r="G47" s="66"/>
      <c r="H47" s="2"/>
      <c r="I47" s="67"/>
      <c r="J47" s="66"/>
      <c r="K47" s="66"/>
      <c r="L47" s="66"/>
      <c r="M47" s="46"/>
      <c r="N47" s="46"/>
    </row>
    <row r="48" spans="1:14" x14ac:dyDescent="0.2">
      <c r="A48" s="2" t="s">
        <v>35</v>
      </c>
      <c r="B48" s="2"/>
      <c r="C48" s="2"/>
      <c r="D48" s="2"/>
      <c r="E48" s="2"/>
      <c r="F48" s="2" t="s">
        <v>153</v>
      </c>
      <c r="G48" s="66" t="s">
        <v>178</v>
      </c>
      <c r="H48" s="2"/>
      <c r="I48" s="67" t="s">
        <v>177</v>
      </c>
      <c r="J48" s="66"/>
      <c r="K48" s="66" t="s">
        <v>155</v>
      </c>
      <c r="L48" s="66"/>
      <c r="M48" s="2"/>
      <c r="N48" s="46"/>
    </row>
    <row r="49" spans="1:14" x14ac:dyDescent="0.2">
      <c r="A49" s="2"/>
      <c r="B49" s="2"/>
      <c r="C49" s="2"/>
      <c r="D49" s="2"/>
      <c r="E49" s="2"/>
      <c r="F49" s="45" t="s">
        <v>157</v>
      </c>
      <c r="G49" s="66" t="s">
        <v>162</v>
      </c>
      <c r="H49" s="2"/>
      <c r="I49" s="67"/>
      <c r="J49" s="66"/>
      <c r="K49" s="168" t="s">
        <v>158</v>
      </c>
      <c r="L49" s="66"/>
      <c r="M49" s="2"/>
      <c r="N49" s="46"/>
    </row>
    <row r="50" spans="1:14" x14ac:dyDescent="0.2">
      <c r="A50" s="2"/>
      <c r="B50" s="2"/>
      <c r="C50" s="2"/>
      <c r="D50" s="2"/>
      <c r="E50" s="2"/>
      <c r="F50" s="2"/>
      <c r="G50" s="66"/>
      <c r="H50" s="2"/>
      <c r="I50" s="67"/>
      <c r="J50" s="66"/>
      <c r="K50" s="66"/>
      <c r="L50" s="66"/>
      <c r="M50" s="2"/>
      <c r="N50" s="46"/>
    </row>
    <row r="51" spans="1:14" x14ac:dyDescent="0.2">
      <c r="A51" s="2" t="s">
        <v>94</v>
      </c>
      <c r="B51" s="2"/>
      <c r="C51" s="2"/>
      <c r="D51" s="2"/>
      <c r="E51" s="2"/>
      <c r="F51" s="2" t="s">
        <v>153</v>
      </c>
      <c r="G51" s="66" t="s">
        <v>167</v>
      </c>
      <c r="H51" s="2"/>
      <c r="I51" s="67" t="s">
        <v>179</v>
      </c>
      <c r="J51" s="66"/>
      <c r="K51" s="66" t="s">
        <v>155</v>
      </c>
      <c r="L51" s="66"/>
      <c r="M51" s="2"/>
      <c r="N51" s="46"/>
    </row>
    <row r="52" spans="1:14" x14ac:dyDescent="0.2">
      <c r="A52" s="2"/>
      <c r="B52" s="2"/>
      <c r="C52" s="2"/>
      <c r="D52" s="2"/>
      <c r="E52" s="2"/>
      <c r="F52" s="45" t="s">
        <v>157</v>
      </c>
      <c r="G52" s="66" t="s">
        <v>162</v>
      </c>
      <c r="H52" s="2"/>
      <c r="I52" s="67"/>
      <c r="J52" s="66"/>
      <c r="K52" s="168" t="s">
        <v>158</v>
      </c>
      <c r="L52" s="66"/>
      <c r="M52" s="2"/>
      <c r="N52" s="46"/>
    </row>
    <row r="53" spans="1:14" ht="13.5" x14ac:dyDescent="0.2">
      <c r="A53" s="13"/>
      <c r="B53" s="2"/>
      <c r="C53" s="2"/>
      <c r="D53" s="2"/>
      <c r="E53" s="2"/>
      <c r="F53" s="2"/>
      <c r="G53" s="66"/>
      <c r="H53" s="2"/>
      <c r="I53" s="66"/>
      <c r="J53" s="66"/>
      <c r="K53" s="66"/>
      <c r="L53" s="66"/>
      <c r="M53" s="2"/>
      <c r="N53" s="46"/>
    </row>
    <row r="54" spans="1:14" x14ac:dyDescent="0.2">
      <c r="A54" s="2" t="s">
        <v>46</v>
      </c>
      <c r="B54" s="2"/>
      <c r="C54" s="2"/>
      <c r="D54" s="2"/>
      <c r="E54" s="2"/>
      <c r="F54" s="2" t="s">
        <v>153</v>
      </c>
      <c r="G54" s="66" t="s">
        <v>171</v>
      </c>
      <c r="H54" s="2"/>
      <c r="I54" s="67" t="s">
        <v>180</v>
      </c>
      <c r="J54" s="66"/>
      <c r="K54" s="66" t="s">
        <v>155</v>
      </c>
      <c r="L54" s="66"/>
      <c r="M54" s="2"/>
      <c r="N54" s="46"/>
    </row>
    <row r="55" spans="1:14" x14ac:dyDescent="0.2">
      <c r="A55" s="2"/>
      <c r="B55" s="2"/>
      <c r="C55" s="2"/>
      <c r="D55" s="2"/>
      <c r="E55" s="2"/>
      <c r="F55" s="45" t="s">
        <v>157</v>
      </c>
      <c r="G55" s="66" t="s">
        <v>162</v>
      </c>
      <c r="H55" s="2"/>
      <c r="I55" s="67"/>
      <c r="J55" s="66"/>
      <c r="K55" s="168" t="s">
        <v>158</v>
      </c>
      <c r="L55" s="66"/>
      <c r="M55" s="2"/>
      <c r="N55" s="46"/>
    </row>
    <row r="56" spans="1:14" x14ac:dyDescent="0.2">
      <c r="A56" s="2"/>
      <c r="B56" s="2"/>
      <c r="C56" s="2"/>
      <c r="D56" s="2"/>
      <c r="E56" s="2"/>
      <c r="F56" s="2"/>
      <c r="G56" s="66"/>
      <c r="H56" s="2"/>
      <c r="I56" s="67" t="s">
        <v>181</v>
      </c>
      <c r="J56" s="66"/>
      <c r="K56" s="66" t="s">
        <v>164</v>
      </c>
      <c r="L56" s="66"/>
      <c r="M56" s="2"/>
      <c r="N56" s="60"/>
    </row>
    <row r="57" spans="1:14" x14ac:dyDescent="0.2">
      <c r="A57" s="2"/>
      <c r="B57" s="2"/>
      <c r="C57" s="2"/>
      <c r="D57" s="2"/>
      <c r="E57" s="2"/>
      <c r="F57" s="2"/>
      <c r="G57" s="66"/>
      <c r="H57" s="2"/>
      <c r="I57" s="67"/>
      <c r="J57" s="66"/>
      <c r="K57" s="168" t="s">
        <v>165</v>
      </c>
      <c r="L57" s="66"/>
      <c r="M57" s="2"/>
      <c r="N57" s="46"/>
    </row>
    <row r="58" spans="1:14" x14ac:dyDescent="0.2">
      <c r="A58" s="46"/>
      <c r="B58" s="46"/>
      <c r="C58" s="46"/>
      <c r="D58" s="46"/>
      <c r="E58" s="46"/>
      <c r="F58" s="46"/>
      <c r="G58" s="46"/>
      <c r="H58" s="46"/>
      <c r="I58" s="59"/>
      <c r="J58" s="46"/>
      <c r="K58" s="46"/>
      <c r="L58" s="46"/>
      <c r="M58" s="46"/>
      <c r="N58" s="46"/>
    </row>
    <row r="59" spans="1:14" x14ac:dyDescent="0.2">
      <c r="A59" s="1" t="s">
        <v>469</v>
      </c>
      <c r="B59" s="46"/>
      <c r="C59" s="46"/>
      <c r="D59" s="46"/>
      <c r="E59" s="1" t="s">
        <v>675</v>
      </c>
      <c r="F59" s="46"/>
      <c r="G59" s="46"/>
      <c r="H59" s="46"/>
      <c r="I59" s="59"/>
      <c r="J59" s="46"/>
      <c r="K59" s="46"/>
      <c r="L59" s="46"/>
      <c r="M59" s="46"/>
      <c r="N59" s="46"/>
    </row>
    <row r="60" spans="1:14" x14ac:dyDescent="0.2">
      <c r="A60" s="46"/>
      <c r="B60" s="46"/>
      <c r="C60" s="46"/>
      <c r="D60" s="46"/>
      <c r="E60" s="52" t="s">
        <v>527</v>
      </c>
      <c r="F60" s="46"/>
      <c r="G60" s="46"/>
      <c r="H60" s="46"/>
      <c r="I60" s="59"/>
      <c r="J60" s="46"/>
      <c r="K60" s="46"/>
      <c r="L60" s="46"/>
      <c r="M60" s="46"/>
      <c r="N60" s="46"/>
    </row>
    <row r="61" spans="1:14" x14ac:dyDescent="0.2">
      <c r="A61" s="58"/>
      <c r="B61" s="58"/>
      <c r="C61" s="58"/>
      <c r="D61" s="58"/>
      <c r="E61" s="58"/>
      <c r="F61" s="58"/>
      <c r="G61" s="58"/>
      <c r="H61" s="58"/>
      <c r="I61" s="61"/>
      <c r="J61" s="58"/>
      <c r="K61" s="58"/>
      <c r="L61" s="58"/>
      <c r="M61" s="58"/>
      <c r="N61" s="46"/>
    </row>
    <row r="62" spans="1:14" x14ac:dyDescent="0.2">
      <c r="A62" s="2" t="s">
        <v>20</v>
      </c>
      <c r="B62" s="2"/>
      <c r="C62" s="2"/>
      <c r="D62" s="2"/>
      <c r="E62" s="2"/>
      <c r="F62" s="2" t="s">
        <v>143</v>
      </c>
      <c r="G62" s="2" t="s">
        <v>145</v>
      </c>
      <c r="H62" s="2"/>
      <c r="I62" s="2" t="s">
        <v>144</v>
      </c>
      <c r="J62" s="2"/>
      <c r="K62" s="2"/>
      <c r="L62" s="2"/>
      <c r="M62" s="2"/>
      <c r="N62" s="46"/>
    </row>
    <row r="63" spans="1:14" ht="13.5" x14ac:dyDescent="0.2">
      <c r="A63" s="45" t="s">
        <v>24</v>
      </c>
      <c r="B63" s="2"/>
      <c r="C63" s="2"/>
      <c r="D63" s="2"/>
      <c r="E63" s="2"/>
      <c r="F63" s="45" t="s">
        <v>146</v>
      </c>
      <c r="G63" s="2" t="s">
        <v>244</v>
      </c>
      <c r="H63" s="2"/>
      <c r="I63" s="167" t="s">
        <v>147</v>
      </c>
      <c r="J63" s="11"/>
      <c r="K63" s="11"/>
      <c r="L63" s="2"/>
      <c r="M63" s="2"/>
      <c r="N63" s="46"/>
    </row>
    <row r="64" spans="1:14" x14ac:dyDescent="0.2">
      <c r="A64" s="2"/>
      <c r="B64" s="2"/>
      <c r="C64" s="2"/>
      <c r="D64" s="2"/>
      <c r="E64" s="2"/>
      <c r="F64" s="2"/>
      <c r="G64" s="45" t="s">
        <v>150</v>
      </c>
      <c r="H64" s="2"/>
      <c r="I64" s="2" t="s">
        <v>148</v>
      </c>
      <c r="J64" s="2"/>
      <c r="K64" s="2" t="s">
        <v>149</v>
      </c>
      <c r="L64" s="2"/>
      <c r="M64" s="2"/>
      <c r="N64" s="46"/>
    </row>
    <row r="65" spans="1:14" ht="13.5" x14ac:dyDescent="0.2">
      <c r="A65" s="11"/>
      <c r="B65" s="11"/>
      <c r="C65" s="11"/>
      <c r="D65" s="11"/>
      <c r="E65" s="11"/>
      <c r="F65" s="11"/>
      <c r="G65" s="167" t="s">
        <v>609</v>
      </c>
      <c r="H65" s="11"/>
      <c r="I65" s="167" t="s">
        <v>151</v>
      </c>
      <c r="J65" s="11"/>
      <c r="K65" s="167" t="s">
        <v>152</v>
      </c>
      <c r="L65" s="11"/>
      <c r="M65" s="11"/>
      <c r="N65" s="46"/>
    </row>
    <row r="66" spans="1:14" x14ac:dyDescent="0.2">
      <c r="A66" s="2"/>
      <c r="B66" s="2"/>
      <c r="C66" s="2"/>
      <c r="D66" s="2"/>
      <c r="E66" s="2"/>
      <c r="F66" s="2"/>
      <c r="G66" s="66"/>
      <c r="H66" s="2"/>
      <c r="I66" s="67"/>
      <c r="J66" s="66"/>
      <c r="K66" s="66"/>
      <c r="L66" s="66"/>
      <c r="M66" s="2"/>
      <c r="N66" s="46"/>
    </row>
    <row r="67" spans="1:14" x14ac:dyDescent="0.2">
      <c r="A67" s="2" t="s">
        <v>123</v>
      </c>
      <c r="B67" s="2"/>
      <c r="C67" s="2"/>
      <c r="D67" s="2"/>
      <c r="E67" s="2"/>
      <c r="F67" s="2" t="s">
        <v>153</v>
      </c>
      <c r="G67" s="66" t="s">
        <v>161</v>
      </c>
      <c r="H67" s="2"/>
      <c r="I67" s="67" t="s">
        <v>479</v>
      </c>
      <c r="J67" s="66"/>
      <c r="K67" s="66" t="s">
        <v>155</v>
      </c>
      <c r="L67" s="66"/>
      <c r="M67" s="2"/>
      <c r="N67" s="46"/>
    </row>
    <row r="68" spans="1:14" x14ac:dyDescent="0.2">
      <c r="A68" s="2"/>
      <c r="B68" s="2"/>
      <c r="C68" s="2"/>
      <c r="D68" s="2"/>
      <c r="E68" s="2"/>
      <c r="F68" s="45" t="s">
        <v>157</v>
      </c>
      <c r="G68" s="66" t="s">
        <v>162</v>
      </c>
      <c r="H68" s="2"/>
      <c r="I68" s="67"/>
      <c r="J68" s="66"/>
      <c r="K68" s="168" t="s">
        <v>158</v>
      </c>
      <c r="L68" s="66"/>
      <c r="M68" s="2"/>
      <c r="N68" s="46"/>
    </row>
    <row r="69" spans="1:14" x14ac:dyDescent="0.2">
      <c r="A69" s="2"/>
      <c r="B69" s="2"/>
      <c r="C69" s="2"/>
      <c r="D69" s="2"/>
      <c r="E69" s="2"/>
      <c r="F69" s="2"/>
      <c r="G69" s="66"/>
      <c r="H69" s="2"/>
      <c r="I69" s="67"/>
      <c r="J69" s="66"/>
      <c r="K69" s="66"/>
      <c r="L69" s="66"/>
      <c r="M69" s="2"/>
      <c r="N69" s="46"/>
    </row>
    <row r="70" spans="1:14" x14ac:dyDescent="0.2">
      <c r="A70" s="2" t="s">
        <v>377</v>
      </c>
      <c r="B70" s="2"/>
      <c r="C70" s="2"/>
      <c r="D70" s="2"/>
      <c r="E70" s="2"/>
      <c r="F70" s="2" t="s">
        <v>182</v>
      </c>
      <c r="G70" s="66" t="s">
        <v>171</v>
      </c>
      <c r="H70" s="2"/>
      <c r="I70" s="67" t="s">
        <v>183</v>
      </c>
      <c r="J70" s="66"/>
      <c r="K70" s="66" t="s">
        <v>155</v>
      </c>
      <c r="L70" s="66"/>
      <c r="M70" s="2"/>
      <c r="N70" s="46"/>
    </row>
    <row r="71" spans="1:14" x14ac:dyDescent="0.2">
      <c r="A71" s="2"/>
      <c r="B71" s="2"/>
      <c r="C71" s="2"/>
      <c r="D71" s="2"/>
      <c r="E71" s="2"/>
      <c r="F71" s="45" t="s">
        <v>184</v>
      </c>
      <c r="G71" s="66" t="s">
        <v>162</v>
      </c>
      <c r="H71" s="2"/>
      <c r="I71" s="67"/>
      <c r="J71" s="66"/>
      <c r="K71" s="168" t="s">
        <v>158</v>
      </c>
      <c r="L71" s="66"/>
      <c r="M71" s="2"/>
      <c r="N71" s="46"/>
    </row>
    <row r="72" spans="1:14" x14ac:dyDescent="0.2">
      <c r="A72" s="2"/>
      <c r="B72" s="2"/>
      <c r="C72" s="2"/>
      <c r="D72" s="2"/>
      <c r="E72" s="2"/>
      <c r="F72" s="2"/>
      <c r="G72" s="66"/>
      <c r="H72" s="2"/>
      <c r="I72" s="67"/>
      <c r="J72" s="66"/>
      <c r="K72" s="66"/>
      <c r="L72" s="66"/>
      <c r="M72" s="2"/>
      <c r="N72" s="46"/>
    </row>
    <row r="73" spans="1:14" x14ac:dyDescent="0.2">
      <c r="A73" s="2" t="s">
        <v>47</v>
      </c>
      <c r="B73" s="2"/>
      <c r="C73" s="2"/>
      <c r="D73" s="2"/>
      <c r="E73" s="2"/>
      <c r="F73" s="2" t="s">
        <v>153</v>
      </c>
      <c r="G73" s="66" t="s">
        <v>167</v>
      </c>
      <c r="H73" s="2"/>
      <c r="I73" s="67" t="s">
        <v>480</v>
      </c>
      <c r="J73" s="66"/>
      <c r="K73" s="66" t="s">
        <v>155</v>
      </c>
      <c r="L73" s="66"/>
      <c r="M73" s="2"/>
      <c r="N73" s="46"/>
    </row>
    <row r="74" spans="1:14" x14ac:dyDescent="0.2">
      <c r="A74" s="2"/>
      <c r="B74" s="2"/>
      <c r="C74" s="2"/>
      <c r="D74" s="2"/>
      <c r="E74" s="2"/>
      <c r="F74" s="45" t="s">
        <v>157</v>
      </c>
      <c r="G74" s="66" t="s">
        <v>162</v>
      </c>
      <c r="H74" s="2"/>
      <c r="I74" s="67"/>
      <c r="J74" s="66"/>
      <c r="K74" s="168" t="s">
        <v>158</v>
      </c>
      <c r="L74" s="66"/>
      <c r="M74" s="2"/>
      <c r="N74" s="46"/>
    </row>
    <row r="75" spans="1:14" x14ac:dyDescent="0.2">
      <c r="A75" s="2"/>
      <c r="B75" s="2"/>
      <c r="C75" s="2"/>
      <c r="D75" s="2"/>
      <c r="E75" s="2"/>
      <c r="F75" s="2"/>
      <c r="G75" s="66"/>
      <c r="H75" s="2"/>
      <c r="I75" s="67"/>
      <c r="J75" s="66"/>
      <c r="K75" s="66"/>
      <c r="L75" s="66"/>
      <c r="M75" s="2"/>
      <c r="N75" s="46"/>
    </row>
    <row r="76" spans="1:14" x14ac:dyDescent="0.2">
      <c r="A76" s="2" t="s">
        <v>185</v>
      </c>
      <c r="B76" s="2"/>
      <c r="C76" s="2"/>
      <c r="D76" s="2"/>
      <c r="E76" s="2"/>
      <c r="F76" s="2" t="s">
        <v>153</v>
      </c>
      <c r="G76" s="66" t="s">
        <v>161</v>
      </c>
      <c r="H76" s="2"/>
      <c r="I76" s="67" t="s">
        <v>186</v>
      </c>
      <c r="J76" s="66"/>
      <c r="K76" s="66" t="s">
        <v>155</v>
      </c>
      <c r="L76" s="66"/>
      <c r="M76" s="2"/>
      <c r="N76" s="46"/>
    </row>
    <row r="77" spans="1:14" x14ac:dyDescent="0.2">
      <c r="A77" s="2"/>
      <c r="B77" s="2"/>
      <c r="C77" s="2"/>
      <c r="D77" s="2"/>
      <c r="E77" s="2"/>
      <c r="F77" s="45" t="s">
        <v>157</v>
      </c>
      <c r="G77" s="66" t="s">
        <v>187</v>
      </c>
      <c r="H77" s="2"/>
      <c r="I77" s="67"/>
      <c r="J77" s="66"/>
      <c r="K77" s="168" t="s">
        <v>158</v>
      </c>
      <c r="L77" s="66"/>
      <c r="M77" s="2"/>
      <c r="N77" s="46"/>
    </row>
    <row r="78" spans="1:14" x14ac:dyDescent="0.2">
      <c r="A78" s="2"/>
      <c r="B78" s="2"/>
      <c r="C78" s="2"/>
      <c r="D78" s="2"/>
      <c r="E78" s="2"/>
      <c r="F78" s="2"/>
      <c r="G78" s="66"/>
      <c r="H78" s="2"/>
      <c r="I78" s="67" t="s">
        <v>378</v>
      </c>
      <c r="J78" s="66"/>
      <c r="K78" s="66" t="s">
        <v>155</v>
      </c>
      <c r="L78" s="66"/>
      <c r="M78" s="2"/>
      <c r="N78" s="46"/>
    </row>
    <row r="79" spans="1:14" x14ac:dyDescent="0.2">
      <c r="A79" s="2"/>
      <c r="B79" s="2"/>
      <c r="C79" s="2"/>
      <c r="D79" s="2"/>
      <c r="E79" s="2"/>
      <c r="F79" s="2"/>
      <c r="G79" s="66"/>
      <c r="H79" s="2"/>
      <c r="I79" s="67"/>
      <c r="J79" s="66"/>
      <c r="K79" s="168" t="s">
        <v>158</v>
      </c>
      <c r="L79" s="66"/>
      <c r="M79" s="2"/>
      <c r="N79" s="46"/>
    </row>
    <row r="80" spans="1:14" x14ac:dyDescent="0.2">
      <c r="A80" s="2"/>
      <c r="B80" s="2"/>
      <c r="C80" s="2"/>
      <c r="D80" s="2"/>
      <c r="E80" s="2"/>
      <c r="F80" s="2"/>
      <c r="G80" s="66"/>
      <c r="H80" s="2"/>
      <c r="I80" s="67"/>
      <c r="J80" s="66"/>
      <c r="K80" s="66"/>
      <c r="L80" s="66"/>
      <c r="M80" s="2"/>
      <c r="N80" s="46"/>
    </row>
    <row r="81" spans="1:14" x14ac:dyDescent="0.2">
      <c r="A81" s="2" t="s">
        <v>95</v>
      </c>
      <c r="B81" s="2"/>
      <c r="C81" s="2"/>
      <c r="D81" s="2"/>
      <c r="E81" s="2"/>
      <c r="F81" s="2" t="s">
        <v>153</v>
      </c>
      <c r="G81" s="66" t="s">
        <v>167</v>
      </c>
      <c r="H81" s="2"/>
      <c r="I81" s="67" t="s">
        <v>188</v>
      </c>
      <c r="J81" s="66"/>
      <c r="K81" s="66" t="s">
        <v>155</v>
      </c>
      <c r="L81" s="66"/>
      <c r="M81" s="2"/>
      <c r="N81" s="46"/>
    </row>
    <row r="82" spans="1:14" x14ac:dyDescent="0.2">
      <c r="A82" s="2"/>
      <c r="B82" s="2"/>
      <c r="C82" s="2"/>
      <c r="D82" s="2"/>
      <c r="E82" s="2"/>
      <c r="F82" s="45" t="s">
        <v>157</v>
      </c>
      <c r="G82" s="66" t="s">
        <v>162</v>
      </c>
      <c r="H82" s="2"/>
      <c r="I82" s="67"/>
      <c r="J82" s="66"/>
      <c r="K82" s="168" t="s">
        <v>158</v>
      </c>
      <c r="L82" s="66"/>
      <c r="M82" s="2"/>
      <c r="N82" s="46"/>
    </row>
    <row r="83" spans="1:14" x14ac:dyDescent="0.2">
      <c r="A83" s="2"/>
      <c r="B83" s="2"/>
      <c r="C83" s="2"/>
      <c r="D83" s="2"/>
      <c r="E83" s="2"/>
      <c r="F83" s="2"/>
      <c r="G83" s="66"/>
      <c r="H83" s="2"/>
      <c r="I83" s="67"/>
      <c r="J83" s="66"/>
      <c r="K83" s="66"/>
      <c r="L83" s="66"/>
      <c r="M83" s="2"/>
      <c r="N83" s="46"/>
    </row>
    <row r="84" spans="1:14" x14ac:dyDescent="0.2">
      <c r="A84" s="2" t="s">
        <v>96</v>
      </c>
      <c r="B84" s="2"/>
      <c r="C84" s="2"/>
      <c r="D84" s="2"/>
      <c r="E84" s="2"/>
      <c r="F84" s="2" t="s">
        <v>153</v>
      </c>
      <c r="G84" s="66" t="s">
        <v>171</v>
      </c>
      <c r="H84" s="2"/>
      <c r="I84" s="67" t="s">
        <v>173</v>
      </c>
      <c r="J84" s="66"/>
      <c r="K84" s="66" t="s">
        <v>155</v>
      </c>
      <c r="L84" s="66"/>
      <c r="M84" s="2"/>
      <c r="N84" s="46"/>
    </row>
    <row r="85" spans="1:14" x14ac:dyDescent="0.2">
      <c r="A85" s="2"/>
      <c r="B85" s="2"/>
      <c r="C85" s="2"/>
      <c r="D85" s="2"/>
      <c r="E85" s="2"/>
      <c r="F85" s="45" t="s">
        <v>157</v>
      </c>
      <c r="G85" s="66" t="s">
        <v>162</v>
      </c>
      <c r="H85" s="2"/>
      <c r="I85" s="67"/>
      <c r="J85" s="66"/>
      <c r="K85" s="168" t="s">
        <v>158</v>
      </c>
      <c r="L85" s="66"/>
      <c r="M85" s="2"/>
      <c r="N85" s="46"/>
    </row>
    <row r="86" spans="1:14" x14ac:dyDescent="0.2">
      <c r="A86" s="2"/>
      <c r="B86" s="2"/>
      <c r="C86" s="2"/>
      <c r="D86" s="2"/>
      <c r="E86" s="2"/>
      <c r="F86" s="2"/>
      <c r="G86" s="66"/>
      <c r="H86" s="2"/>
      <c r="I86" s="67" t="s">
        <v>189</v>
      </c>
      <c r="J86" s="66"/>
      <c r="K86" s="66" t="s">
        <v>164</v>
      </c>
      <c r="L86" s="66"/>
      <c r="M86" s="2"/>
      <c r="N86" s="46"/>
    </row>
    <row r="87" spans="1:14" x14ac:dyDescent="0.2">
      <c r="A87" s="2"/>
      <c r="B87" s="2"/>
      <c r="C87" s="2"/>
      <c r="D87" s="2"/>
      <c r="E87" s="2"/>
      <c r="F87" s="2"/>
      <c r="G87" s="66"/>
      <c r="H87" s="2"/>
      <c r="I87" s="67"/>
      <c r="J87" s="66"/>
      <c r="K87" s="168" t="s">
        <v>165</v>
      </c>
      <c r="L87" s="66"/>
      <c r="M87" s="2"/>
      <c r="N87" s="46"/>
    </row>
    <row r="88" spans="1:14" x14ac:dyDescent="0.2">
      <c r="A88" s="2"/>
      <c r="B88" s="2"/>
      <c r="C88" s="2"/>
      <c r="D88" s="2"/>
      <c r="E88" s="2"/>
      <c r="F88" s="2"/>
      <c r="G88" s="2"/>
      <c r="H88" s="2"/>
      <c r="I88" s="12"/>
      <c r="J88" s="2"/>
      <c r="K88" s="2"/>
      <c r="L88" s="2"/>
      <c r="M88" s="2"/>
      <c r="N88" s="46"/>
    </row>
    <row r="89" spans="1:14" x14ac:dyDescent="0.2">
      <c r="A89" s="2" t="s">
        <v>118</v>
      </c>
      <c r="B89" s="2"/>
      <c r="C89" s="2"/>
      <c r="D89" s="2"/>
      <c r="E89" s="2"/>
      <c r="F89" s="2" t="s">
        <v>153</v>
      </c>
      <c r="G89" s="66" t="s">
        <v>571</v>
      </c>
      <c r="H89" s="2"/>
      <c r="I89" s="67" t="s">
        <v>190</v>
      </c>
      <c r="J89" s="66"/>
      <c r="K89" s="66" t="s">
        <v>155</v>
      </c>
      <c r="L89" s="66"/>
      <c r="M89" s="2"/>
      <c r="N89" s="46"/>
    </row>
    <row r="90" spans="1:14" x14ac:dyDescent="0.2">
      <c r="A90" s="2"/>
      <c r="B90" s="2"/>
      <c r="C90" s="2"/>
      <c r="D90" s="2"/>
      <c r="E90" s="2"/>
      <c r="F90" s="45" t="s">
        <v>157</v>
      </c>
      <c r="G90" s="66" t="s">
        <v>159</v>
      </c>
      <c r="H90" s="2"/>
      <c r="I90" s="67"/>
      <c r="J90" s="66"/>
      <c r="K90" s="168" t="s">
        <v>158</v>
      </c>
      <c r="L90" s="66"/>
      <c r="M90" s="2"/>
      <c r="N90" s="46"/>
    </row>
    <row r="91" spans="1:14" x14ac:dyDescent="0.2">
      <c r="A91" s="2"/>
      <c r="B91" s="2"/>
      <c r="C91" s="2"/>
      <c r="D91" s="2"/>
      <c r="E91" s="2"/>
      <c r="F91" s="2"/>
      <c r="G91" s="66"/>
      <c r="H91" s="2"/>
      <c r="I91" s="67"/>
      <c r="J91" s="66"/>
      <c r="K91" s="66"/>
      <c r="L91" s="66"/>
      <c r="M91" s="2"/>
      <c r="N91" s="46"/>
    </row>
    <row r="92" spans="1:14" x14ac:dyDescent="0.2">
      <c r="A92" s="2" t="s">
        <v>40</v>
      </c>
      <c r="B92" s="2"/>
      <c r="C92" s="2"/>
      <c r="D92" s="2"/>
      <c r="E92" s="2"/>
      <c r="F92" s="2" t="s">
        <v>182</v>
      </c>
      <c r="G92" s="66" t="s">
        <v>171</v>
      </c>
      <c r="H92" s="2"/>
      <c r="I92" s="67" t="s">
        <v>191</v>
      </c>
      <c r="J92" s="66"/>
      <c r="K92" s="66" t="s">
        <v>155</v>
      </c>
      <c r="L92" s="66"/>
      <c r="M92" s="2"/>
      <c r="N92" s="46"/>
    </row>
    <row r="93" spans="1:14" x14ac:dyDescent="0.2">
      <c r="A93" s="2"/>
      <c r="B93" s="2"/>
      <c r="C93" s="2"/>
      <c r="D93" s="2"/>
      <c r="E93" s="2"/>
      <c r="F93" s="45" t="s">
        <v>184</v>
      </c>
      <c r="G93" s="66" t="s">
        <v>162</v>
      </c>
      <c r="H93" s="2"/>
      <c r="I93" s="67"/>
      <c r="J93" s="66"/>
      <c r="K93" s="168" t="s">
        <v>158</v>
      </c>
      <c r="L93" s="66"/>
      <c r="M93" s="2"/>
      <c r="N93" s="46"/>
    </row>
    <row r="94" spans="1:14" x14ac:dyDescent="0.2">
      <c r="A94" s="2"/>
      <c r="B94" s="2"/>
      <c r="C94" s="2"/>
      <c r="D94" s="2"/>
      <c r="E94" s="2"/>
      <c r="F94" s="2"/>
      <c r="G94" s="66"/>
      <c r="H94" s="2"/>
      <c r="I94" s="67" t="s">
        <v>348</v>
      </c>
      <c r="J94" s="66"/>
      <c r="K94" s="66" t="s">
        <v>164</v>
      </c>
      <c r="L94" s="66"/>
      <c r="M94" s="2"/>
      <c r="N94" s="46"/>
    </row>
    <row r="95" spans="1:14" x14ac:dyDescent="0.2">
      <c r="A95" s="2"/>
      <c r="B95" s="2"/>
      <c r="C95" s="2"/>
      <c r="D95" s="2"/>
      <c r="E95" s="2"/>
      <c r="F95" s="2"/>
      <c r="G95" s="66"/>
      <c r="H95" s="2"/>
      <c r="I95" s="67"/>
      <c r="J95" s="66"/>
      <c r="K95" s="168" t="s">
        <v>165</v>
      </c>
      <c r="L95" s="66"/>
      <c r="M95" s="2"/>
      <c r="N95" s="46"/>
    </row>
    <row r="96" spans="1:14" x14ac:dyDescent="0.2">
      <c r="A96" s="2"/>
      <c r="B96" s="2"/>
      <c r="C96" s="2"/>
      <c r="D96" s="2"/>
      <c r="E96" s="2"/>
      <c r="F96" s="2"/>
      <c r="G96" s="66"/>
      <c r="H96" s="2"/>
      <c r="I96" s="67"/>
      <c r="J96" s="66"/>
      <c r="K96" s="66"/>
      <c r="L96" s="66"/>
      <c r="M96" s="2"/>
      <c r="N96" s="46"/>
    </row>
    <row r="97" spans="1:14" x14ac:dyDescent="0.2">
      <c r="A97" s="2" t="s">
        <v>36</v>
      </c>
      <c r="B97" s="2"/>
      <c r="C97" s="2"/>
      <c r="D97" s="2"/>
      <c r="E97" s="2"/>
      <c r="F97" s="2" t="s">
        <v>153</v>
      </c>
      <c r="G97" s="66" t="s">
        <v>171</v>
      </c>
      <c r="H97" s="2"/>
      <c r="I97" s="67" t="s">
        <v>192</v>
      </c>
      <c r="J97" s="66"/>
      <c r="K97" s="66" t="s">
        <v>155</v>
      </c>
      <c r="L97" s="66"/>
      <c r="M97" s="2"/>
      <c r="N97" s="46"/>
    </row>
    <row r="98" spans="1:14" x14ac:dyDescent="0.2">
      <c r="A98" s="2"/>
      <c r="B98" s="2"/>
      <c r="C98" s="2"/>
      <c r="D98" s="2"/>
      <c r="E98" s="2"/>
      <c r="F98" s="45" t="s">
        <v>157</v>
      </c>
      <c r="G98" s="66" t="s">
        <v>162</v>
      </c>
      <c r="H98" s="2"/>
      <c r="I98" s="67"/>
      <c r="J98" s="66"/>
      <c r="K98" s="168" t="s">
        <v>158</v>
      </c>
      <c r="L98" s="66"/>
      <c r="M98" s="2"/>
      <c r="N98" s="46"/>
    </row>
    <row r="99" spans="1:14" x14ac:dyDescent="0.2">
      <c r="A99" s="2"/>
      <c r="B99" s="2"/>
      <c r="C99" s="2"/>
      <c r="D99" s="2"/>
      <c r="E99" s="2"/>
      <c r="F99" s="2"/>
      <c r="G99" s="66"/>
      <c r="H99" s="2"/>
      <c r="I99" s="67"/>
      <c r="J99" s="66"/>
      <c r="K99" s="66"/>
      <c r="L99" s="66"/>
      <c r="M99" s="2"/>
      <c r="N99" s="46"/>
    </row>
    <row r="100" spans="1:14" x14ac:dyDescent="0.2">
      <c r="A100" s="2" t="s">
        <v>97</v>
      </c>
      <c r="B100" s="2"/>
      <c r="C100" s="2"/>
      <c r="D100" s="2"/>
      <c r="E100" s="2"/>
      <c r="F100" s="2" t="s">
        <v>153</v>
      </c>
      <c r="G100" s="68" t="s">
        <v>161</v>
      </c>
      <c r="H100" s="2"/>
      <c r="I100" s="69" t="s">
        <v>193</v>
      </c>
      <c r="J100" s="68"/>
      <c r="K100" s="68" t="s">
        <v>155</v>
      </c>
      <c r="L100" s="68"/>
      <c r="M100" s="2"/>
      <c r="N100" s="46"/>
    </row>
    <row r="101" spans="1:14" x14ac:dyDescent="0.2">
      <c r="A101" s="2"/>
      <c r="B101" s="2"/>
      <c r="C101" s="2"/>
      <c r="D101" s="2"/>
      <c r="E101" s="2"/>
      <c r="F101" s="45" t="s">
        <v>157</v>
      </c>
      <c r="G101" s="68" t="s">
        <v>194</v>
      </c>
      <c r="H101" s="2"/>
      <c r="I101" s="68"/>
      <c r="J101" s="68"/>
      <c r="K101" s="169" t="s">
        <v>158</v>
      </c>
      <c r="L101" s="68"/>
      <c r="M101" s="2"/>
      <c r="N101" s="60"/>
    </row>
    <row r="102" spans="1:14" x14ac:dyDescent="0.2">
      <c r="A102" s="2"/>
      <c r="B102" s="2"/>
      <c r="C102" s="2"/>
      <c r="D102" s="2"/>
      <c r="E102" s="2"/>
      <c r="F102" s="2"/>
      <c r="G102" s="68"/>
      <c r="H102" s="2"/>
      <c r="I102" s="69" t="s">
        <v>154</v>
      </c>
      <c r="J102" s="68"/>
      <c r="K102" s="68" t="s">
        <v>155</v>
      </c>
      <c r="L102" s="68"/>
      <c r="M102" s="2"/>
      <c r="N102" s="46"/>
    </row>
    <row r="103" spans="1:14" x14ac:dyDescent="0.2">
      <c r="A103" s="2"/>
      <c r="B103" s="2"/>
      <c r="C103" s="2"/>
      <c r="D103" s="2"/>
      <c r="E103" s="2"/>
      <c r="F103" s="2"/>
      <c r="G103" s="68"/>
      <c r="H103" s="2"/>
      <c r="I103" s="69"/>
      <c r="J103" s="68"/>
      <c r="K103" s="169" t="s">
        <v>158</v>
      </c>
      <c r="L103" s="68"/>
      <c r="M103" s="2"/>
      <c r="N103" s="46"/>
    </row>
    <row r="104" spans="1:14" x14ac:dyDescent="0.2">
      <c r="A104" s="2"/>
      <c r="B104" s="2"/>
      <c r="C104" s="2"/>
      <c r="D104" s="2"/>
      <c r="E104" s="2"/>
      <c r="F104" s="2"/>
      <c r="G104" s="68"/>
      <c r="H104" s="2"/>
      <c r="I104" s="69" t="s">
        <v>154</v>
      </c>
      <c r="J104" s="68"/>
      <c r="K104" s="68" t="s">
        <v>155</v>
      </c>
      <c r="L104" s="68"/>
      <c r="M104" s="2"/>
      <c r="N104" s="60"/>
    </row>
    <row r="105" spans="1:14" x14ac:dyDescent="0.2">
      <c r="A105" s="2"/>
      <c r="B105" s="2"/>
      <c r="C105" s="2"/>
      <c r="D105" s="2"/>
      <c r="E105" s="2"/>
      <c r="F105" s="2"/>
      <c r="G105" s="68"/>
      <c r="H105" s="2"/>
      <c r="I105" s="68"/>
      <c r="J105" s="68"/>
      <c r="K105" s="169" t="s">
        <v>158</v>
      </c>
      <c r="L105" s="68"/>
      <c r="M105" s="2"/>
      <c r="N105" s="46"/>
    </row>
    <row r="106" spans="1:14" x14ac:dyDescent="0.2">
      <c r="A106" s="2"/>
      <c r="B106" s="2"/>
      <c r="C106" s="2"/>
      <c r="D106" s="2"/>
      <c r="E106" s="2"/>
      <c r="F106" s="2"/>
      <c r="G106" s="68"/>
      <c r="H106" s="2"/>
      <c r="I106" s="69"/>
      <c r="J106" s="68"/>
      <c r="K106" s="68"/>
      <c r="L106" s="68"/>
      <c r="M106" s="2"/>
      <c r="N106" s="46"/>
    </row>
    <row r="107" spans="1:14" x14ac:dyDescent="0.2">
      <c r="A107" s="2" t="s">
        <v>98</v>
      </c>
      <c r="B107" s="2"/>
      <c r="C107" s="2"/>
      <c r="D107" s="2"/>
      <c r="E107" s="2"/>
      <c r="F107" s="2" t="s">
        <v>153</v>
      </c>
      <c r="G107" s="68" t="s">
        <v>171</v>
      </c>
      <c r="H107" s="2"/>
      <c r="I107" s="69" t="s">
        <v>195</v>
      </c>
      <c r="J107" s="68"/>
      <c r="K107" s="68" t="s">
        <v>155</v>
      </c>
      <c r="L107" s="68"/>
      <c r="M107" s="2"/>
      <c r="N107" s="46"/>
    </row>
    <row r="108" spans="1:14" x14ac:dyDescent="0.2">
      <c r="A108" s="2"/>
      <c r="B108" s="2"/>
      <c r="C108" s="2"/>
      <c r="D108" s="2"/>
      <c r="E108" s="2"/>
      <c r="F108" s="45" t="s">
        <v>157</v>
      </c>
      <c r="G108" s="68" t="s">
        <v>162</v>
      </c>
      <c r="H108" s="2"/>
      <c r="I108" s="69"/>
      <c r="J108" s="68"/>
      <c r="K108" s="169" t="s">
        <v>158</v>
      </c>
      <c r="L108" s="68"/>
      <c r="M108" s="2"/>
      <c r="N108" s="46"/>
    </row>
    <row r="109" spans="1:14" x14ac:dyDescent="0.2">
      <c r="A109" s="2"/>
      <c r="B109" s="2"/>
      <c r="C109" s="2"/>
      <c r="D109" s="2"/>
      <c r="E109" s="2"/>
      <c r="F109" s="2"/>
      <c r="G109" s="68"/>
      <c r="H109" s="2"/>
      <c r="I109" s="69"/>
      <c r="J109" s="68"/>
      <c r="K109" s="68"/>
      <c r="L109" s="68"/>
      <c r="M109" s="2"/>
      <c r="N109" s="46"/>
    </row>
    <row r="110" spans="1:14" x14ac:dyDescent="0.2">
      <c r="A110" s="2" t="s">
        <v>99</v>
      </c>
      <c r="B110" s="2"/>
      <c r="C110" s="2"/>
      <c r="D110" s="2"/>
      <c r="E110" s="2"/>
      <c r="F110" s="2" t="s">
        <v>153</v>
      </c>
      <c r="G110" s="68" t="s">
        <v>171</v>
      </c>
      <c r="H110" s="2"/>
      <c r="I110" s="69" t="s">
        <v>572</v>
      </c>
      <c r="J110" s="68"/>
      <c r="K110" s="68" t="s">
        <v>155</v>
      </c>
      <c r="L110" s="68"/>
      <c r="M110" s="2"/>
      <c r="N110" s="46"/>
    </row>
    <row r="111" spans="1:14" x14ac:dyDescent="0.2">
      <c r="A111" s="2"/>
      <c r="B111" s="2"/>
      <c r="C111" s="2"/>
      <c r="D111" s="2"/>
      <c r="E111" s="2"/>
      <c r="F111" s="45" t="s">
        <v>157</v>
      </c>
      <c r="G111" s="68" t="s">
        <v>162</v>
      </c>
      <c r="H111" s="2"/>
      <c r="J111" s="68"/>
      <c r="K111" s="169" t="s">
        <v>158</v>
      </c>
      <c r="L111" s="68"/>
      <c r="M111" s="2"/>
      <c r="N111" s="46"/>
    </row>
    <row r="112" spans="1:14" x14ac:dyDescent="0.2">
      <c r="A112" s="2"/>
      <c r="B112" s="2"/>
      <c r="C112" s="2"/>
      <c r="D112" s="2"/>
      <c r="E112" s="2"/>
      <c r="F112" s="2"/>
      <c r="G112" s="68"/>
      <c r="H112" s="2"/>
      <c r="I112" s="69" t="s">
        <v>573</v>
      </c>
      <c r="J112" s="68"/>
      <c r="K112" s="68" t="s">
        <v>155</v>
      </c>
      <c r="L112" s="68"/>
      <c r="M112" s="2"/>
      <c r="N112" s="46"/>
    </row>
    <row r="113" spans="1:14" x14ac:dyDescent="0.2">
      <c r="A113" s="2"/>
      <c r="B113" s="2"/>
      <c r="C113" s="2"/>
      <c r="D113" s="2"/>
      <c r="E113" s="2"/>
      <c r="F113" s="2"/>
      <c r="G113" s="68"/>
      <c r="H113" s="2"/>
      <c r="I113" s="69"/>
      <c r="J113" s="68"/>
      <c r="K113" s="169" t="s">
        <v>158</v>
      </c>
      <c r="L113" s="68"/>
      <c r="M113" s="2"/>
      <c r="N113" s="46"/>
    </row>
    <row r="114" spans="1:14" x14ac:dyDescent="0.2">
      <c r="A114" s="2"/>
      <c r="B114" s="2"/>
      <c r="C114" s="2"/>
      <c r="D114" s="2"/>
      <c r="E114" s="2"/>
      <c r="F114" s="2"/>
      <c r="G114" s="68"/>
      <c r="H114" s="2"/>
      <c r="I114" s="69"/>
      <c r="J114" s="68"/>
      <c r="K114" s="68"/>
      <c r="L114" s="68"/>
      <c r="M114" s="2"/>
      <c r="N114" s="46"/>
    </row>
    <row r="115" spans="1:14" x14ac:dyDescent="0.2">
      <c r="A115" s="2" t="s">
        <v>100</v>
      </c>
      <c r="B115" s="2"/>
      <c r="C115" s="2"/>
      <c r="D115" s="2"/>
      <c r="E115" s="2"/>
      <c r="F115" s="2" t="s">
        <v>153</v>
      </c>
      <c r="G115" s="68" t="s">
        <v>171</v>
      </c>
      <c r="H115" s="2"/>
      <c r="I115" s="69" t="s">
        <v>196</v>
      </c>
      <c r="J115" s="68"/>
      <c r="K115" s="68" t="s">
        <v>155</v>
      </c>
      <c r="L115" s="68"/>
      <c r="M115" s="2"/>
      <c r="N115" s="46"/>
    </row>
    <row r="116" spans="1:14" x14ac:dyDescent="0.2">
      <c r="A116" s="2"/>
      <c r="B116" s="2"/>
      <c r="C116" s="2"/>
      <c r="D116" s="2"/>
      <c r="E116" s="2"/>
      <c r="F116" s="45" t="s">
        <v>157</v>
      </c>
      <c r="G116" s="68" t="s">
        <v>162</v>
      </c>
      <c r="H116" s="2"/>
      <c r="I116" s="69"/>
      <c r="J116" s="68"/>
      <c r="K116" s="169" t="s">
        <v>158</v>
      </c>
      <c r="L116" s="68"/>
      <c r="M116" s="2"/>
      <c r="N116" s="46"/>
    </row>
    <row r="117" spans="1:14" x14ac:dyDescent="0.2">
      <c r="A117" s="46"/>
      <c r="B117" s="46"/>
      <c r="C117" s="46"/>
      <c r="D117" s="46"/>
      <c r="E117" s="46"/>
      <c r="F117" s="46"/>
      <c r="G117" s="46"/>
      <c r="H117" s="46"/>
      <c r="I117" s="59"/>
      <c r="J117" s="46"/>
      <c r="K117" s="46"/>
      <c r="L117" s="46"/>
      <c r="M117" s="46"/>
      <c r="N117" s="46"/>
    </row>
    <row r="118" spans="1:14" x14ac:dyDescent="0.2">
      <c r="A118" s="1" t="s">
        <v>469</v>
      </c>
      <c r="B118" s="46"/>
      <c r="C118" s="46"/>
      <c r="D118" s="46"/>
      <c r="E118" s="1" t="s">
        <v>676</v>
      </c>
      <c r="F118" s="46"/>
      <c r="G118" s="3"/>
      <c r="H118" s="46"/>
      <c r="I118" s="59"/>
      <c r="J118" s="46"/>
      <c r="K118" s="3"/>
      <c r="L118" s="3"/>
      <c r="M118" s="46"/>
      <c r="N118" s="46"/>
    </row>
    <row r="119" spans="1:14" x14ac:dyDescent="0.2">
      <c r="A119" s="46"/>
      <c r="B119" s="46"/>
      <c r="C119" s="46"/>
      <c r="D119" s="46"/>
      <c r="E119" s="52" t="s">
        <v>527</v>
      </c>
      <c r="F119" s="46"/>
      <c r="G119" s="3"/>
      <c r="H119" s="46"/>
      <c r="I119" s="59"/>
      <c r="J119" s="46"/>
      <c r="K119" s="3"/>
      <c r="L119" s="3"/>
      <c r="M119" s="46"/>
      <c r="N119" s="46"/>
    </row>
    <row r="120" spans="1:14" x14ac:dyDescent="0.2">
      <c r="A120" s="58"/>
      <c r="B120" s="58"/>
      <c r="C120" s="58"/>
      <c r="D120" s="58"/>
      <c r="E120" s="58"/>
      <c r="F120" s="58"/>
      <c r="G120" s="10"/>
      <c r="H120" s="58"/>
      <c r="I120" s="61"/>
      <c r="J120" s="58"/>
      <c r="K120" s="10"/>
      <c r="L120" s="10"/>
      <c r="M120" s="58"/>
      <c r="N120" s="46"/>
    </row>
    <row r="121" spans="1:14" x14ac:dyDescent="0.2">
      <c r="A121" s="2" t="s">
        <v>20</v>
      </c>
      <c r="B121" s="2"/>
      <c r="C121" s="2"/>
      <c r="D121" s="2"/>
      <c r="E121" s="2"/>
      <c r="F121" s="2" t="s">
        <v>143</v>
      </c>
      <c r="G121" s="2" t="s">
        <v>145</v>
      </c>
      <c r="H121" s="2"/>
      <c r="I121" s="2" t="s">
        <v>144</v>
      </c>
      <c r="J121" s="2"/>
      <c r="K121" s="2"/>
      <c r="L121" s="2"/>
      <c r="M121" s="2"/>
      <c r="N121" s="46"/>
    </row>
    <row r="122" spans="1:14" ht="13.5" x14ac:dyDescent="0.2">
      <c r="A122" s="45" t="s">
        <v>24</v>
      </c>
      <c r="B122" s="2"/>
      <c r="C122" s="2"/>
      <c r="D122" s="2"/>
      <c r="E122" s="2"/>
      <c r="F122" s="45" t="s">
        <v>146</v>
      </c>
      <c r="G122" s="2" t="s">
        <v>244</v>
      </c>
      <c r="H122" s="2"/>
      <c r="I122" s="167" t="s">
        <v>147</v>
      </c>
      <c r="J122" s="11"/>
      <c r="K122" s="11"/>
      <c r="L122" s="2"/>
      <c r="M122" s="2"/>
      <c r="N122" s="46"/>
    </row>
    <row r="123" spans="1:14" x14ac:dyDescent="0.2">
      <c r="A123" s="2"/>
      <c r="B123" s="2"/>
      <c r="C123" s="2"/>
      <c r="D123" s="2"/>
      <c r="E123" s="2"/>
      <c r="F123" s="2"/>
      <c r="G123" s="45" t="s">
        <v>150</v>
      </c>
      <c r="H123" s="2"/>
      <c r="I123" s="2" t="s">
        <v>148</v>
      </c>
      <c r="J123" s="2"/>
      <c r="K123" s="2" t="s">
        <v>149</v>
      </c>
      <c r="L123" s="2"/>
      <c r="M123" s="2"/>
      <c r="N123" s="46"/>
    </row>
    <row r="124" spans="1:14" ht="13.5" x14ac:dyDescent="0.2">
      <c r="A124" s="11"/>
      <c r="B124" s="11"/>
      <c r="C124" s="11"/>
      <c r="D124" s="11"/>
      <c r="E124" s="11"/>
      <c r="F124" s="11"/>
      <c r="G124" s="167" t="s">
        <v>609</v>
      </c>
      <c r="H124" s="11"/>
      <c r="I124" s="167" t="s">
        <v>151</v>
      </c>
      <c r="J124" s="11"/>
      <c r="K124" s="167" t="s">
        <v>152</v>
      </c>
      <c r="L124" s="11"/>
      <c r="M124" s="11"/>
      <c r="N124" s="46"/>
    </row>
    <row r="125" spans="1:14" x14ac:dyDescent="0.2">
      <c r="A125" s="2"/>
      <c r="B125" s="2"/>
      <c r="C125" s="2"/>
      <c r="D125" s="2"/>
      <c r="E125" s="2"/>
      <c r="F125" s="2"/>
      <c r="G125" s="68"/>
      <c r="H125" s="2"/>
      <c r="I125" s="68"/>
      <c r="J125" s="68"/>
      <c r="K125" s="68"/>
      <c r="L125" s="68"/>
      <c r="M125" s="2"/>
      <c r="N125" s="46"/>
    </row>
    <row r="126" spans="1:14" x14ac:dyDescent="0.2">
      <c r="A126" s="2" t="s">
        <v>119</v>
      </c>
      <c r="B126" s="2"/>
      <c r="C126" s="2"/>
      <c r="D126" s="2"/>
      <c r="E126" s="2"/>
      <c r="F126" s="2" t="s">
        <v>153</v>
      </c>
      <c r="G126" s="68" t="s">
        <v>161</v>
      </c>
      <c r="H126" s="2"/>
      <c r="I126" s="69" t="s">
        <v>197</v>
      </c>
      <c r="J126" s="68"/>
      <c r="K126" s="68" t="s">
        <v>155</v>
      </c>
      <c r="L126" s="68"/>
      <c r="M126" s="2"/>
      <c r="N126" s="46"/>
    </row>
    <row r="127" spans="1:14" x14ac:dyDescent="0.2">
      <c r="A127" s="2"/>
      <c r="B127" s="2"/>
      <c r="C127" s="2"/>
      <c r="D127" s="2"/>
      <c r="E127" s="2"/>
      <c r="F127" s="45" t="s">
        <v>157</v>
      </c>
      <c r="G127" s="68" t="s">
        <v>162</v>
      </c>
      <c r="H127" s="2"/>
      <c r="I127" s="69" t="s">
        <v>198</v>
      </c>
      <c r="J127" s="68"/>
      <c r="K127" s="169" t="s">
        <v>158</v>
      </c>
      <c r="L127" s="68"/>
      <c r="M127" s="2"/>
      <c r="N127" s="46"/>
    </row>
    <row r="128" spans="1:14" x14ac:dyDescent="0.2">
      <c r="A128" s="2"/>
      <c r="B128" s="2"/>
      <c r="C128" s="2"/>
      <c r="D128" s="2"/>
      <c r="E128" s="2"/>
      <c r="F128" s="2"/>
      <c r="G128" s="68"/>
      <c r="H128" s="2"/>
      <c r="I128" s="69"/>
      <c r="J128" s="68"/>
      <c r="K128" s="68"/>
      <c r="L128" s="68"/>
      <c r="M128" s="2"/>
      <c r="N128" s="46"/>
    </row>
    <row r="129" spans="1:14" x14ac:dyDescent="0.2">
      <c r="A129" s="2" t="s">
        <v>49</v>
      </c>
      <c r="B129" s="2"/>
      <c r="C129" s="2"/>
      <c r="D129" s="2"/>
      <c r="E129" s="2"/>
      <c r="F129" s="2" t="s">
        <v>153</v>
      </c>
      <c r="G129" s="68" t="s">
        <v>167</v>
      </c>
      <c r="H129" s="2"/>
      <c r="I129" s="69" t="s">
        <v>199</v>
      </c>
      <c r="J129" s="68"/>
      <c r="K129" s="68" t="s">
        <v>155</v>
      </c>
      <c r="L129" s="68"/>
      <c r="M129" s="2"/>
      <c r="N129" s="46"/>
    </row>
    <row r="130" spans="1:14" x14ac:dyDescent="0.2">
      <c r="A130" s="2"/>
      <c r="B130" s="2"/>
      <c r="C130" s="2"/>
      <c r="D130" s="2"/>
      <c r="E130" s="2"/>
      <c r="F130" s="45" t="s">
        <v>157</v>
      </c>
      <c r="G130" s="68" t="s">
        <v>162</v>
      </c>
      <c r="H130" s="2"/>
      <c r="I130" s="69"/>
      <c r="J130" s="68"/>
      <c r="K130" s="169" t="s">
        <v>158</v>
      </c>
      <c r="L130" s="68"/>
      <c r="M130" s="2"/>
      <c r="N130" s="46"/>
    </row>
    <row r="131" spans="1:14" x14ac:dyDescent="0.2">
      <c r="A131" s="2"/>
      <c r="B131" s="2"/>
      <c r="C131" s="2"/>
      <c r="D131" s="2"/>
      <c r="E131" s="2"/>
      <c r="F131" s="2"/>
      <c r="G131" s="68"/>
      <c r="H131" s="2"/>
      <c r="I131" s="69"/>
      <c r="J131" s="68"/>
      <c r="K131" s="68"/>
      <c r="L131" s="68"/>
      <c r="M131" s="2"/>
      <c r="N131" s="46"/>
    </row>
    <row r="132" spans="1:14" x14ac:dyDescent="0.2">
      <c r="A132" s="2" t="s">
        <v>50</v>
      </c>
      <c r="B132" s="2"/>
      <c r="C132" s="2"/>
      <c r="D132" s="2"/>
      <c r="E132" s="2"/>
      <c r="F132" s="2" t="s">
        <v>153</v>
      </c>
      <c r="G132" s="68" t="s">
        <v>167</v>
      </c>
      <c r="H132" s="2"/>
      <c r="I132" s="69" t="s">
        <v>200</v>
      </c>
      <c r="J132" s="68"/>
      <c r="K132" s="68" t="s">
        <v>155</v>
      </c>
      <c r="L132" s="68"/>
      <c r="M132" s="2"/>
      <c r="N132" s="46"/>
    </row>
    <row r="133" spans="1:14" x14ac:dyDescent="0.2">
      <c r="A133" s="2"/>
      <c r="B133" s="2"/>
      <c r="C133" s="2"/>
      <c r="D133" s="2"/>
      <c r="E133" s="2"/>
      <c r="F133" s="45" t="s">
        <v>157</v>
      </c>
      <c r="G133" s="68" t="s">
        <v>162</v>
      </c>
      <c r="H133" s="2"/>
      <c r="I133" s="69"/>
      <c r="J133" s="68"/>
      <c r="K133" s="169" t="s">
        <v>158</v>
      </c>
      <c r="L133" s="68"/>
      <c r="M133" s="2"/>
      <c r="N133" s="46"/>
    </row>
    <row r="134" spans="1:14" x14ac:dyDescent="0.2">
      <c r="A134" s="2"/>
      <c r="B134" s="2"/>
      <c r="C134" s="2"/>
      <c r="D134" s="2"/>
      <c r="E134" s="2"/>
      <c r="F134" s="2"/>
      <c r="G134" s="68"/>
      <c r="H134" s="2"/>
      <c r="I134" s="69"/>
      <c r="J134" s="68"/>
      <c r="K134" s="68"/>
      <c r="L134" s="68"/>
      <c r="M134" s="2"/>
      <c r="N134" s="46"/>
    </row>
    <row r="135" spans="1:14" x14ac:dyDescent="0.2">
      <c r="A135" s="2" t="s">
        <v>379</v>
      </c>
      <c r="B135" s="2"/>
      <c r="C135" s="2"/>
      <c r="D135" s="2"/>
      <c r="E135" s="2"/>
      <c r="F135" s="2" t="s">
        <v>153</v>
      </c>
      <c r="G135" s="68" t="s">
        <v>161</v>
      </c>
      <c r="H135" s="2"/>
      <c r="I135" s="69" t="s">
        <v>201</v>
      </c>
      <c r="J135" s="68"/>
      <c r="K135" s="68" t="s">
        <v>155</v>
      </c>
      <c r="L135" s="68"/>
      <c r="M135" s="2"/>
      <c r="N135" s="46"/>
    </row>
    <row r="136" spans="1:14" x14ac:dyDescent="0.2">
      <c r="A136" s="2"/>
      <c r="B136" s="2"/>
      <c r="C136" s="2"/>
      <c r="D136" s="2"/>
      <c r="E136" s="2"/>
      <c r="F136" s="45" t="s">
        <v>157</v>
      </c>
      <c r="G136" s="68" t="s">
        <v>162</v>
      </c>
      <c r="H136" s="2"/>
      <c r="I136" s="69"/>
      <c r="J136" s="68"/>
      <c r="K136" s="169" t="s">
        <v>158</v>
      </c>
      <c r="L136" s="68"/>
      <c r="M136" s="2"/>
      <c r="N136" s="46"/>
    </row>
    <row r="137" spans="1:14" x14ac:dyDescent="0.2">
      <c r="A137" s="2"/>
      <c r="B137" s="2"/>
      <c r="C137" s="2"/>
      <c r="D137" s="2"/>
      <c r="E137" s="2"/>
      <c r="F137" s="2"/>
      <c r="G137" s="68"/>
      <c r="H137" s="2"/>
      <c r="I137" s="69" t="s">
        <v>380</v>
      </c>
      <c r="J137" s="68"/>
      <c r="K137" s="68" t="s">
        <v>164</v>
      </c>
      <c r="L137" s="68"/>
      <c r="M137" s="2"/>
      <c r="N137" s="46"/>
    </row>
    <row r="138" spans="1:14" x14ac:dyDescent="0.2">
      <c r="A138" s="2"/>
      <c r="B138" s="2"/>
      <c r="C138" s="2"/>
      <c r="D138" s="2"/>
      <c r="E138" s="2"/>
      <c r="F138" s="2"/>
      <c r="G138" s="68"/>
      <c r="H138" s="2"/>
      <c r="I138" s="69"/>
      <c r="J138" s="68"/>
      <c r="K138" s="169" t="s">
        <v>165</v>
      </c>
      <c r="L138" s="68"/>
      <c r="M138" s="2"/>
      <c r="N138" s="46"/>
    </row>
    <row r="139" spans="1:14" x14ac:dyDescent="0.2">
      <c r="A139" s="2"/>
      <c r="B139" s="2"/>
      <c r="C139" s="2"/>
      <c r="D139" s="2"/>
      <c r="E139" s="2"/>
      <c r="F139" s="2"/>
      <c r="G139" s="68"/>
      <c r="H139" s="2"/>
      <c r="I139" s="69"/>
      <c r="J139" s="68"/>
      <c r="K139" s="68"/>
      <c r="L139" s="68"/>
      <c r="M139" s="2"/>
      <c r="N139" s="60"/>
    </row>
    <row r="140" spans="1:14" x14ac:dyDescent="0.2">
      <c r="A140" s="2" t="s">
        <v>37</v>
      </c>
      <c r="B140" s="2"/>
      <c r="C140" s="2"/>
      <c r="D140" s="2"/>
      <c r="E140" s="2"/>
      <c r="F140" s="2" t="s">
        <v>153</v>
      </c>
      <c r="G140" s="68" t="s">
        <v>161</v>
      </c>
      <c r="H140" s="2"/>
      <c r="I140" s="69" t="s">
        <v>190</v>
      </c>
      <c r="J140" s="68"/>
      <c r="K140" s="68" t="s">
        <v>155</v>
      </c>
      <c r="L140" s="68"/>
      <c r="M140" s="2"/>
      <c r="N140" s="46"/>
    </row>
    <row r="141" spans="1:14" x14ac:dyDescent="0.2">
      <c r="A141" s="2"/>
      <c r="B141" s="2"/>
      <c r="C141" s="2"/>
      <c r="D141" s="2"/>
      <c r="E141" s="2"/>
      <c r="F141" s="45" t="s">
        <v>157</v>
      </c>
      <c r="G141" s="68" t="s">
        <v>162</v>
      </c>
      <c r="H141" s="2"/>
      <c r="I141" s="69"/>
      <c r="J141" s="68"/>
      <c r="K141" s="169" t="s">
        <v>158</v>
      </c>
      <c r="L141" s="68"/>
      <c r="M141" s="2"/>
      <c r="N141" s="46"/>
    </row>
    <row r="142" spans="1:14" x14ac:dyDescent="0.2">
      <c r="A142" s="2"/>
      <c r="B142" s="2"/>
      <c r="C142" s="2"/>
      <c r="D142" s="2"/>
      <c r="E142" s="2"/>
      <c r="F142" s="2"/>
      <c r="G142" s="68"/>
      <c r="H142" s="2"/>
      <c r="I142" s="69"/>
      <c r="J142" s="68"/>
      <c r="K142" s="68"/>
      <c r="L142" s="68"/>
      <c r="M142" s="2"/>
      <c r="N142" s="46"/>
    </row>
    <row r="143" spans="1:14" x14ac:dyDescent="0.2">
      <c r="A143" s="2" t="s">
        <v>51</v>
      </c>
      <c r="B143" s="2"/>
      <c r="C143" s="2"/>
      <c r="D143" s="2"/>
      <c r="E143" s="2"/>
      <c r="F143" s="2" t="s">
        <v>153</v>
      </c>
      <c r="G143" s="68" t="s">
        <v>167</v>
      </c>
      <c r="H143" s="2"/>
      <c r="I143" s="69" t="s">
        <v>202</v>
      </c>
      <c r="J143" s="68"/>
      <c r="K143" s="68" t="s">
        <v>155</v>
      </c>
      <c r="L143" s="68"/>
      <c r="M143" s="2"/>
      <c r="N143" s="46"/>
    </row>
    <row r="144" spans="1:14" x14ac:dyDescent="0.2">
      <c r="A144" s="2"/>
      <c r="B144" s="2"/>
      <c r="C144" s="2"/>
      <c r="D144" s="2"/>
      <c r="E144" s="2"/>
      <c r="F144" s="45" t="s">
        <v>157</v>
      </c>
      <c r="G144" s="68" t="s">
        <v>162</v>
      </c>
      <c r="H144" s="2"/>
      <c r="I144" s="69"/>
      <c r="J144" s="68"/>
      <c r="K144" s="169" t="s">
        <v>158</v>
      </c>
      <c r="L144" s="68"/>
      <c r="M144" s="2"/>
      <c r="N144" s="46"/>
    </row>
    <row r="145" spans="1:14" x14ac:dyDescent="0.2">
      <c r="A145" s="2"/>
      <c r="B145" s="2"/>
      <c r="C145" s="2"/>
      <c r="D145" s="2"/>
      <c r="E145" s="2"/>
      <c r="F145" s="2"/>
      <c r="G145" s="68"/>
      <c r="H145" s="2"/>
      <c r="I145" s="69"/>
      <c r="J145" s="68"/>
      <c r="K145" s="68"/>
      <c r="L145" s="68"/>
      <c r="M145" s="2"/>
      <c r="N145" s="46"/>
    </row>
    <row r="146" spans="1:14" x14ac:dyDescent="0.2">
      <c r="A146" s="2" t="s">
        <v>38</v>
      </c>
      <c r="B146" s="2"/>
      <c r="C146" s="2"/>
      <c r="D146" s="2"/>
      <c r="E146" s="2"/>
      <c r="F146" s="2" t="s">
        <v>153</v>
      </c>
      <c r="G146" s="68" t="s">
        <v>171</v>
      </c>
      <c r="H146" s="2"/>
      <c r="I146" s="69" t="s">
        <v>203</v>
      </c>
      <c r="J146" s="68"/>
      <c r="K146" s="68" t="s">
        <v>155</v>
      </c>
      <c r="L146" s="68"/>
      <c r="M146" s="2"/>
      <c r="N146" s="46"/>
    </row>
    <row r="147" spans="1:14" x14ac:dyDescent="0.2">
      <c r="A147" s="2"/>
      <c r="B147" s="2"/>
      <c r="C147" s="2"/>
      <c r="D147" s="2"/>
      <c r="E147" s="2"/>
      <c r="F147" s="45" t="s">
        <v>157</v>
      </c>
      <c r="G147" s="68" t="s">
        <v>162</v>
      </c>
      <c r="H147" s="2"/>
      <c r="I147" s="69"/>
      <c r="J147" s="68"/>
      <c r="K147" s="169" t="s">
        <v>158</v>
      </c>
      <c r="L147" s="68"/>
      <c r="M147" s="2"/>
      <c r="N147" s="46"/>
    </row>
    <row r="148" spans="1:14" x14ac:dyDescent="0.2">
      <c r="A148" s="2"/>
      <c r="B148" s="2"/>
      <c r="C148" s="2"/>
      <c r="D148" s="2"/>
      <c r="E148" s="2"/>
      <c r="F148" s="2"/>
      <c r="G148" s="68"/>
      <c r="H148" s="2"/>
      <c r="I148" s="69" t="s">
        <v>204</v>
      </c>
      <c r="J148" s="68"/>
      <c r="K148" s="68" t="s">
        <v>164</v>
      </c>
      <c r="L148" s="68"/>
      <c r="M148" s="2"/>
      <c r="N148" s="46"/>
    </row>
    <row r="149" spans="1:14" x14ac:dyDescent="0.2">
      <c r="A149" s="2"/>
      <c r="B149" s="2"/>
      <c r="C149" s="2"/>
      <c r="D149" s="2"/>
      <c r="E149" s="2"/>
      <c r="F149" s="2"/>
      <c r="G149" s="68"/>
      <c r="H149" s="2"/>
      <c r="I149" s="69"/>
      <c r="J149" s="68"/>
      <c r="K149" s="169" t="s">
        <v>165</v>
      </c>
      <c r="L149" s="68"/>
      <c r="M149" s="2"/>
      <c r="N149" s="46"/>
    </row>
    <row r="150" spans="1:14" x14ac:dyDescent="0.2">
      <c r="A150" s="2"/>
      <c r="B150" s="2"/>
      <c r="C150" s="2"/>
      <c r="D150" s="2"/>
      <c r="E150" s="2"/>
      <c r="F150" s="2"/>
      <c r="G150" s="68"/>
      <c r="H150" s="2"/>
      <c r="I150" s="69"/>
      <c r="J150" s="68"/>
      <c r="K150" s="68"/>
      <c r="L150" s="68"/>
      <c r="M150" s="2"/>
      <c r="N150" s="46"/>
    </row>
    <row r="151" spans="1:14" x14ac:dyDescent="0.2">
      <c r="A151" s="2" t="s">
        <v>101</v>
      </c>
      <c r="B151" s="2"/>
      <c r="C151" s="2"/>
      <c r="D151" s="2"/>
      <c r="E151" s="2"/>
      <c r="F151" s="2" t="s">
        <v>153</v>
      </c>
      <c r="G151" s="68" t="s">
        <v>171</v>
      </c>
      <c r="H151" s="2"/>
      <c r="I151" s="69" t="s">
        <v>481</v>
      </c>
      <c r="J151" s="68"/>
      <c r="K151" s="68" t="s">
        <v>155</v>
      </c>
      <c r="L151" s="68"/>
      <c r="M151" s="2"/>
      <c r="N151" s="46"/>
    </row>
    <row r="152" spans="1:14" x14ac:dyDescent="0.2">
      <c r="A152" s="2"/>
      <c r="B152" s="2"/>
      <c r="C152" s="2"/>
      <c r="D152" s="2"/>
      <c r="E152" s="2"/>
      <c r="F152" s="45" t="s">
        <v>157</v>
      </c>
      <c r="G152" s="68" t="s">
        <v>381</v>
      </c>
      <c r="H152" s="2"/>
      <c r="I152" s="69"/>
      <c r="J152" s="68"/>
      <c r="K152" s="169" t="s">
        <v>158</v>
      </c>
      <c r="L152" s="68"/>
      <c r="M152" s="2"/>
      <c r="N152" s="46"/>
    </row>
    <row r="153" spans="1:14" x14ac:dyDescent="0.2">
      <c r="A153" s="2"/>
      <c r="B153" s="2"/>
      <c r="C153" s="2"/>
      <c r="D153" s="2"/>
      <c r="E153" s="2"/>
      <c r="F153" s="2"/>
      <c r="G153" s="2"/>
      <c r="H153" s="2"/>
      <c r="I153" s="68"/>
      <c r="J153" s="2"/>
      <c r="K153" s="2"/>
      <c r="L153" s="2"/>
      <c r="M153" s="2"/>
      <c r="N153" s="46"/>
    </row>
    <row r="154" spans="1:14" x14ac:dyDescent="0.2">
      <c r="A154" s="2" t="s">
        <v>102</v>
      </c>
      <c r="B154" s="2"/>
      <c r="C154" s="2"/>
      <c r="D154" s="2"/>
      <c r="E154" s="2"/>
      <c r="F154" s="2" t="s">
        <v>153</v>
      </c>
      <c r="G154" s="2" t="s">
        <v>205</v>
      </c>
      <c r="H154" s="2"/>
      <c r="I154" s="70" t="s">
        <v>154</v>
      </c>
      <c r="J154" s="2"/>
      <c r="K154" s="2" t="s">
        <v>155</v>
      </c>
      <c r="L154" s="2"/>
      <c r="M154" s="2"/>
      <c r="N154" s="60"/>
    </row>
    <row r="155" spans="1:14" x14ac:dyDescent="0.2">
      <c r="A155" s="2"/>
      <c r="B155" s="2"/>
      <c r="C155" s="2"/>
      <c r="D155" s="2"/>
      <c r="E155" s="2"/>
      <c r="F155" s="45" t="s">
        <v>157</v>
      </c>
      <c r="G155" s="2" t="s">
        <v>382</v>
      </c>
      <c r="H155" s="2"/>
      <c r="I155" s="70"/>
      <c r="J155" s="2"/>
      <c r="K155" s="45" t="s">
        <v>158</v>
      </c>
      <c r="L155" s="2"/>
      <c r="M155" s="2"/>
      <c r="N155" s="46"/>
    </row>
    <row r="156" spans="1:14" x14ac:dyDescent="0.2">
      <c r="A156" s="2"/>
      <c r="B156" s="2"/>
      <c r="C156" s="2"/>
      <c r="D156" s="2"/>
      <c r="E156" s="2"/>
      <c r="F156" s="2"/>
      <c r="G156" s="2"/>
      <c r="H156" s="2"/>
      <c r="I156" s="71"/>
      <c r="J156" s="2"/>
      <c r="K156" s="2"/>
      <c r="L156" s="2"/>
      <c r="M156" s="2"/>
      <c r="N156" s="46"/>
    </row>
    <row r="157" spans="1:14" x14ac:dyDescent="0.2">
      <c r="A157" s="2" t="s">
        <v>103</v>
      </c>
      <c r="B157" s="2"/>
      <c r="C157" s="2"/>
      <c r="D157" s="2"/>
      <c r="E157" s="2"/>
      <c r="F157" s="2" t="s">
        <v>153</v>
      </c>
      <c r="G157" s="2" t="s">
        <v>171</v>
      </c>
      <c r="H157" s="2"/>
      <c r="I157" s="70" t="s">
        <v>206</v>
      </c>
      <c r="J157" s="2"/>
      <c r="K157" s="2" t="s">
        <v>155</v>
      </c>
      <c r="L157" s="2"/>
      <c r="M157" s="2"/>
      <c r="N157" s="46"/>
    </row>
    <row r="158" spans="1:14" x14ac:dyDescent="0.2">
      <c r="A158" s="2"/>
      <c r="B158" s="2"/>
      <c r="C158" s="2"/>
      <c r="D158" s="2"/>
      <c r="E158" s="2"/>
      <c r="F158" s="45" t="s">
        <v>157</v>
      </c>
      <c r="G158" s="2" t="s">
        <v>162</v>
      </c>
      <c r="H158" s="2"/>
      <c r="I158" s="70"/>
      <c r="J158" s="2"/>
      <c r="K158" s="45" t="s">
        <v>158</v>
      </c>
      <c r="L158" s="2"/>
      <c r="M158" s="2"/>
      <c r="N158" s="46"/>
    </row>
    <row r="159" spans="1:14" x14ac:dyDescent="0.2">
      <c r="A159" s="2"/>
      <c r="B159" s="2"/>
      <c r="C159" s="2"/>
      <c r="D159" s="2"/>
      <c r="E159" s="2"/>
      <c r="F159" s="2"/>
      <c r="G159" s="2"/>
      <c r="H159" s="2"/>
      <c r="I159" s="70"/>
      <c r="J159" s="2"/>
      <c r="K159" s="2"/>
      <c r="L159" s="2"/>
      <c r="M159" s="2"/>
      <c r="N159" s="46"/>
    </row>
    <row r="160" spans="1:14" x14ac:dyDescent="0.2">
      <c r="A160" s="2" t="s">
        <v>52</v>
      </c>
      <c r="B160" s="2"/>
      <c r="C160" s="2"/>
      <c r="D160" s="2"/>
      <c r="E160" s="2"/>
      <c r="F160" s="2" t="s">
        <v>153</v>
      </c>
      <c r="G160" s="2" t="s">
        <v>171</v>
      </c>
      <c r="H160" s="2"/>
      <c r="I160" s="70" t="s">
        <v>574</v>
      </c>
      <c r="J160" s="2"/>
      <c r="K160" s="2" t="s">
        <v>155</v>
      </c>
      <c r="L160" s="2"/>
      <c r="M160" s="2"/>
      <c r="N160" s="46"/>
    </row>
    <row r="161" spans="1:14" x14ac:dyDescent="0.2">
      <c r="A161" s="2"/>
      <c r="B161" s="2"/>
      <c r="C161" s="2"/>
      <c r="D161" s="2"/>
      <c r="E161" s="2"/>
      <c r="F161" s="45" t="s">
        <v>157</v>
      </c>
      <c r="G161" s="2" t="s">
        <v>162</v>
      </c>
      <c r="H161" s="2"/>
      <c r="I161" s="70"/>
      <c r="J161" s="2"/>
      <c r="K161" s="45" t="s">
        <v>158</v>
      </c>
      <c r="L161" s="2"/>
      <c r="M161" s="2"/>
      <c r="N161" s="46"/>
    </row>
    <row r="162" spans="1:14" x14ac:dyDescent="0.2">
      <c r="A162" s="2"/>
      <c r="B162" s="2"/>
      <c r="C162" s="2"/>
      <c r="D162" s="2"/>
      <c r="E162" s="2"/>
      <c r="F162" s="2"/>
      <c r="G162" s="2"/>
      <c r="H162" s="2"/>
      <c r="I162" s="70"/>
      <c r="J162" s="2"/>
      <c r="K162" s="2"/>
      <c r="L162" s="2"/>
      <c r="M162" s="2"/>
      <c r="N162" s="46"/>
    </row>
    <row r="163" spans="1:14" x14ac:dyDescent="0.2">
      <c r="A163" s="2" t="s">
        <v>39</v>
      </c>
      <c r="B163" s="2"/>
      <c r="C163" s="2"/>
      <c r="D163" s="2"/>
      <c r="E163" s="2"/>
      <c r="F163" s="2" t="s">
        <v>153</v>
      </c>
      <c r="G163" s="2" t="s">
        <v>171</v>
      </c>
      <c r="H163" s="2"/>
      <c r="I163" s="70" t="s">
        <v>207</v>
      </c>
      <c r="J163" s="2"/>
      <c r="K163" s="2" t="s">
        <v>155</v>
      </c>
      <c r="L163" s="2"/>
      <c r="M163" s="2"/>
      <c r="N163" s="46"/>
    </row>
    <row r="164" spans="1:14" x14ac:dyDescent="0.2">
      <c r="A164" s="2"/>
      <c r="B164" s="2"/>
      <c r="C164" s="2"/>
      <c r="D164" s="2"/>
      <c r="E164" s="2"/>
      <c r="F164" s="45" t="s">
        <v>157</v>
      </c>
      <c r="G164" s="2" t="s">
        <v>162</v>
      </c>
      <c r="H164" s="2"/>
      <c r="I164" s="70"/>
      <c r="J164" s="2"/>
      <c r="K164" s="45" t="s">
        <v>158</v>
      </c>
      <c r="L164" s="2"/>
      <c r="M164" s="2"/>
      <c r="N164" s="46"/>
    </row>
    <row r="165" spans="1:14" x14ac:dyDescent="0.2">
      <c r="A165" s="11"/>
      <c r="B165" s="11"/>
      <c r="C165" s="11"/>
      <c r="D165" s="11"/>
      <c r="E165" s="11"/>
      <c r="F165" s="11"/>
      <c r="G165" s="11"/>
      <c r="H165" s="11"/>
      <c r="I165" s="15"/>
      <c r="J165" s="11"/>
      <c r="K165" s="11"/>
      <c r="L165" s="11"/>
      <c r="M165" s="11"/>
      <c r="N165" s="46"/>
    </row>
    <row r="166" spans="1:14" ht="13.5" x14ac:dyDescent="0.2">
      <c r="A166" s="13" t="s">
        <v>387</v>
      </c>
      <c r="B166" s="2"/>
      <c r="C166" s="2"/>
      <c r="D166" s="2"/>
      <c r="E166" s="2"/>
      <c r="F166" s="2" t="s">
        <v>452</v>
      </c>
      <c r="G166" s="2"/>
      <c r="H166" s="2"/>
      <c r="I166" s="2"/>
      <c r="J166" s="2"/>
      <c r="K166" s="2"/>
      <c r="L166" s="2"/>
      <c r="M166" s="2"/>
      <c r="N166" s="46"/>
    </row>
    <row r="167" spans="1:14" x14ac:dyDescent="0.2">
      <c r="A167" s="45" t="s">
        <v>383</v>
      </c>
      <c r="B167" s="2"/>
      <c r="C167" s="2"/>
      <c r="D167" s="2"/>
      <c r="E167" s="2"/>
      <c r="F167" s="2" t="s">
        <v>453</v>
      </c>
      <c r="G167" s="2"/>
      <c r="H167" s="2"/>
      <c r="I167" s="2"/>
      <c r="J167" s="2"/>
      <c r="K167" s="2"/>
      <c r="L167" s="2"/>
      <c r="M167" s="2"/>
      <c r="N167" s="46"/>
    </row>
    <row r="168" spans="1:14" x14ac:dyDescent="0.2">
      <c r="A168" s="2"/>
      <c r="B168" s="2"/>
      <c r="C168" s="2"/>
      <c r="D168" s="2"/>
      <c r="E168" s="2"/>
      <c r="F168" s="2" t="s">
        <v>454</v>
      </c>
      <c r="G168" s="2"/>
      <c r="H168" s="2"/>
      <c r="I168" s="2"/>
      <c r="J168" s="2"/>
      <c r="K168" s="2"/>
      <c r="L168" s="2"/>
      <c r="M168" s="2"/>
      <c r="N168" s="46"/>
    </row>
    <row r="169" spans="1:14" x14ac:dyDescent="0.2">
      <c r="A169" s="2"/>
      <c r="B169" s="2"/>
      <c r="C169" s="2"/>
      <c r="D169" s="2"/>
      <c r="E169" s="2"/>
      <c r="F169" s="2" t="s">
        <v>455</v>
      </c>
      <c r="G169" s="2"/>
      <c r="H169" s="2"/>
      <c r="I169" s="2"/>
      <c r="J169" s="2"/>
      <c r="K169" s="2"/>
      <c r="L169" s="2"/>
      <c r="M169" s="2"/>
      <c r="N169" s="46"/>
    </row>
    <row r="170" spans="1:14" x14ac:dyDescent="0.2">
      <c r="A170" s="2"/>
      <c r="B170" s="2"/>
      <c r="C170" s="2"/>
      <c r="D170" s="2"/>
      <c r="E170" s="2"/>
      <c r="F170" s="2" t="s">
        <v>456</v>
      </c>
      <c r="G170" s="2"/>
      <c r="H170" s="2"/>
      <c r="I170" s="2"/>
      <c r="J170" s="2"/>
      <c r="K170" s="2"/>
      <c r="L170" s="2"/>
      <c r="M170" s="2"/>
      <c r="N170" s="46"/>
    </row>
  </sheetData>
  <pageMargins left="0.7" right="0.7" top="0.75" bottom="0.75" header="0.3" footer="0.3"/>
  <pageSetup paperSize="9" scale="93" fitToHeight="0" orientation="portrait" r:id="rId1"/>
  <rowBreaks count="2" manualBreakCount="2">
    <brk id="58" max="16383" man="1"/>
    <brk id="1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6EAF5-5D4C-4E35-A7B6-EC2E516E7FC1}">
  <sheetPr>
    <pageSetUpPr fitToPage="1"/>
  </sheetPr>
  <dimension ref="A1:R68"/>
  <sheetViews>
    <sheetView showGridLines="0" zoomScaleNormal="100" zoomScaleSheetLayoutView="100" workbookViewId="0"/>
  </sheetViews>
  <sheetFormatPr defaultRowHeight="12.75" x14ac:dyDescent="0.2"/>
  <cols>
    <col min="1" max="1" width="2.42578125" style="36" customWidth="1"/>
    <col min="2" max="2" width="1.5703125" style="36" customWidth="1"/>
    <col min="3" max="3" width="11.85546875" style="36" customWidth="1"/>
    <col min="4" max="4" width="14.5703125" style="36" customWidth="1"/>
    <col min="5" max="5" width="9.5703125" style="36" customWidth="1"/>
    <col min="6" max="6" width="0.85546875" style="36" customWidth="1"/>
    <col min="7" max="7" width="7.28515625" style="36" customWidth="1"/>
    <col min="8" max="8" width="0.85546875" style="36" customWidth="1"/>
    <col min="9" max="9" width="7.28515625" style="36" customWidth="1"/>
    <col min="10" max="10" width="0.85546875" style="36" customWidth="1"/>
    <col min="11" max="11" width="7.28515625" style="36" customWidth="1"/>
    <col min="12" max="12" width="1.5703125" style="36" customWidth="1"/>
    <col min="13" max="13" width="7.28515625" style="36" customWidth="1"/>
    <col min="14" max="14" width="0.85546875" style="36" customWidth="1"/>
    <col min="15" max="15" width="11.42578125" style="36" customWidth="1"/>
    <col min="16" max="16" width="0.85546875" style="36" customWidth="1"/>
    <col min="17" max="17" width="4" style="36" customWidth="1"/>
    <col min="18" max="18" width="2.42578125" style="36" customWidth="1"/>
    <col min="19" max="16384" width="9.140625" style="36"/>
  </cols>
  <sheetData>
    <row r="1" spans="1:18" s="35" customFormat="1" ht="12.75" customHeight="1" x14ac:dyDescent="0.2">
      <c r="A1" s="191" t="s">
        <v>208</v>
      </c>
      <c r="B1" s="191"/>
      <c r="C1" s="191"/>
      <c r="D1" s="191" t="s">
        <v>656</v>
      </c>
      <c r="E1" s="191"/>
      <c r="F1" s="191"/>
      <c r="G1" s="191"/>
      <c r="H1" s="191"/>
      <c r="I1" s="191"/>
      <c r="J1" s="191"/>
      <c r="K1" s="191"/>
      <c r="L1" s="191"/>
      <c r="M1" s="191"/>
      <c r="N1" s="191"/>
      <c r="O1" s="191"/>
      <c r="P1" s="191"/>
      <c r="Q1" s="191"/>
    </row>
    <row r="2" spans="1:18" ht="12.75" customHeight="1" x14ac:dyDescent="0.2">
      <c r="A2" s="187"/>
      <c r="B2" s="187"/>
      <c r="C2" s="187"/>
      <c r="D2" s="192" t="s">
        <v>657</v>
      </c>
      <c r="E2" s="187"/>
      <c r="F2" s="187"/>
      <c r="G2" s="187"/>
      <c r="H2" s="187"/>
      <c r="I2" s="187"/>
      <c r="J2" s="187"/>
      <c r="K2" s="187"/>
      <c r="L2" s="187"/>
      <c r="M2" s="187"/>
      <c r="N2" s="187"/>
      <c r="O2" s="187"/>
      <c r="P2" s="187"/>
      <c r="Q2" s="187"/>
    </row>
    <row r="3" spans="1:18" ht="12.75" customHeight="1" x14ac:dyDescent="0.2">
      <c r="A3" s="193"/>
      <c r="B3" s="193"/>
      <c r="C3" s="193"/>
      <c r="D3" s="193"/>
      <c r="E3" s="193"/>
      <c r="F3" s="193"/>
      <c r="G3" s="193"/>
      <c r="H3" s="193"/>
      <c r="I3" s="193"/>
      <c r="J3" s="193"/>
      <c r="K3" s="193"/>
      <c r="L3" s="193"/>
      <c r="M3" s="193"/>
      <c r="N3" s="193"/>
      <c r="O3" s="193"/>
      <c r="P3" s="193"/>
      <c r="Q3" s="193"/>
    </row>
    <row r="4" spans="1:18" s="37" customFormat="1" ht="12.75" customHeight="1" x14ac:dyDescent="0.2">
      <c r="A4" s="180" t="s">
        <v>209</v>
      </c>
      <c r="B4" s="180"/>
      <c r="C4" s="180"/>
      <c r="D4" s="180"/>
      <c r="E4" s="180" t="s">
        <v>210</v>
      </c>
      <c r="F4" s="180"/>
      <c r="G4" s="180" t="s">
        <v>437</v>
      </c>
      <c r="H4" s="180"/>
      <c r="I4" s="180"/>
      <c r="J4" s="180"/>
      <c r="K4" s="180"/>
      <c r="L4" s="180"/>
      <c r="M4" s="180"/>
      <c r="N4" s="180"/>
      <c r="O4" s="180" t="s">
        <v>211</v>
      </c>
      <c r="P4" s="180"/>
      <c r="Q4" s="180" t="s">
        <v>212</v>
      </c>
    </row>
    <row r="5" spans="1:18" s="37" customFormat="1" ht="12.75" customHeight="1" x14ac:dyDescent="0.2">
      <c r="A5" s="184" t="s">
        <v>213</v>
      </c>
      <c r="B5" s="180"/>
      <c r="C5" s="180"/>
      <c r="D5" s="180"/>
      <c r="E5" s="180" t="s">
        <v>214</v>
      </c>
      <c r="F5" s="180"/>
      <c r="G5" s="194" t="s">
        <v>611</v>
      </c>
      <c r="H5" s="195"/>
      <c r="I5" s="195"/>
      <c r="J5" s="195"/>
      <c r="K5" s="195"/>
      <c r="L5" s="195"/>
      <c r="M5" s="195"/>
      <c r="N5" s="180"/>
      <c r="O5" s="180" t="s">
        <v>215</v>
      </c>
      <c r="P5" s="180"/>
      <c r="Q5" s="180" t="s">
        <v>216</v>
      </c>
    </row>
    <row r="6" spans="1:18" s="37" customFormat="1" ht="12.75" customHeight="1" x14ac:dyDescent="0.2">
      <c r="A6" s="180"/>
      <c r="B6" s="180"/>
      <c r="C6" s="180"/>
      <c r="D6" s="180"/>
      <c r="E6" s="184" t="s">
        <v>217</v>
      </c>
      <c r="F6" s="180"/>
      <c r="G6" s="180"/>
      <c r="H6" s="180"/>
      <c r="I6" s="180"/>
      <c r="J6" s="180"/>
      <c r="K6" s="180"/>
      <c r="L6" s="180"/>
      <c r="M6" s="180"/>
      <c r="N6" s="180"/>
      <c r="O6" s="184" t="s">
        <v>218</v>
      </c>
      <c r="P6" s="180"/>
      <c r="Q6" s="184" t="s">
        <v>10</v>
      </c>
    </row>
    <row r="7" spans="1:18" s="37" customFormat="1" ht="12.75" customHeight="1" x14ac:dyDescent="0.2">
      <c r="A7" s="195"/>
      <c r="B7" s="195"/>
      <c r="C7" s="195"/>
      <c r="D7" s="195"/>
      <c r="E7" s="194" t="s">
        <v>219</v>
      </c>
      <c r="F7" s="195"/>
      <c r="G7" s="195">
        <v>1</v>
      </c>
      <c r="H7" s="195"/>
      <c r="I7" s="195">
        <v>2</v>
      </c>
      <c r="J7" s="195"/>
      <c r="K7" s="195">
        <v>3</v>
      </c>
      <c r="L7" s="195"/>
      <c r="M7" s="195">
        <v>4</v>
      </c>
      <c r="N7" s="195"/>
      <c r="O7" s="194" t="s">
        <v>220</v>
      </c>
      <c r="P7" s="195"/>
      <c r="Q7" s="194" t="s">
        <v>220</v>
      </c>
    </row>
    <row r="8" spans="1:18" s="37" customFormat="1" ht="12.75" customHeight="1" x14ac:dyDescent="0.2">
      <c r="A8" s="180"/>
      <c r="B8" s="180"/>
      <c r="C8" s="180"/>
      <c r="D8" s="180"/>
      <c r="E8" s="180"/>
      <c r="F8" s="180"/>
      <c r="G8" s="180"/>
      <c r="H8" s="180"/>
      <c r="I8" s="180"/>
      <c r="J8" s="180"/>
      <c r="K8" s="180"/>
      <c r="L8" s="180"/>
      <c r="M8" s="180"/>
      <c r="N8" s="180"/>
      <c r="O8" s="180"/>
      <c r="P8" s="180"/>
      <c r="Q8" s="180"/>
    </row>
    <row r="9" spans="1:18" s="37" customFormat="1" ht="12.75" customHeight="1" x14ac:dyDescent="0.2">
      <c r="A9" s="180" t="s">
        <v>221</v>
      </c>
      <c r="B9" s="180"/>
      <c r="C9" s="180"/>
      <c r="D9" s="180"/>
      <c r="E9" s="180">
        <v>39</v>
      </c>
      <c r="F9" s="180"/>
      <c r="G9" s="180">
        <v>8</v>
      </c>
      <c r="H9" s="180"/>
      <c r="I9" s="180">
        <v>5</v>
      </c>
      <c r="J9" s="180"/>
      <c r="K9" s="180">
        <v>8</v>
      </c>
      <c r="L9" s="201" t="s">
        <v>354</v>
      </c>
      <c r="M9" s="180">
        <v>31</v>
      </c>
      <c r="N9" s="180"/>
      <c r="O9" s="181" t="s">
        <v>384</v>
      </c>
      <c r="P9" s="180"/>
      <c r="Q9" s="182">
        <v>52</v>
      </c>
      <c r="R9" s="201" t="s">
        <v>354</v>
      </c>
    </row>
    <row r="10" spans="1:18" s="37" customFormat="1" ht="12.75" customHeight="1" x14ac:dyDescent="0.2">
      <c r="A10" s="184" t="s">
        <v>222</v>
      </c>
      <c r="B10" s="184"/>
      <c r="C10" s="180"/>
      <c r="D10" s="180"/>
      <c r="E10" s="180"/>
      <c r="F10" s="180"/>
      <c r="G10" s="180"/>
      <c r="H10" s="180"/>
      <c r="I10" s="180"/>
      <c r="J10" s="180"/>
      <c r="K10" s="180"/>
      <c r="L10" s="180"/>
      <c r="M10" s="180"/>
      <c r="N10" s="180"/>
      <c r="O10" s="180"/>
      <c r="P10" s="180"/>
      <c r="Q10" s="182"/>
    </row>
    <row r="11" spans="1:18" s="37" customFormat="1" ht="12.75" customHeight="1" x14ac:dyDescent="0.2">
      <c r="A11" s="184" t="s">
        <v>223</v>
      </c>
      <c r="B11" s="184"/>
      <c r="C11" s="180"/>
      <c r="D11" s="180"/>
      <c r="E11" s="180"/>
      <c r="F11" s="180"/>
      <c r="G11" s="180"/>
      <c r="H11" s="180"/>
      <c r="I11" s="180"/>
      <c r="J11" s="180"/>
      <c r="K11" s="180"/>
      <c r="L11" s="180"/>
      <c r="M11" s="180"/>
      <c r="N11" s="180"/>
      <c r="O11" s="183"/>
      <c r="P11" s="180"/>
      <c r="Q11" s="182"/>
    </row>
    <row r="12" spans="1:18" s="37" customFormat="1" ht="12.75" customHeight="1" x14ac:dyDescent="0.2">
      <c r="A12" s="180"/>
      <c r="B12" s="180"/>
      <c r="C12" s="180"/>
      <c r="D12" s="180"/>
      <c r="E12" s="180"/>
      <c r="F12" s="180"/>
      <c r="G12" s="184"/>
      <c r="H12" s="184"/>
      <c r="I12" s="184"/>
      <c r="J12" s="184"/>
      <c r="K12" s="184"/>
      <c r="L12" s="184"/>
      <c r="M12" s="184"/>
      <c r="N12" s="184"/>
      <c r="O12" s="184"/>
      <c r="P12" s="184"/>
      <c r="Q12" s="185"/>
    </row>
    <row r="13" spans="1:18" s="37" customFormat="1" ht="12.75" customHeight="1" x14ac:dyDescent="0.2">
      <c r="A13" s="180" t="s">
        <v>226</v>
      </c>
      <c r="B13" s="180"/>
      <c r="C13" s="180"/>
      <c r="D13" s="180"/>
      <c r="E13" s="180"/>
      <c r="F13" s="180"/>
      <c r="G13" s="180"/>
      <c r="H13" s="180"/>
      <c r="I13" s="180"/>
      <c r="J13" s="180"/>
      <c r="K13" s="180"/>
      <c r="L13" s="180"/>
      <c r="M13" s="180"/>
      <c r="N13" s="180"/>
      <c r="O13" s="182"/>
      <c r="P13" s="182"/>
      <c r="Q13" s="182"/>
    </row>
    <row r="14" spans="1:18" s="37" customFormat="1" ht="12.75" customHeight="1" x14ac:dyDescent="0.2">
      <c r="A14" s="180" t="s">
        <v>227</v>
      </c>
      <c r="B14" s="180"/>
      <c r="C14" s="180"/>
      <c r="D14" s="180"/>
      <c r="E14" s="180"/>
      <c r="F14" s="180"/>
      <c r="G14" s="180"/>
      <c r="H14" s="180"/>
      <c r="I14" s="180"/>
      <c r="J14" s="180"/>
      <c r="K14" s="180"/>
      <c r="L14" s="180"/>
      <c r="M14" s="180"/>
      <c r="N14" s="180"/>
      <c r="O14" s="182"/>
      <c r="P14" s="182"/>
      <c r="Q14" s="182"/>
    </row>
    <row r="15" spans="1:18" s="37" customFormat="1" ht="12.75" customHeight="1" x14ac:dyDescent="0.2">
      <c r="A15" s="184" t="s">
        <v>228</v>
      </c>
      <c r="B15" s="180"/>
      <c r="C15" s="180"/>
      <c r="D15" s="180"/>
      <c r="E15" s="180"/>
      <c r="F15" s="180"/>
      <c r="G15" s="180"/>
      <c r="H15" s="180"/>
      <c r="I15" s="180"/>
      <c r="J15" s="180"/>
      <c r="K15" s="180"/>
      <c r="L15" s="180"/>
      <c r="M15" s="180"/>
      <c r="N15" s="180"/>
      <c r="O15" s="182"/>
      <c r="P15" s="182"/>
      <c r="Q15" s="182"/>
    </row>
    <row r="16" spans="1:18" s="37" customFormat="1" ht="12.75" customHeight="1" x14ac:dyDescent="0.2">
      <c r="A16" s="184" t="s">
        <v>223</v>
      </c>
      <c r="B16" s="180"/>
      <c r="C16" s="180"/>
      <c r="D16" s="180"/>
      <c r="E16" s="180">
        <v>3</v>
      </c>
      <c r="F16" s="180">
        <v>2</v>
      </c>
      <c r="G16" s="183">
        <v>4</v>
      </c>
      <c r="H16" s="180"/>
      <c r="I16" s="183">
        <v>1</v>
      </c>
      <c r="J16" s="180"/>
      <c r="K16" s="186" t="s">
        <v>384</v>
      </c>
      <c r="L16" s="180"/>
      <c r="M16" s="186" t="s">
        <v>384</v>
      </c>
      <c r="N16" s="180"/>
      <c r="O16" s="181" t="s">
        <v>384</v>
      </c>
      <c r="P16" s="182"/>
      <c r="Q16" s="182">
        <v>5</v>
      </c>
    </row>
    <row r="17" spans="1:18" s="37" customFormat="1" ht="12.75" customHeight="1" x14ac:dyDescent="0.2">
      <c r="A17" s="184"/>
      <c r="B17" s="180"/>
      <c r="C17" s="180"/>
      <c r="D17" s="180"/>
      <c r="E17" s="180"/>
      <c r="F17" s="180"/>
      <c r="G17" s="183"/>
      <c r="H17" s="180"/>
      <c r="I17" s="183"/>
      <c r="J17" s="180"/>
      <c r="K17" s="186"/>
      <c r="L17" s="180"/>
      <c r="M17" s="186"/>
      <c r="N17" s="180"/>
      <c r="O17" s="181"/>
      <c r="P17" s="182"/>
      <c r="Q17" s="182"/>
    </row>
    <row r="18" spans="1:18" s="37" customFormat="1" ht="12.75" customHeight="1" x14ac:dyDescent="0.2">
      <c r="A18" s="180" t="s">
        <v>224</v>
      </c>
      <c r="B18" s="180"/>
      <c r="C18" s="180"/>
      <c r="D18" s="180"/>
      <c r="E18" s="180"/>
      <c r="F18" s="180"/>
      <c r="G18" s="184"/>
      <c r="H18" s="184"/>
      <c r="I18" s="184"/>
      <c r="J18" s="184"/>
      <c r="K18" s="184"/>
      <c r="L18" s="184"/>
      <c r="M18" s="184"/>
      <c r="N18" s="184"/>
      <c r="O18" s="184"/>
      <c r="P18" s="184"/>
      <c r="Q18" s="185"/>
    </row>
    <row r="19" spans="1:18" s="37" customFormat="1" ht="12.75" customHeight="1" x14ac:dyDescent="0.2">
      <c r="A19" s="184" t="s">
        <v>225</v>
      </c>
      <c r="B19" s="184"/>
      <c r="C19" s="180"/>
      <c r="D19" s="180"/>
      <c r="E19" s="180"/>
      <c r="F19" s="180"/>
      <c r="G19" s="184"/>
      <c r="H19" s="184"/>
      <c r="I19" s="184"/>
      <c r="J19" s="184"/>
      <c r="K19" s="184"/>
      <c r="L19" s="184"/>
      <c r="M19" s="184"/>
      <c r="N19" s="184"/>
      <c r="O19" s="184"/>
      <c r="P19" s="184"/>
      <c r="Q19" s="185"/>
    </row>
    <row r="20" spans="1:18" s="37" customFormat="1" ht="12.75" customHeight="1" x14ac:dyDescent="0.2">
      <c r="A20" s="184" t="s">
        <v>223</v>
      </c>
      <c r="B20" s="184"/>
      <c r="C20" s="180"/>
      <c r="D20" s="180"/>
      <c r="E20" s="180">
        <v>5</v>
      </c>
      <c r="F20" s="180"/>
      <c r="G20" s="183">
        <v>1</v>
      </c>
      <c r="H20" s="180"/>
      <c r="I20" s="180">
        <v>2</v>
      </c>
      <c r="J20" s="180"/>
      <c r="K20" s="180">
        <v>3</v>
      </c>
      <c r="L20" s="180"/>
      <c r="M20" s="180">
        <v>2</v>
      </c>
      <c r="N20" s="180"/>
      <c r="O20" s="181" t="s">
        <v>384</v>
      </c>
      <c r="P20" s="182"/>
      <c r="Q20" s="182">
        <v>8</v>
      </c>
    </row>
    <row r="21" spans="1:18" s="37" customFormat="1" ht="12.75" customHeight="1" x14ac:dyDescent="0.2">
      <c r="A21" s="184"/>
      <c r="B21" s="184"/>
      <c r="C21" s="180"/>
      <c r="D21" s="180"/>
      <c r="E21" s="180"/>
      <c r="F21" s="180"/>
      <c r="G21" s="183"/>
      <c r="H21" s="180"/>
      <c r="I21" s="180"/>
      <c r="J21" s="180"/>
      <c r="K21" s="180"/>
      <c r="L21" s="180"/>
      <c r="M21" s="180"/>
      <c r="N21" s="180"/>
      <c r="O21" s="181"/>
      <c r="P21" s="182"/>
      <c r="Q21" s="182"/>
    </row>
    <row r="22" spans="1:18" s="37" customFormat="1" ht="12.75" customHeight="1" x14ac:dyDescent="0.2">
      <c r="A22" s="180" t="s">
        <v>229</v>
      </c>
      <c r="B22" s="180"/>
      <c r="C22" s="180"/>
      <c r="D22" s="180"/>
      <c r="E22" s="180"/>
      <c r="F22" s="180"/>
      <c r="G22" s="180"/>
      <c r="H22" s="180"/>
      <c r="I22" s="180"/>
      <c r="J22" s="180"/>
      <c r="K22" s="180"/>
      <c r="L22" s="180"/>
      <c r="M22" s="180"/>
      <c r="N22" s="180"/>
      <c r="O22" s="182"/>
      <c r="P22" s="182"/>
      <c r="Q22" s="182"/>
    </row>
    <row r="23" spans="1:18" s="37" customFormat="1" ht="12.75" customHeight="1" x14ac:dyDescent="0.2">
      <c r="A23" s="180" t="s">
        <v>227</v>
      </c>
      <c r="B23" s="180"/>
      <c r="C23" s="180"/>
      <c r="D23" s="180"/>
      <c r="E23" s="180"/>
      <c r="F23" s="180"/>
      <c r="G23" s="180"/>
      <c r="H23" s="180"/>
      <c r="I23" s="180"/>
      <c r="J23" s="180"/>
      <c r="K23" s="180"/>
      <c r="L23" s="180"/>
      <c r="M23" s="180"/>
      <c r="N23" s="180"/>
      <c r="O23" s="182"/>
      <c r="P23" s="182"/>
      <c r="Q23" s="182"/>
    </row>
    <row r="24" spans="1:18" s="37" customFormat="1" ht="12.75" customHeight="1" x14ac:dyDescent="0.2">
      <c r="A24" s="184" t="s">
        <v>230</v>
      </c>
      <c r="B24" s="180"/>
      <c r="C24" s="180"/>
      <c r="D24" s="180"/>
      <c r="E24" s="180"/>
      <c r="F24" s="180"/>
      <c r="G24" s="180"/>
      <c r="H24" s="180"/>
      <c r="I24" s="180"/>
      <c r="J24" s="180"/>
      <c r="K24" s="180"/>
      <c r="L24" s="180"/>
      <c r="M24" s="180"/>
      <c r="N24" s="180"/>
      <c r="O24" s="182"/>
      <c r="P24" s="182"/>
      <c r="Q24" s="182"/>
    </row>
    <row r="25" spans="1:18" s="37" customFormat="1" ht="12.75" customHeight="1" x14ac:dyDescent="0.2">
      <c r="A25" s="184" t="s">
        <v>223</v>
      </c>
      <c r="B25" s="180"/>
      <c r="C25" s="180"/>
      <c r="D25" s="180"/>
      <c r="E25" s="186" t="s">
        <v>384</v>
      </c>
      <c r="F25" s="180"/>
      <c r="G25" s="186" t="s">
        <v>384</v>
      </c>
      <c r="H25" s="180"/>
      <c r="I25" s="186" t="s">
        <v>384</v>
      </c>
      <c r="J25" s="180"/>
      <c r="K25" s="186" t="s">
        <v>384</v>
      </c>
      <c r="L25" s="180"/>
      <c r="M25" s="186" t="s">
        <v>384</v>
      </c>
      <c r="N25" s="180"/>
      <c r="O25" s="181" t="s">
        <v>384</v>
      </c>
      <c r="P25" s="182"/>
      <c r="Q25" s="181" t="s">
        <v>384</v>
      </c>
    </row>
    <row r="26" spans="1:18" x14ac:dyDescent="0.2">
      <c r="A26" s="187"/>
      <c r="B26" s="187"/>
      <c r="C26" s="187"/>
      <c r="D26" s="187"/>
      <c r="E26" s="187"/>
      <c r="F26" s="187"/>
      <c r="G26" s="187"/>
      <c r="H26" s="187"/>
      <c r="I26" s="187"/>
      <c r="J26" s="187"/>
      <c r="K26" s="187"/>
      <c r="L26" s="187"/>
      <c r="M26" s="187"/>
      <c r="N26" s="187"/>
      <c r="O26" s="187"/>
      <c r="P26" s="187"/>
      <c r="Q26" s="187"/>
    </row>
    <row r="27" spans="1:18" s="37" customFormat="1" ht="12.75" customHeight="1" x14ac:dyDescent="0.2">
      <c r="A27" s="188" t="s">
        <v>612</v>
      </c>
      <c r="B27" s="188"/>
      <c r="C27" s="188"/>
      <c r="D27" s="188"/>
      <c r="E27" s="188">
        <v>47</v>
      </c>
      <c r="F27" s="202" t="s">
        <v>354</v>
      </c>
      <c r="G27" s="188">
        <v>13</v>
      </c>
      <c r="H27" s="188"/>
      <c r="I27" s="188">
        <v>8</v>
      </c>
      <c r="J27" s="188"/>
      <c r="K27" s="188">
        <v>11</v>
      </c>
      <c r="L27" s="202" t="s">
        <v>354</v>
      </c>
      <c r="M27" s="188">
        <v>33</v>
      </c>
      <c r="N27" s="188"/>
      <c r="O27" s="189" t="s">
        <v>384</v>
      </c>
      <c r="P27" s="190"/>
      <c r="Q27" s="190">
        <v>65</v>
      </c>
      <c r="R27" s="201" t="s">
        <v>354</v>
      </c>
    </row>
    <row r="28" spans="1:18" s="37" customFormat="1" ht="12.75" customHeight="1" x14ac:dyDescent="0.2">
      <c r="A28" s="180"/>
      <c r="B28" s="180"/>
      <c r="C28" s="180"/>
      <c r="D28" s="180"/>
      <c r="E28" s="180"/>
      <c r="F28" s="180"/>
      <c r="G28" s="180"/>
      <c r="H28" s="180"/>
      <c r="I28" s="180"/>
      <c r="J28" s="180"/>
      <c r="K28" s="180"/>
      <c r="L28" s="180"/>
      <c r="M28" s="180"/>
      <c r="N28" s="180"/>
      <c r="O28" s="182"/>
      <c r="P28" s="182"/>
      <c r="Q28" s="182"/>
    </row>
    <row r="29" spans="1:18" s="37" customFormat="1" ht="12.75" customHeight="1" x14ac:dyDescent="0.2">
      <c r="A29" s="180"/>
      <c r="B29" s="180"/>
      <c r="C29" s="180"/>
      <c r="D29" s="180"/>
      <c r="E29" s="180"/>
      <c r="F29" s="180"/>
      <c r="G29" s="180"/>
      <c r="H29" s="180"/>
      <c r="I29" s="180"/>
      <c r="J29" s="180"/>
      <c r="K29" s="183"/>
      <c r="L29" s="180"/>
      <c r="M29" s="183"/>
      <c r="N29" s="180"/>
      <c r="O29" s="182"/>
      <c r="P29" s="182"/>
      <c r="Q29" s="182"/>
    </row>
    <row r="30" spans="1:18" s="37" customFormat="1" ht="12.75" customHeight="1" x14ac:dyDescent="0.2">
      <c r="A30" s="180"/>
      <c r="B30" s="180"/>
      <c r="C30" s="180"/>
      <c r="D30" s="180"/>
      <c r="E30" s="180"/>
      <c r="F30" s="180"/>
      <c r="G30" s="183"/>
      <c r="H30" s="183"/>
      <c r="I30" s="183"/>
      <c r="J30" s="183"/>
      <c r="K30" s="183"/>
      <c r="L30" s="183"/>
      <c r="M30" s="183"/>
      <c r="N30" s="180"/>
      <c r="O30" s="182"/>
      <c r="P30" s="182"/>
      <c r="Q30" s="182"/>
    </row>
    <row r="31" spans="1:18" s="37" customFormat="1" ht="12.75" customHeight="1" x14ac:dyDescent="0.2">
      <c r="A31" s="180" t="s">
        <v>231</v>
      </c>
      <c r="B31" s="180"/>
      <c r="C31" s="180"/>
      <c r="D31" s="180"/>
      <c r="E31" s="180"/>
      <c r="F31" s="180"/>
      <c r="G31" s="180"/>
      <c r="H31" s="180"/>
      <c r="I31" s="180"/>
      <c r="J31" s="180"/>
      <c r="K31" s="180"/>
      <c r="L31" s="180"/>
      <c r="M31" s="180"/>
      <c r="N31" s="180"/>
      <c r="O31" s="182"/>
      <c r="P31" s="182"/>
      <c r="Q31" s="182"/>
    </row>
    <row r="32" spans="1:18" s="37" customFormat="1" ht="12.75" customHeight="1" x14ac:dyDescent="0.2">
      <c r="A32" s="180" t="s">
        <v>227</v>
      </c>
      <c r="B32" s="180"/>
      <c r="C32" s="180"/>
      <c r="D32" s="180"/>
      <c r="E32" s="180"/>
      <c r="F32" s="180"/>
      <c r="G32" s="180"/>
      <c r="H32" s="180"/>
      <c r="I32" s="180"/>
      <c r="J32" s="180"/>
      <c r="K32" s="180"/>
      <c r="L32" s="180"/>
      <c r="M32" s="180"/>
      <c r="N32" s="180"/>
      <c r="O32" s="182"/>
      <c r="P32" s="182"/>
      <c r="Q32" s="182"/>
    </row>
    <row r="33" spans="1:18" s="37" customFormat="1" ht="12.75" customHeight="1" x14ac:dyDescent="0.2">
      <c r="A33" s="184" t="s">
        <v>658</v>
      </c>
      <c r="B33" s="180"/>
      <c r="C33" s="180"/>
      <c r="D33" s="180"/>
      <c r="E33" s="180"/>
      <c r="F33" s="180"/>
      <c r="G33" s="180"/>
      <c r="H33" s="180"/>
      <c r="I33" s="180"/>
      <c r="J33" s="180"/>
      <c r="K33" s="180"/>
      <c r="L33" s="180"/>
      <c r="M33" s="180"/>
      <c r="N33" s="180"/>
      <c r="O33" s="182"/>
      <c r="P33" s="182"/>
      <c r="Q33" s="182"/>
    </row>
    <row r="34" spans="1:18" s="37" customFormat="1" ht="12.75" customHeight="1" x14ac:dyDescent="0.2">
      <c r="A34" s="184" t="s">
        <v>223</v>
      </c>
      <c r="B34" s="180"/>
      <c r="C34" s="180"/>
      <c r="D34" s="180"/>
      <c r="E34" s="180">
        <v>200</v>
      </c>
      <c r="F34" s="180"/>
      <c r="G34" s="186" t="s">
        <v>384</v>
      </c>
      <c r="H34" s="183"/>
      <c r="I34" s="186" t="s">
        <v>384</v>
      </c>
      <c r="J34" s="183"/>
      <c r="K34" s="186" t="s">
        <v>384</v>
      </c>
      <c r="L34" s="183"/>
      <c r="M34" s="186" t="s">
        <v>384</v>
      </c>
      <c r="N34" s="180"/>
      <c r="O34" s="182">
        <v>200</v>
      </c>
      <c r="P34" s="182"/>
      <c r="Q34" s="182">
        <v>200</v>
      </c>
    </row>
    <row r="35" spans="1:18" s="37" customFormat="1" ht="12.75" customHeight="1" x14ac:dyDescent="0.2">
      <c r="A35" s="180"/>
      <c r="B35" s="180"/>
      <c r="C35" s="180"/>
      <c r="D35" s="180"/>
      <c r="E35" s="180"/>
      <c r="F35" s="180"/>
      <c r="G35" s="183"/>
      <c r="H35" s="180"/>
      <c r="I35" s="183"/>
      <c r="J35" s="180"/>
      <c r="K35" s="183"/>
      <c r="L35" s="183"/>
      <c r="M35" s="183"/>
      <c r="N35" s="180"/>
      <c r="O35" s="182"/>
      <c r="P35" s="182"/>
      <c r="Q35" s="182"/>
    </row>
    <row r="36" spans="1:18" s="37" customFormat="1" ht="12.75" customHeight="1" x14ac:dyDescent="0.2">
      <c r="A36" s="180" t="s">
        <v>232</v>
      </c>
      <c r="B36" s="180"/>
      <c r="C36" s="180"/>
      <c r="D36" s="180"/>
      <c r="E36" s="180"/>
      <c r="F36" s="180"/>
      <c r="G36" s="183"/>
      <c r="H36" s="180"/>
      <c r="I36" s="183"/>
      <c r="J36" s="180"/>
      <c r="K36" s="183"/>
      <c r="L36" s="183"/>
      <c r="M36" s="183"/>
      <c r="N36" s="180"/>
      <c r="O36" s="182"/>
      <c r="P36" s="182"/>
      <c r="Q36" s="182"/>
    </row>
    <row r="37" spans="1:18" s="37" customFormat="1" ht="12.75" customHeight="1" x14ac:dyDescent="0.2">
      <c r="A37" s="180" t="s">
        <v>233</v>
      </c>
      <c r="B37" s="180"/>
      <c r="C37" s="180"/>
      <c r="D37" s="180"/>
      <c r="E37" s="180"/>
      <c r="F37" s="180"/>
      <c r="G37" s="180"/>
      <c r="H37" s="180"/>
      <c r="I37" s="180"/>
      <c r="J37" s="180"/>
      <c r="K37" s="180"/>
      <c r="L37" s="180"/>
      <c r="M37" s="180"/>
      <c r="N37" s="180"/>
      <c r="O37" s="182"/>
      <c r="P37" s="182"/>
      <c r="Q37" s="182"/>
    </row>
    <row r="38" spans="1:18" s="37" customFormat="1" ht="12.75" customHeight="1" x14ac:dyDescent="0.2">
      <c r="A38" s="184" t="s">
        <v>234</v>
      </c>
      <c r="B38" s="180"/>
      <c r="C38" s="180"/>
      <c r="D38" s="180"/>
      <c r="E38" s="180"/>
      <c r="F38" s="180"/>
      <c r="G38" s="180"/>
      <c r="H38" s="180"/>
      <c r="I38" s="180"/>
      <c r="J38" s="180"/>
      <c r="K38" s="180"/>
      <c r="L38" s="180"/>
      <c r="M38" s="180"/>
      <c r="N38" s="180"/>
      <c r="O38" s="182"/>
      <c r="P38" s="182"/>
      <c r="Q38" s="182"/>
    </row>
    <row r="39" spans="1:18" s="37" customFormat="1" ht="12.75" customHeight="1" x14ac:dyDescent="0.2">
      <c r="A39" s="194" t="s">
        <v>235</v>
      </c>
      <c r="B39" s="195"/>
      <c r="C39" s="195"/>
      <c r="D39" s="195"/>
      <c r="E39" s="196" t="s">
        <v>384</v>
      </c>
      <c r="F39" s="195"/>
      <c r="G39" s="186" t="s">
        <v>384</v>
      </c>
      <c r="H39" s="183"/>
      <c r="I39" s="186" t="s">
        <v>384</v>
      </c>
      <c r="J39" s="183"/>
      <c r="K39" s="186" t="s">
        <v>384</v>
      </c>
      <c r="L39" s="186"/>
      <c r="M39" s="186" t="s">
        <v>384</v>
      </c>
      <c r="N39" s="195"/>
      <c r="O39" s="197" t="s">
        <v>384</v>
      </c>
      <c r="P39" s="198"/>
      <c r="Q39" s="197" t="s">
        <v>384</v>
      </c>
    </row>
    <row r="40" spans="1:18" s="37" customFormat="1" ht="12.75" customHeight="1" x14ac:dyDescent="0.2">
      <c r="A40" s="180" t="s">
        <v>613</v>
      </c>
      <c r="B40" s="180"/>
      <c r="C40" s="180"/>
      <c r="D40" s="180"/>
      <c r="E40" s="180">
        <v>200</v>
      </c>
      <c r="F40" s="180"/>
      <c r="G40" s="199" t="s">
        <v>384</v>
      </c>
      <c r="H40" s="188"/>
      <c r="I40" s="199" t="s">
        <v>384</v>
      </c>
      <c r="J40" s="200"/>
      <c r="K40" s="199" t="s">
        <v>384</v>
      </c>
      <c r="L40" s="200"/>
      <c r="M40" s="199" t="s">
        <v>384</v>
      </c>
      <c r="N40" s="180"/>
      <c r="O40" s="182">
        <v>200</v>
      </c>
      <c r="P40" s="182"/>
      <c r="Q40" s="182">
        <v>200</v>
      </c>
    </row>
    <row r="41" spans="1:18" s="37" customFormat="1" ht="12.75" customHeight="1" x14ac:dyDescent="0.2">
      <c r="A41" s="180"/>
      <c r="B41" s="180"/>
      <c r="C41" s="180"/>
      <c r="D41" s="180"/>
      <c r="E41" s="180"/>
      <c r="F41" s="180"/>
      <c r="G41" s="180"/>
      <c r="H41" s="180"/>
      <c r="I41" s="180"/>
      <c r="J41" s="180"/>
      <c r="K41" s="180"/>
      <c r="L41" s="180"/>
      <c r="M41" s="180"/>
      <c r="N41" s="180"/>
      <c r="O41" s="182"/>
      <c r="P41" s="182"/>
      <c r="Q41" s="182"/>
    </row>
    <row r="42" spans="1:18" s="37" customFormat="1" ht="12.75" customHeight="1" x14ac:dyDescent="0.2">
      <c r="A42" s="180"/>
      <c r="B42" s="180"/>
      <c r="C42" s="180"/>
      <c r="D42" s="180"/>
      <c r="E42" s="180"/>
      <c r="F42" s="180"/>
      <c r="G42" s="183"/>
      <c r="H42" s="180"/>
      <c r="I42" s="180"/>
      <c r="J42" s="180"/>
      <c r="K42" s="180"/>
      <c r="L42" s="180"/>
      <c r="M42" s="180"/>
      <c r="N42" s="180"/>
      <c r="O42" s="182"/>
      <c r="P42" s="182"/>
      <c r="Q42" s="182"/>
    </row>
    <row r="43" spans="1:18" s="37" customFormat="1" ht="12.75" customHeight="1" x14ac:dyDescent="0.2">
      <c r="A43" s="180" t="s">
        <v>614</v>
      </c>
      <c r="B43" s="180"/>
      <c r="C43" s="180"/>
      <c r="D43" s="180"/>
      <c r="E43" s="180">
        <v>247</v>
      </c>
      <c r="F43" s="201" t="s">
        <v>354</v>
      </c>
      <c r="G43" s="180">
        <v>13</v>
      </c>
      <c r="H43" s="180"/>
      <c r="I43" s="180">
        <v>8</v>
      </c>
      <c r="J43" s="180"/>
      <c r="K43" s="180">
        <v>11</v>
      </c>
      <c r="L43" s="201" t="s">
        <v>354</v>
      </c>
      <c r="M43" s="180">
        <v>33</v>
      </c>
      <c r="N43" s="180"/>
      <c r="O43" s="182">
        <v>200</v>
      </c>
      <c r="P43" s="182"/>
      <c r="Q43" s="182">
        <v>265</v>
      </c>
      <c r="R43" s="201" t="s">
        <v>354</v>
      </c>
    </row>
    <row r="44" spans="1:18" s="37" customFormat="1" ht="12.75" customHeight="1" x14ac:dyDescent="0.2">
      <c r="A44" s="180"/>
      <c r="B44" s="180"/>
      <c r="C44" s="180"/>
      <c r="D44" s="180"/>
      <c r="E44" s="180"/>
      <c r="F44" s="180"/>
      <c r="G44" s="180"/>
      <c r="H44" s="180"/>
      <c r="I44" s="180"/>
      <c r="J44" s="180"/>
      <c r="K44" s="180"/>
      <c r="L44" s="180"/>
      <c r="M44" s="180"/>
      <c r="N44" s="180"/>
      <c r="O44" s="182"/>
      <c r="P44" s="182"/>
      <c r="Q44" s="182"/>
    </row>
    <row r="45" spans="1:18" s="37" customFormat="1" ht="12.75" customHeight="1" x14ac:dyDescent="0.2">
      <c r="A45" s="180" t="s">
        <v>236</v>
      </c>
      <c r="B45" s="180"/>
      <c r="C45" s="180"/>
      <c r="D45" s="180"/>
      <c r="E45" s="180"/>
      <c r="F45" s="180"/>
      <c r="G45" s="180"/>
      <c r="H45" s="180"/>
      <c r="I45" s="180"/>
      <c r="J45" s="180"/>
      <c r="K45" s="180"/>
      <c r="L45" s="180"/>
      <c r="M45" s="180"/>
      <c r="N45" s="180"/>
      <c r="O45" s="182"/>
      <c r="P45" s="182"/>
      <c r="Q45" s="182"/>
    </row>
    <row r="46" spans="1:18" s="37" customFormat="1" ht="12.75" customHeight="1" x14ac:dyDescent="0.2">
      <c r="A46" s="194" t="s">
        <v>237</v>
      </c>
      <c r="B46" s="195"/>
      <c r="C46" s="195"/>
      <c r="D46" s="195"/>
      <c r="E46" s="195"/>
      <c r="F46" s="195"/>
      <c r="G46" s="195">
        <v>2</v>
      </c>
      <c r="H46" s="195"/>
      <c r="I46" s="195">
        <v>8</v>
      </c>
      <c r="J46" s="195"/>
      <c r="K46" s="195">
        <v>11</v>
      </c>
      <c r="L46" s="203" t="s">
        <v>354</v>
      </c>
      <c r="M46" s="195">
        <v>33</v>
      </c>
      <c r="N46" s="195"/>
      <c r="O46" s="197" t="s">
        <v>384</v>
      </c>
      <c r="P46" s="198"/>
      <c r="Q46" s="197" t="s">
        <v>384</v>
      </c>
    </row>
    <row r="47" spans="1:18" s="37" customFormat="1" ht="12.75" customHeight="1" x14ac:dyDescent="0.2">
      <c r="O47" s="179"/>
      <c r="P47" s="179"/>
    </row>
    <row r="48" spans="1:18" s="37" customFormat="1" ht="12.75" customHeight="1" x14ac:dyDescent="0.2">
      <c r="A48" s="41" t="s">
        <v>438</v>
      </c>
    </row>
    <row r="49" spans="1:17" s="37" customFormat="1" ht="12.75" customHeight="1" x14ac:dyDescent="0.2">
      <c r="A49" s="37" t="s">
        <v>238</v>
      </c>
    </row>
    <row r="50" spans="1:17" s="37" customFormat="1" ht="12.75" customHeight="1" x14ac:dyDescent="0.2">
      <c r="A50" s="38" t="s">
        <v>579</v>
      </c>
    </row>
    <row r="51" spans="1:17" s="37" customFormat="1" ht="12.75" customHeight="1" x14ac:dyDescent="0.2">
      <c r="A51" s="38" t="s">
        <v>239</v>
      </c>
    </row>
    <row r="52" spans="1:17" s="37" customFormat="1" ht="12" x14ac:dyDescent="0.2"/>
    <row r="53" spans="1:17" s="37" customFormat="1" ht="12" x14ac:dyDescent="0.2">
      <c r="A53" s="37" t="s">
        <v>586</v>
      </c>
    </row>
    <row r="54" spans="1:17" s="37" customFormat="1" ht="12" x14ac:dyDescent="0.2">
      <c r="A54" s="37" t="s">
        <v>587</v>
      </c>
    </row>
    <row r="55" spans="1:17" s="37" customFormat="1" ht="12" x14ac:dyDescent="0.2"/>
    <row r="56" spans="1:17" s="37" customFormat="1" ht="12" x14ac:dyDescent="0.2"/>
    <row r="57" spans="1:17" s="37" customFormat="1" ht="12" x14ac:dyDescent="0.2"/>
    <row r="58" spans="1:17" s="37" customFormat="1" ht="12" x14ac:dyDescent="0.2"/>
    <row r="59" spans="1:17" x14ac:dyDescent="0.2">
      <c r="A59" s="37"/>
      <c r="B59" s="37"/>
      <c r="C59" s="37"/>
      <c r="D59" s="37"/>
      <c r="E59" s="37"/>
      <c r="F59" s="37"/>
      <c r="G59" s="37"/>
      <c r="H59" s="37"/>
      <c r="I59" s="37"/>
      <c r="J59" s="37"/>
      <c r="K59" s="37"/>
      <c r="L59" s="37"/>
      <c r="M59" s="37"/>
      <c r="N59" s="37"/>
      <c r="O59" s="37"/>
      <c r="P59" s="37"/>
      <c r="Q59" s="37"/>
    </row>
    <row r="60" spans="1:17" x14ac:dyDescent="0.2">
      <c r="A60" s="37"/>
      <c r="B60" s="37"/>
      <c r="C60" s="37"/>
      <c r="D60" s="37"/>
      <c r="E60" s="37"/>
      <c r="F60" s="37"/>
      <c r="G60" s="37"/>
      <c r="H60" s="37"/>
      <c r="I60" s="37"/>
      <c r="J60" s="37"/>
      <c r="K60" s="37"/>
      <c r="L60" s="37"/>
      <c r="M60" s="37"/>
      <c r="N60" s="37"/>
      <c r="O60" s="37"/>
      <c r="P60" s="37"/>
      <c r="Q60" s="37"/>
    </row>
    <row r="61" spans="1:17" x14ac:dyDescent="0.2">
      <c r="A61" s="37"/>
      <c r="B61" s="37"/>
      <c r="C61" s="37"/>
      <c r="D61" s="37"/>
      <c r="E61" s="37"/>
      <c r="F61" s="37"/>
      <c r="G61" s="37"/>
      <c r="H61" s="37"/>
      <c r="I61" s="37"/>
      <c r="J61" s="37"/>
      <c r="K61" s="37"/>
      <c r="L61" s="37"/>
      <c r="M61" s="37"/>
      <c r="N61" s="37"/>
      <c r="O61" s="37"/>
      <c r="P61" s="37"/>
      <c r="Q61" s="37"/>
    </row>
    <row r="62" spans="1:17" x14ac:dyDescent="0.2">
      <c r="A62" s="37"/>
      <c r="B62" s="37"/>
      <c r="C62" s="37"/>
      <c r="D62" s="37"/>
      <c r="E62" s="37"/>
      <c r="F62" s="37"/>
      <c r="G62" s="37"/>
      <c r="H62" s="37"/>
      <c r="I62" s="37"/>
      <c r="J62" s="37"/>
      <c r="K62" s="37"/>
      <c r="L62" s="37"/>
      <c r="M62" s="37"/>
      <c r="N62" s="37"/>
      <c r="O62" s="37"/>
      <c r="P62" s="37"/>
      <c r="Q62" s="37"/>
    </row>
    <row r="63" spans="1:17" x14ac:dyDescent="0.2">
      <c r="A63" s="37"/>
      <c r="B63" s="37"/>
      <c r="C63" s="37"/>
      <c r="D63" s="37"/>
      <c r="E63" s="37"/>
      <c r="F63" s="37"/>
      <c r="G63" s="37"/>
      <c r="H63" s="37"/>
      <c r="I63" s="37"/>
      <c r="J63" s="37"/>
      <c r="K63" s="37"/>
      <c r="L63" s="37"/>
      <c r="M63" s="37"/>
      <c r="N63" s="37"/>
      <c r="O63" s="37"/>
      <c r="P63" s="37"/>
      <c r="Q63" s="37"/>
    </row>
    <row r="64" spans="1:17" x14ac:dyDescent="0.2">
      <c r="A64" s="37"/>
      <c r="B64" s="37"/>
      <c r="C64" s="37"/>
      <c r="D64" s="37"/>
      <c r="E64" s="37"/>
      <c r="F64" s="37"/>
      <c r="G64" s="37"/>
      <c r="H64" s="37"/>
      <c r="I64" s="37"/>
      <c r="J64" s="37"/>
      <c r="K64" s="37"/>
      <c r="L64" s="37"/>
      <c r="M64" s="37"/>
      <c r="N64" s="37"/>
      <c r="O64" s="37"/>
      <c r="P64" s="37"/>
      <c r="Q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sheetData>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35"/>
  <sheetViews>
    <sheetView showGridLines="0" zoomScaleNormal="100" zoomScaleSheetLayoutView="100" workbookViewId="0"/>
  </sheetViews>
  <sheetFormatPr defaultRowHeight="12.75" outlineLevelCol="1" x14ac:dyDescent="0.2"/>
  <cols>
    <col min="1" max="1" width="2.42578125" style="3" customWidth="1"/>
    <col min="2" max="2" width="1.5703125" style="3" customWidth="1"/>
    <col min="3" max="3" width="7.140625" style="3" customWidth="1"/>
    <col min="4" max="4" width="12.140625" style="3" customWidth="1"/>
    <col min="5" max="7" width="3.7109375" style="3" customWidth="1"/>
    <col min="8" max="8" width="5" style="3" hidden="1" customWidth="1" outlineLevel="1"/>
    <col min="9" max="9" width="1" style="3" hidden="1" customWidth="1" outlineLevel="1"/>
    <col min="10" max="10" width="5" style="3" hidden="1" customWidth="1" outlineLevel="1"/>
    <col min="11" max="11" width="1.140625" style="3" hidden="1" customWidth="1" outlineLevel="1"/>
    <col min="12" max="12" width="5" style="3" hidden="1" customWidth="1" outlineLevel="1"/>
    <col min="13" max="13" width="1.28515625" style="3" hidden="1" customWidth="1" outlineLevel="1"/>
    <col min="14" max="14" width="5" style="3" hidden="1" customWidth="1" outlineLevel="1"/>
    <col min="15" max="15" width="1.7109375" style="3" hidden="1" customWidth="1" outlineLevel="1"/>
    <col min="16" max="16" width="5" style="3" hidden="1" customWidth="1" outlineLevel="1"/>
    <col min="17" max="17" width="1.28515625" style="3" hidden="1" customWidth="1" outlineLevel="1"/>
    <col min="18" max="18" width="5" style="3" hidden="1" customWidth="1" outlineLevel="1"/>
    <col min="19" max="19" width="1.7109375" style="3" hidden="1" customWidth="1" outlineLevel="1"/>
    <col min="20" max="20" width="5" style="3" hidden="1" customWidth="1" outlineLevel="1"/>
    <col min="21" max="21" width="1.28515625" style="3" hidden="1" customWidth="1" outlineLevel="1"/>
    <col min="22" max="22" width="5" style="3" hidden="1" customWidth="1" outlineLevel="1"/>
    <col min="23" max="23" width="1.42578125" style="3" hidden="1" customWidth="1" outlineLevel="1"/>
    <col min="24" max="24" width="5" style="3" hidden="1" customWidth="1" outlineLevel="1"/>
    <col min="25" max="25" width="1.42578125" style="3" hidden="1" customWidth="1" outlineLevel="1"/>
    <col min="26" max="26" width="5" style="3" hidden="1" customWidth="1" outlineLevel="1"/>
    <col min="27" max="27" width="1.5703125" style="3" hidden="1" customWidth="1" outlineLevel="1"/>
    <col min="28" max="28" width="5" style="3" hidden="1" customWidth="1" outlineLevel="1"/>
    <col min="29" max="29" width="1.85546875" style="3" customWidth="1" collapsed="1"/>
    <col min="30" max="30" width="5" style="3" bestFit="1" customWidth="1"/>
    <col min="31" max="31" width="1.85546875" style="3" customWidth="1"/>
    <col min="32" max="32" width="5" style="3" bestFit="1" customWidth="1"/>
    <col min="33" max="33" width="1.42578125" style="3" customWidth="1"/>
    <col min="34" max="34" width="5" style="3" bestFit="1" customWidth="1"/>
    <col min="35" max="35" width="1.5703125" style="3" customWidth="1"/>
    <col min="36" max="36" width="5" style="3" bestFit="1" customWidth="1"/>
    <col min="37" max="37" width="1.7109375" style="3" customWidth="1"/>
    <col min="38" max="38" width="5" style="3" bestFit="1" customWidth="1"/>
    <col min="39" max="39" width="1.7109375" style="3" customWidth="1"/>
    <col min="40" max="40" width="5" style="3" bestFit="1" customWidth="1"/>
    <col min="41" max="41" width="1.85546875" style="3" customWidth="1"/>
    <col min="42" max="42" width="5" style="3" bestFit="1" customWidth="1"/>
    <col min="43" max="43" width="1.28515625" style="3" customWidth="1"/>
    <col min="44" max="44" width="5" style="3" bestFit="1" customWidth="1"/>
    <col min="45" max="46" width="9.140625" style="3"/>
    <col min="47" max="47" width="12" style="3" customWidth="1"/>
    <col min="48" max="16384" width="9.140625" style="3"/>
  </cols>
  <sheetData>
    <row r="1" spans="1:50" s="1" customFormat="1" ht="12.75" customHeight="1" x14ac:dyDescent="0.2">
      <c r="A1" s="1" t="s">
        <v>240</v>
      </c>
      <c r="D1" s="1" t="s">
        <v>581</v>
      </c>
    </row>
    <row r="2" spans="1:50" ht="12.75" customHeight="1" x14ac:dyDescent="0.2">
      <c r="D2" s="52" t="s">
        <v>582</v>
      </c>
    </row>
    <row r="3" spans="1:50" ht="12.75" customHeight="1" x14ac:dyDescent="0.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2"/>
      <c r="AS3" s="2"/>
      <c r="AT3" s="2"/>
      <c r="AU3" s="2"/>
      <c r="AV3" s="2"/>
      <c r="AW3" s="2"/>
      <c r="AX3" s="2"/>
    </row>
    <row r="4" spans="1:50" s="2" customFormat="1" ht="12.75" customHeight="1" x14ac:dyDescent="0.2">
      <c r="G4" s="27" t="s">
        <v>519</v>
      </c>
      <c r="H4" s="27"/>
      <c r="I4" s="27"/>
      <c r="J4" s="27"/>
      <c r="AR4" s="27"/>
    </row>
    <row r="5" spans="1:50" s="2" customFormat="1" ht="12.75" customHeight="1" x14ac:dyDescent="0.2">
      <c r="G5" s="167" t="s">
        <v>520</v>
      </c>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1:50" s="2" customFormat="1" ht="12.75" customHeight="1" x14ac:dyDescent="0.2"/>
    <row r="7" spans="1:50" s="2" customFormat="1" ht="12.75" customHeight="1" x14ac:dyDescent="0.2">
      <c r="A7" s="11"/>
      <c r="B7" s="11"/>
      <c r="C7" s="11"/>
      <c r="D7" s="11"/>
      <c r="E7" s="11"/>
      <c r="F7" s="11"/>
      <c r="G7" s="11"/>
      <c r="H7" s="11">
        <v>2000</v>
      </c>
      <c r="I7" s="11"/>
      <c r="J7" s="11">
        <v>2001</v>
      </c>
      <c r="K7" s="11"/>
      <c r="L7" s="11">
        <v>2002</v>
      </c>
      <c r="M7" s="11"/>
      <c r="N7" s="11">
        <v>2003</v>
      </c>
      <c r="O7" s="11"/>
      <c r="P7" s="11">
        <v>2004</v>
      </c>
      <c r="Q7" s="11"/>
      <c r="R7" s="11">
        <v>2005</v>
      </c>
      <c r="S7" s="11"/>
      <c r="T7" s="11">
        <v>2006</v>
      </c>
      <c r="U7" s="11"/>
      <c r="V7" s="11">
        <v>2007</v>
      </c>
      <c r="W7" s="11"/>
      <c r="X7" s="11">
        <v>2008</v>
      </c>
      <c r="Y7" s="11"/>
      <c r="Z7" s="11">
        <v>2009</v>
      </c>
      <c r="AA7" s="11"/>
      <c r="AB7" s="11">
        <v>2010</v>
      </c>
      <c r="AC7" s="11"/>
      <c r="AD7" s="11">
        <v>2011</v>
      </c>
      <c r="AE7" s="11"/>
      <c r="AF7" s="11">
        <v>2012</v>
      </c>
      <c r="AG7" s="11"/>
      <c r="AH7" s="11">
        <v>2013</v>
      </c>
      <c r="AI7" s="11"/>
      <c r="AJ7" s="11">
        <v>2014</v>
      </c>
      <c r="AK7" s="11"/>
      <c r="AL7" s="11">
        <v>2015</v>
      </c>
      <c r="AM7" s="11"/>
      <c r="AN7" s="11">
        <v>2016</v>
      </c>
      <c r="AO7" s="11"/>
      <c r="AP7" s="11">
        <v>2017</v>
      </c>
      <c r="AQ7" s="11"/>
      <c r="AR7" s="11">
        <v>2018</v>
      </c>
    </row>
    <row r="8" spans="1:50" s="2" customFormat="1" ht="12.75" customHeight="1" x14ac:dyDescent="0.2"/>
    <row r="9" spans="1:50" ht="12.75" customHeight="1" x14ac:dyDescent="0.2">
      <c r="A9" s="2" t="s">
        <v>592</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1:50" ht="12.75" customHeight="1" x14ac:dyDescent="0.2">
      <c r="A10" s="45" t="s">
        <v>241</v>
      </c>
      <c r="H10" s="2">
        <v>29</v>
      </c>
      <c r="I10" s="2"/>
      <c r="J10" s="2">
        <v>29</v>
      </c>
      <c r="K10" s="2"/>
      <c r="L10" s="2">
        <v>28</v>
      </c>
      <c r="M10" s="2"/>
      <c r="N10" s="2">
        <v>28</v>
      </c>
      <c r="O10" s="2"/>
      <c r="P10" s="2">
        <v>28</v>
      </c>
      <c r="Q10" s="2"/>
      <c r="R10" s="2">
        <v>41</v>
      </c>
      <c r="S10" s="2"/>
      <c r="T10" s="2">
        <v>39</v>
      </c>
      <c r="U10" s="2"/>
      <c r="V10" s="2">
        <v>33</v>
      </c>
      <c r="W10" s="2"/>
      <c r="X10" s="2">
        <v>32</v>
      </c>
      <c r="Y10" s="2"/>
      <c r="Z10" s="2">
        <v>32</v>
      </c>
      <c r="AA10" s="2"/>
      <c r="AB10" s="2">
        <v>31</v>
      </c>
      <c r="AC10" s="2"/>
      <c r="AD10" s="2">
        <v>25</v>
      </c>
      <c r="AE10" s="2"/>
      <c r="AF10" s="2">
        <v>23</v>
      </c>
      <c r="AG10" s="2"/>
      <c r="AH10" s="2">
        <v>23</v>
      </c>
      <c r="AI10" s="2"/>
      <c r="AJ10" s="2">
        <v>22</v>
      </c>
      <c r="AK10" s="2"/>
      <c r="AL10" s="2">
        <v>22</v>
      </c>
      <c r="AM10" s="2"/>
      <c r="AN10" s="2">
        <v>22</v>
      </c>
      <c r="AO10" s="2"/>
      <c r="AP10" s="19">
        <v>24</v>
      </c>
      <c r="AQ10" s="2"/>
      <c r="AR10" s="2">
        <v>23</v>
      </c>
      <c r="AS10" s="2"/>
      <c r="AT10" s="2"/>
      <c r="AU10" s="2"/>
      <c r="AV10" s="2"/>
      <c r="AW10" s="2"/>
      <c r="AX10" s="2"/>
    </row>
    <row r="11" spans="1:50" ht="12.75" customHeight="1" x14ac:dyDescent="0.2">
      <c r="A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83"/>
      <c r="AQ11" s="2"/>
      <c r="AR11" s="2"/>
      <c r="AS11" s="2"/>
      <c r="AT11" s="2"/>
      <c r="AU11" s="2"/>
      <c r="AV11" s="2"/>
      <c r="AW11" s="2"/>
      <c r="AX11" s="2"/>
    </row>
    <row r="12" spans="1:50" ht="12.75" customHeight="1" x14ac:dyDescent="0.2">
      <c r="A12" s="2" t="s">
        <v>242</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83"/>
      <c r="AQ12" s="2"/>
      <c r="AR12" s="2"/>
      <c r="AS12" s="2"/>
      <c r="AT12" s="2"/>
      <c r="AU12" s="2"/>
      <c r="AV12" s="2"/>
      <c r="AW12" s="2"/>
      <c r="AX12" s="2"/>
    </row>
    <row r="13" spans="1:50" ht="12.75" customHeight="1" x14ac:dyDescent="0.2">
      <c r="A13" s="45" t="s">
        <v>243</v>
      </c>
      <c r="H13" s="2">
        <v>2</v>
      </c>
      <c r="I13" s="2"/>
      <c r="J13" s="2">
        <v>2</v>
      </c>
      <c r="K13" s="2"/>
      <c r="L13" s="2">
        <v>2</v>
      </c>
      <c r="M13" s="2"/>
      <c r="N13" s="2">
        <v>2</v>
      </c>
      <c r="O13" s="2"/>
      <c r="P13" s="2">
        <v>2</v>
      </c>
      <c r="Q13" s="2"/>
      <c r="R13" s="2">
        <v>2</v>
      </c>
      <c r="S13" s="2"/>
      <c r="T13" s="2">
        <v>2</v>
      </c>
      <c r="U13" s="2"/>
      <c r="V13" s="19" t="s">
        <v>384</v>
      </c>
      <c r="W13" s="2"/>
      <c r="X13" s="19" t="s">
        <v>384</v>
      </c>
      <c r="Y13" s="2"/>
      <c r="Z13" s="19" t="s">
        <v>384</v>
      </c>
      <c r="AA13" s="2"/>
      <c r="AB13" s="19" t="s">
        <v>384</v>
      </c>
      <c r="AC13" s="2"/>
      <c r="AD13" s="19" t="s">
        <v>384</v>
      </c>
      <c r="AE13" s="2"/>
      <c r="AF13" s="19" t="s">
        <v>384</v>
      </c>
      <c r="AG13" s="2"/>
      <c r="AH13" s="19" t="s">
        <v>384</v>
      </c>
      <c r="AI13" s="2"/>
      <c r="AJ13" s="19" t="s">
        <v>384</v>
      </c>
      <c r="AK13" s="2"/>
      <c r="AL13" s="19" t="s">
        <v>384</v>
      </c>
      <c r="AM13" s="2"/>
      <c r="AN13" s="19" t="s">
        <v>384</v>
      </c>
      <c r="AO13" s="2"/>
      <c r="AP13" s="19" t="s">
        <v>384</v>
      </c>
      <c r="AQ13" s="2"/>
      <c r="AR13" s="19" t="s">
        <v>384</v>
      </c>
      <c r="AS13" s="2"/>
      <c r="AT13" s="2"/>
      <c r="AU13" s="2"/>
      <c r="AV13" s="2"/>
      <c r="AW13" s="2"/>
      <c r="AX13" s="2"/>
    </row>
    <row r="14" spans="1:50" ht="12.75" customHeight="1" x14ac:dyDescent="0.2">
      <c r="A14" s="11"/>
      <c r="B14" s="10"/>
      <c r="C14" s="10"/>
      <c r="D14" s="10"/>
      <c r="E14" s="10"/>
      <c r="F14" s="10"/>
      <c r="G14" s="10"/>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84"/>
      <c r="AQ14" s="11"/>
      <c r="AR14" s="11"/>
      <c r="AS14" s="2"/>
      <c r="AT14" s="2"/>
      <c r="AU14" s="2"/>
      <c r="AV14" s="2"/>
      <c r="AW14" s="2"/>
      <c r="AX14" s="2"/>
    </row>
    <row r="15" spans="1:50" ht="12.75" customHeight="1" x14ac:dyDescent="0.2">
      <c r="A15" s="2" t="s">
        <v>610</v>
      </c>
      <c r="H15" s="2">
        <v>31</v>
      </c>
      <c r="I15" s="2"/>
      <c r="J15" s="2">
        <v>31</v>
      </c>
      <c r="K15" s="2"/>
      <c r="L15" s="2">
        <v>30</v>
      </c>
      <c r="M15" s="2"/>
      <c r="N15" s="2">
        <v>30</v>
      </c>
      <c r="O15" s="2"/>
      <c r="P15" s="2">
        <v>30</v>
      </c>
      <c r="Q15" s="2">
        <v>0</v>
      </c>
      <c r="R15" s="2">
        <v>43</v>
      </c>
      <c r="S15" s="2"/>
      <c r="T15" s="2">
        <v>41</v>
      </c>
      <c r="U15" s="2"/>
      <c r="V15" s="2">
        <v>33</v>
      </c>
      <c r="W15" s="2"/>
      <c r="X15" s="2">
        <v>32</v>
      </c>
      <c r="Y15" s="2"/>
      <c r="Z15" s="2">
        <v>32</v>
      </c>
      <c r="AA15" s="2"/>
      <c r="AB15" s="2">
        <v>31</v>
      </c>
      <c r="AC15" s="2"/>
      <c r="AD15" s="2">
        <v>25</v>
      </c>
      <c r="AE15" s="2"/>
      <c r="AF15" s="2">
        <v>23</v>
      </c>
      <c r="AG15" s="2"/>
      <c r="AH15" s="2">
        <v>23</v>
      </c>
      <c r="AI15" s="2"/>
      <c r="AJ15" s="2">
        <v>22</v>
      </c>
      <c r="AK15" s="2"/>
      <c r="AL15" s="2">
        <v>22</v>
      </c>
      <c r="AM15" s="2"/>
      <c r="AN15" s="2">
        <v>22</v>
      </c>
      <c r="AO15" s="2"/>
      <c r="AP15" s="19">
        <v>24</v>
      </c>
      <c r="AQ15" s="2"/>
      <c r="AR15" s="2">
        <v>23</v>
      </c>
      <c r="AS15" s="2"/>
      <c r="AT15" s="2"/>
      <c r="AU15" s="2"/>
      <c r="AV15" s="2"/>
      <c r="AW15" s="2"/>
      <c r="AX15" s="2"/>
    </row>
    <row r="16" spans="1:50" x14ac:dyDescent="0.2">
      <c r="A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1:50"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row>
    <row r="18" spans="1:50"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row>
    <row r="19" spans="1:50"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row>
    <row r="20" spans="1:50"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row>
    <row r="24" spans="1:50"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row>
    <row r="25" spans="1:50"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row>
    <row r="26" spans="1:50"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1:50"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1:50"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1:50"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row>
    <row r="30" spans="1:50"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row>
    <row r="31" spans="1:50"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1:50"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1:44"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1:44"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row>
    <row r="35" spans="1:4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20"/>
  <sheetViews>
    <sheetView showGridLines="0" zoomScaleNormal="100" zoomScaleSheetLayoutView="100" workbookViewId="0"/>
  </sheetViews>
  <sheetFormatPr defaultRowHeight="12.75" outlineLevelCol="1" x14ac:dyDescent="0.2"/>
  <cols>
    <col min="1" max="1" width="10" style="3" customWidth="1"/>
    <col min="2" max="2" width="3.140625" style="3" customWidth="1"/>
    <col min="3" max="3" width="7.42578125" style="3" bestFit="1" customWidth="1"/>
    <col min="4" max="4" width="7.42578125" style="3" customWidth="1"/>
    <col min="5" max="6" width="6.7109375" style="3" customWidth="1"/>
    <col min="7" max="7" width="5.42578125" style="3" hidden="1" customWidth="1" outlineLevel="1"/>
    <col min="8" max="8" width="2" style="3" hidden="1" customWidth="1" outlineLevel="1"/>
    <col min="9" max="9" width="5.42578125" style="3" hidden="1" customWidth="1" outlineLevel="1"/>
    <col min="10" max="10" width="2" style="3" hidden="1" customWidth="1" outlineLevel="1"/>
    <col min="11" max="11" width="5.42578125" style="3" hidden="1" customWidth="1" outlineLevel="1"/>
    <col min="12" max="12" width="1.5703125" style="3" hidden="1" customWidth="1" outlineLevel="1"/>
    <col min="13" max="13" width="5.42578125" style="3" hidden="1" customWidth="1" outlineLevel="1"/>
    <col min="14" max="14" width="2.28515625" style="3" hidden="1" customWidth="1" outlineLevel="1"/>
    <col min="15" max="15" width="5.42578125" style="3" hidden="1" customWidth="1" outlineLevel="1"/>
    <col min="16" max="16" width="2" style="3" hidden="1" customWidth="1" outlineLevel="1"/>
    <col min="17" max="17" width="5.42578125" style="3" hidden="1" customWidth="1" outlineLevel="1"/>
    <col min="18" max="18" width="1.85546875" style="3" hidden="1" customWidth="1" outlineLevel="1"/>
    <col min="19" max="19" width="5.42578125" style="3" hidden="1" customWidth="1" outlineLevel="1"/>
    <col min="20" max="20" width="1.7109375" style="3" hidden="1" customWidth="1" outlineLevel="1"/>
    <col min="21" max="21" width="5.42578125" style="3" customWidth="1" collapsed="1"/>
    <col min="22" max="22" width="1.7109375" style="3" customWidth="1"/>
    <col min="23" max="23" width="5.42578125" style="3" customWidth="1"/>
    <col min="24" max="24" width="1.7109375" style="3" customWidth="1"/>
    <col min="25" max="25" width="5.42578125" style="3" bestFit="1" customWidth="1"/>
    <col min="26" max="26" width="1.85546875" style="3" customWidth="1"/>
    <col min="27" max="27" width="5.42578125" style="3" bestFit="1" customWidth="1"/>
    <col min="28" max="28" width="2.140625" style="3" customWidth="1"/>
    <col min="29" max="29" width="5.42578125" style="3" bestFit="1" customWidth="1"/>
    <col min="30" max="30" width="1.42578125" style="3" customWidth="1"/>
    <col min="31" max="31" width="5.42578125" style="3" bestFit="1" customWidth="1"/>
    <col min="32" max="32" width="1.85546875" style="3" customWidth="1"/>
    <col min="33" max="33" width="5.42578125" style="3" bestFit="1" customWidth="1"/>
    <col min="34" max="34" width="1.7109375" style="3" customWidth="1"/>
    <col min="35" max="35" width="5.42578125" style="3" bestFit="1" customWidth="1"/>
    <col min="36" max="36" width="1.42578125" style="3" customWidth="1"/>
    <col min="37" max="37" width="5.42578125" style="2" bestFit="1" customWidth="1"/>
    <col min="38" max="38" width="1.7109375" style="2" customWidth="1"/>
    <col min="39" max="39" width="5.42578125" style="2" bestFit="1" customWidth="1"/>
    <col min="40" max="40" width="1.28515625" style="2" customWidth="1"/>
    <col min="41" max="41" width="5.42578125" style="2" bestFit="1" customWidth="1"/>
    <col min="42" max="42" width="1.7109375" style="3" customWidth="1"/>
    <col min="43" max="43" width="5.42578125" style="3" bestFit="1" customWidth="1"/>
    <col min="44" max="16384" width="9.140625" style="3"/>
  </cols>
  <sheetData>
    <row r="1" spans="1:43" x14ac:dyDescent="0.2">
      <c r="A1" s="1" t="s">
        <v>245</v>
      </c>
      <c r="C1" s="1" t="s">
        <v>515</v>
      </c>
      <c r="D1" s="1"/>
    </row>
    <row r="2" spans="1:43" x14ac:dyDescent="0.2">
      <c r="C2" s="52" t="s">
        <v>615</v>
      </c>
    </row>
    <row r="3" spans="1:43" x14ac:dyDescent="0.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1"/>
      <c r="AL3" s="11"/>
      <c r="AM3" s="11"/>
      <c r="AN3" s="11"/>
      <c r="AO3" s="11"/>
    </row>
    <row r="4" spans="1:43" x14ac:dyDescent="0.2">
      <c r="A4" s="12" t="s">
        <v>246</v>
      </c>
      <c r="B4" s="12"/>
      <c r="C4" s="12"/>
      <c r="D4" s="12"/>
      <c r="E4" s="2"/>
      <c r="F4" s="2" t="s">
        <v>247</v>
      </c>
      <c r="H4" s="2"/>
      <c r="I4" s="2"/>
      <c r="J4" s="2"/>
      <c r="K4" s="2"/>
      <c r="M4" s="2"/>
      <c r="N4" s="2"/>
      <c r="O4" s="2"/>
      <c r="P4" s="2"/>
      <c r="Q4" s="2"/>
      <c r="R4" s="129"/>
      <c r="S4" s="129"/>
      <c r="T4" s="2"/>
      <c r="U4" s="2"/>
      <c r="V4" s="2"/>
      <c r="W4" s="2"/>
      <c r="X4" s="2"/>
      <c r="Y4" s="2"/>
      <c r="Z4" s="2"/>
      <c r="AA4" s="2"/>
      <c r="AB4" s="2"/>
      <c r="AC4" s="2"/>
      <c r="AD4" s="2"/>
      <c r="AP4" s="129"/>
      <c r="AQ4" s="129"/>
    </row>
    <row r="5" spans="1:43" x14ac:dyDescent="0.2">
      <c r="A5" s="171" t="s">
        <v>248</v>
      </c>
      <c r="B5" s="12"/>
      <c r="C5" s="12"/>
      <c r="D5" s="12"/>
      <c r="E5" s="2"/>
      <c r="F5" s="167" t="s">
        <v>249</v>
      </c>
      <c r="H5" s="11"/>
      <c r="I5" s="11"/>
      <c r="J5" s="11"/>
      <c r="K5" s="11"/>
      <c r="L5" s="10"/>
      <c r="M5" s="11"/>
      <c r="N5" s="11"/>
      <c r="O5" s="11"/>
      <c r="P5" s="11"/>
      <c r="Q5" s="11"/>
      <c r="R5" s="10"/>
      <c r="S5" s="10"/>
      <c r="T5" s="11"/>
      <c r="U5" s="11"/>
      <c r="V5" s="11"/>
      <c r="W5" s="11"/>
      <c r="X5" s="11"/>
      <c r="Y5" s="11"/>
      <c r="Z5" s="11"/>
      <c r="AA5" s="11"/>
      <c r="AB5" s="11"/>
      <c r="AC5" s="11"/>
      <c r="AD5" s="11"/>
      <c r="AP5" s="10"/>
      <c r="AQ5" s="10"/>
    </row>
    <row r="6" spans="1:43" x14ac:dyDescent="0.2">
      <c r="A6" s="15"/>
      <c r="B6" s="15"/>
      <c r="C6" s="15"/>
      <c r="D6" s="15"/>
      <c r="E6" s="11"/>
      <c r="F6" s="11"/>
      <c r="G6" s="16">
        <v>2000</v>
      </c>
      <c r="H6" s="11"/>
      <c r="I6" s="11">
        <v>2001</v>
      </c>
      <c r="J6" s="11"/>
      <c r="K6" s="11">
        <v>2002</v>
      </c>
      <c r="L6" s="11"/>
      <c r="M6" s="11">
        <v>2003</v>
      </c>
      <c r="N6" s="11"/>
      <c r="O6" s="11">
        <v>2004</v>
      </c>
      <c r="P6" s="11"/>
      <c r="Q6" s="11">
        <v>2005</v>
      </c>
      <c r="R6" s="11"/>
      <c r="S6" s="11">
        <v>2006</v>
      </c>
      <c r="T6" s="11"/>
      <c r="U6" s="11">
        <v>2007</v>
      </c>
      <c r="V6" s="11"/>
      <c r="W6" s="11">
        <v>2008</v>
      </c>
      <c r="X6" s="11"/>
      <c r="Y6" s="11">
        <v>2009</v>
      </c>
      <c r="Z6" s="11"/>
      <c r="AA6" s="11">
        <v>2010</v>
      </c>
      <c r="AB6" s="11"/>
      <c r="AC6" s="11">
        <v>2011</v>
      </c>
      <c r="AD6" s="11"/>
      <c r="AE6" s="16">
        <v>2012</v>
      </c>
      <c r="AF6" s="16"/>
      <c r="AG6" s="16">
        <v>2013</v>
      </c>
      <c r="AH6" s="16"/>
      <c r="AI6" s="16">
        <v>2014</v>
      </c>
      <c r="AJ6" s="16"/>
      <c r="AK6" s="16">
        <v>2015</v>
      </c>
      <c r="AL6" s="16"/>
      <c r="AM6" s="16">
        <v>2016</v>
      </c>
      <c r="AN6" s="16"/>
      <c r="AO6" s="16">
        <v>2017</v>
      </c>
      <c r="AP6" s="2"/>
      <c r="AQ6" s="2">
        <v>2018</v>
      </c>
    </row>
    <row r="7" spans="1:43" x14ac:dyDescent="0.2">
      <c r="A7" s="12"/>
      <c r="B7" s="12"/>
      <c r="C7" s="12"/>
      <c r="D7" s="1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P7" s="27"/>
      <c r="AQ7" s="27"/>
    </row>
    <row r="8" spans="1:43" x14ac:dyDescent="0.2">
      <c r="A8" s="12"/>
      <c r="B8" s="12"/>
      <c r="C8" s="17" t="s">
        <v>250</v>
      </c>
      <c r="D8" s="17"/>
      <c r="E8" s="2"/>
      <c r="F8" s="2"/>
      <c r="G8" s="12">
        <v>2042</v>
      </c>
      <c r="H8" s="12"/>
      <c r="I8" s="12">
        <v>2076</v>
      </c>
      <c r="J8" s="12"/>
      <c r="K8" s="12">
        <v>2098</v>
      </c>
      <c r="L8" s="12"/>
      <c r="M8" s="12">
        <v>2108</v>
      </c>
      <c r="N8" s="12"/>
      <c r="O8" s="12">
        <v>2153</v>
      </c>
      <c r="P8" s="12"/>
      <c r="Q8" s="12">
        <v>2188</v>
      </c>
      <c r="R8" s="12"/>
      <c r="S8" s="12">
        <v>2226</v>
      </c>
      <c r="T8" s="12"/>
      <c r="U8" s="12">
        <v>2044</v>
      </c>
      <c r="V8" s="12"/>
      <c r="W8" s="12">
        <v>2096</v>
      </c>
      <c r="X8" s="12"/>
      <c r="Y8" s="12">
        <v>2115</v>
      </c>
      <c r="Z8" s="12"/>
      <c r="AA8" s="12">
        <v>2251</v>
      </c>
      <c r="AB8" s="12"/>
      <c r="AC8" s="12">
        <v>2092</v>
      </c>
      <c r="AD8" s="2"/>
      <c r="AE8" s="12">
        <v>2093</v>
      </c>
      <c r="AF8" s="2"/>
      <c r="AG8" s="12">
        <v>2094</v>
      </c>
      <c r="AH8" s="2"/>
      <c r="AI8" s="12">
        <v>2090</v>
      </c>
      <c r="AJ8" s="2"/>
      <c r="AK8" s="12">
        <v>2080</v>
      </c>
      <c r="AM8" s="12">
        <v>2071</v>
      </c>
      <c r="AO8" s="12">
        <v>2054</v>
      </c>
      <c r="AP8" s="2"/>
      <c r="AQ8" s="12">
        <v>2037</v>
      </c>
    </row>
    <row r="9" spans="1:43" x14ac:dyDescent="0.2">
      <c r="A9" s="12">
        <v>2001</v>
      </c>
      <c r="B9" s="103" t="s">
        <v>384</v>
      </c>
      <c r="C9" s="12">
        <v>5700</v>
      </c>
      <c r="D9" s="12"/>
      <c r="E9" s="2"/>
      <c r="F9" s="2"/>
      <c r="G9" s="12">
        <v>195</v>
      </c>
      <c r="H9" s="12"/>
      <c r="I9" s="12">
        <v>198</v>
      </c>
      <c r="J9" s="12"/>
      <c r="K9" s="12">
        <v>209</v>
      </c>
      <c r="L9" s="12"/>
      <c r="M9" s="12">
        <v>208</v>
      </c>
      <c r="N9" s="12"/>
      <c r="O9" s="12">
        <v>216</v>
      </c>
      <c r="P9" s="12"/>
      <c r="Q9" s="12">
        <v>214</v>
      </c>
      <c r="R9" s="12"/>
      <c r="S9" s="12">
        <v>195</v>
      </c>
      <c r="T9" s="12"/>
      <c r="U9" s="12">
        <v>184</v>
      </c>
      <c r="V9" s="12"/>
      <c r="W9" s="12">
        <v>187</v>
      </c>
      <c r="X9" s="12"/>
      <c r="Y9" s="12">
        <v>191</v>
      </c>
      <c r="Z9" s="12"/>
      <c r="AA9" s="12">
        <v>189</v>
      </c>
      <c r="AB9" s="12"/>
      <c r="AC9" s="12">
        <v>198</v>
      </c>
      <c r="AD9" s="2"/>
      <c r="AE9" s="2">
        <v>191</v>
      </c>
      <c r="AF9" s="2"/>
      <c r="AG9" s="2">
        <v>186</v>
      </c>
      <c r="AH9" s="2"/>
      <c r="AI9" s="2">
        <v>186</v>
      </c>
      <c r="AJ9" s="2"/>
      <c r="AK9" s="12">
        <v>182</v>
      </c>
      <c r="AM9" s="12">
        <v>174</v>
      </c>
      <c r="AO9" s="12">
        <v>181</v>
      </c>
      <c r="AP9" s="2"/>
      <c r="AQ9" s="12">
        <v>189</v>
      </c>
    </row>
    <row r="10" spans="1:43" x14ac:dyDescent="0.2">
      <c r="A10" s="12">
        <v>5701</v>
      </c>
      <c r="B10" s="103" t="s">
        <v>384</v>
      </c>
      <c r="C10" s="12">
        <v>10000</v>
      </c>
      <c r="D10" s="12"/>
      <c r="E10" s="2"/>
      <c r="F10" s="2"/>
      <c r="G10" s="12">
        <v>43</v>
      </c>
      <c r="H10" s="12"/>
      <c r="I10" s="12">
        <v>47</v>
      </c>
      <c r="J10" s="12"/>
      <c r="K10" s="12">
        <v>50</v>
      </c>
      <c r="L10" s="12"/>
      <c r="M10" s="12">
        <v>51</v>
      </c>
      <c r="N10" s="12"/>
      <c r="O10" s="12">
        <v>53</v>
      </c>
      <c r="P10" s="12"/>
      <c r="Q10" s="12">
        <v>47</v>
      </c>
      <c r="R10" s="12"/>
      <c r="S10" s="12">
        <v>41</v>
      </c>
      <c r="T10" s="12"/>
      <c r="U10" s="12">
        <v>42</v>
      </c>
      <c r="V10" s="12"/>
      <c r="W10" s="12">
        <v>46</v>
      </c>
      <c r="X10" s="12"/>
      <c r="Y10" s="12">
        <v>44</v>
      </c>
      <c r="Z10" s="12"/>
      <c r="AA10" s="12">
        <v>40</v>
      </c>
      <c r="AB10" s="12"/>
      <c r="AC10" s="12">
        <v>37</v>
      </c>
      <c r="AD10" s="2"/>
      <c r="AE10" s="2">
        <v>34</v>
      </c>
      <c r="AF10" s="2"/>
      <c r="AG10" s="2">
        <v>37</v>
      </c>
      <c r="AH10" s="2"/>
      <c r="AI10" s="2">
        <v>31</v>
      </c>
      <c r="AJ10" s="2"/>
      <c r="AK10" s="12">
        <v>37</v>
      </c>
      <c r="AM10" s="12">
        <v>34</v>
      </c>
      <c r="AO10" s="12">
        <v>36</v>
      </c>
      <c r="AP10" s="2"/>
      <c r="AQ10" s="12">
        <v>34</v>
      </c>
    </row>
    <row r="11" spans="1:43" x14ac:dyDescent="0.2">
      <c r="A11" s="12">
        <v>10001</v>
      </c>
      <c r="B11" s="103" t="s">
        <v>384</v>
      </c>
      <c r="C11" s="12">
        <v>15000</v>
      </c>
      <c r="D11" s="12"/>
      <c r="E11" s="2"/>
      <c r="F11" s="2"/>
      <c r="G11" s="12">
        <v>44</v>
      </c>
      <c r="H11" s="12"/>
      <c r="I11" s="12">
        <v>43</v>
      </c>
      <c r="J11" s="12"/>
      <c r="K11" s="12">
        <v>34</v>
      </c>
      <c r="L11" s="12"/>
      <c r="M11" s="12">
        <v>38</v>
      </c>
      <c r="N11" s="12"/>
      <c r="O11" s="12">
        <v>41</v>
      </c>
      <c r="P11" s="12"/>
      <c r="Q11" s="12">
        <v>38</v>
      </c>
      <c r="R11" s="12"/>
      <c r="S11" s="12">
        <v>32</v>
      </c>
      <c r="T11" s="12"/>
      <c r="U11" s="12">
        <v>28</v>
      </c>
      <c r="V11" s="12"/>
      <c r="W11" s="12">
        <v>30</v>
      </c>
      <c r="X11" s="12"/>
      <c r="Y11" s="12">
        <v>27</v>
      </c>
      <c r="Z11" s="12"/>
      <c r="AA11" s="12">
        <v>27</v>
      </c>
      <c r="AB11" s="12"/>
      <c r="AC11" s="12">
        <v>21</v>
      </c>
      <c r="AD11" s="2"/>
      <c r="AE11" s="2">
        <v>22</v>
      </c>
      <c r="AF11" s="2"/>
      <c r="AG11" s="2">
        <v>23</v>
      </c>
      <c r="AH11" s="2"/>
      <c r="AI11" s="2">
        <v>24</v>
      </c>
      <c r="AJ11" s="2"/>
      <c r="AK11" s="12">
        <v>23</v>
      </c>
      <c r="AM11" s="12">
        <v>23</v>
      </c>
      <c r="AO11" s="12">
        <v>24</v>
      </c>
      <c r="AP11" s="2"/>
      <c r="AQ11" s="12">
        <v>22</v>
      </c>
    </row>
    <row r="12" spans="1:43" x14ac:dyDescent="0.2">
      <c r="A12" s="12">
        <v>15001</v>
      </c>
      <c r="B12" s="103" t="s">
        <v>384</v>
      </c>
      <c r="C12" s="12">
        <v>25000</v>
      </c>
      <c r="D12" s="12"/>
      <c r="E12" s="2"/>
      <c r="F12" s="2"/>
      <c r="G12" s="12">
        <v>59</v>
      </c>
      <c r="H12" s="12"/>
      <c r="I12" s="12">
        <v>55</v>
      </c>
      <c r="J12" s="12"/>
      <c r="K12" s="12">
        <v>53</v>
      </c>
      <c r="L12" s="12"/>
      <c r="M12" s="12">
        <v>57</v>
      </c>
      <c r="N12" s="12"/>
      <c r="O12" s="12">
        <v>59</v>
      </c>
      <c r="P12" s="12"/>
      <c r="Q12" s="12">
        <v>55</v>
      </c>
      <c r="R12" s="12"/>
      <c r="S12" s="12">
        <v>53</v>
      </c>
      <c r="T12" s="12"/>
      <c r="U12" s="12">
        <v>60</v>
      </c>
      <c r="V12" s="12"/>
      <c r="W12" s="12">
        <v>64</v>
      </c>
      <c r="X12" s="12"/>
      <c r="Y12" s="12">
        <v>67</v>
      </c>
      <c r="Z12" s="12"/>
      <c r="AA12" s="12">
        <v>72</v>
      </c>
      <c r="AB12" s="12"/>
      <c r="AC12" s="12">
        <v>75</v>
      </c>
      <c r="AD12" s="2"/>
      <c r="AE12" s="2">
        <v>72</v>
      </c>
      <c r="AF12" s="2"/>
      <c r="AG12" s="2">
        <v>84</v>
      </c>
      <c r="AH12" s="2"/>
      <c r="AI12" s="2">
        <v>82</v>
      </c>
      <c r="AJ12" s="2"/>
      <c r="AK12" s="12">
        <v>88</v>
      </c>
      <c r="AM12" s="12">
        <v>97</v>
      </c>
      <c r="AO12" s="12">
        <v>95</v>
      </c>
      <c r="AP12" s="2"/>
      <c r="AQ12" s="12">
        <v>99</v>
      </c>
    </row>
    <row r="13" spans="1:43" x14ac:dyDescent="0.2">
      <c r="A13" s="12">
        <v>25001</v>
      </c>
      <c r="B13" s="103" t="s">
        <v>384</v>
      </c>
      <c r="C13" s="12">
        <v>100000</v>
      </c>
      <c r="D13" s="12"/>
      <c r="E13" s="2"/>
      <c r="F13" s="2"/>
      <c r="G13" s="12">
        <v>84</v>
      </c>
      <c r="H13" s="12"/>
      <c r="I13" s="12">
        <v>82</v>
      </c>
      <c r="J13" s="12"/>
      <c r="K13" s="12">
        <v>76</v>
      </c>
      <c r="L13" s="12"/>
      <c r="M13" s="12">
        <v>67</v>
      </c>
      <c r="N13" s="12"/>
      <c r="O13" s="12">
        <v>66</v>
      </c>
      <c r="P13" s="12"/>
      <c r="Q13" s="12">
        <v>61</v>
      </c>
      <c r="R13" s="12"/>
      <c r="S13" s="12">
        <v>60</v>
      </c>
      <c r="T13" s="12"/>
      <c r="U13" s="12">
        <v>55</v>
      </c>
      <c r="V13" s="12"/>
      <c r="W13" s="12">
        <v>54</v>
      </c>
      <c r="X13" s="12"/>
      <c r="Y13" s="12">
        <v>59</v>
      </c>
      <c r="Z13" s="12"/>
      <c r="AA13" s="12">
        <v>47</v>
      </c>
      <c r="AB13" s="12"/>
      <c r="AC13" s="12">
        <v>45</v>
      </c>
      <c r="AD13" s="2"/>
      <c r="AE13" s="2">
        <v>44</v>
      </c>
      <c r="AF13" s="2"/>
      <c r="AG13" s="2">
        <v>44</v>
      </c>
      <c r="AH13" s="2"/>
      <c r="AI13" s="2">
        <v>45</v>
      </c>
      <c r="AJ13" s="2"/>
      <c r="AK13" s="12">
        <v>47</v>
      </c>
      <c r="AM13" s="12">
        <v>47</v>
      </c>
      <c r="AO13" s="12">
        <v>53</v>
      </c>
      <c r="AP13" s="2"/>
      <c r="AQ13" s="12">
        <v>56</v>
      </c>
    </row>
    <row r="14" spans="1:43" x14ac:dyDescent="0.2">
      <c r="A14" s="12"/>
      <c r="B14" s="17" t="s">
        <v>251</v>
      </c>
      <c r="C14" s="12">
        <v>100000</v>
      </c>
      <c r="D14" s="12"/>
      <c r="E14" s="2"/>
      <c r="F14" s="2"/>
      <c r="G14" s="12">
        <v>3</v>
      </c>
      <c r="H14" s="12"/>
      <c r="I14" s="12">
        <v>9</v>
      </c>
      <c r="J14" s="12"/>
      <c r="K14" s="12">
        <v>8</v>
      </c>
      <c r="L14" s="12"/>
      <c r="M14" s="12">
        <v>8</v>
      </c>
      <c r="N14" s="12"/>
      <c r="O14" s="12">
        <v>8</v>
      </c>
      <c r="P14" s="12"/>
      <c r="Q14" s="12">
        <v>8</v>
      </c>
      <c r="R14" s="12"/>
      <c r="S14" s="12">
        <v>7</v>
      </c>
      <c r="T14" s="12"/>
      <c r="U14" s="12">
        <v>5</v>
      </c>
      <c r="V14" s="12"/>
      <c r="W14" s="12">
        <v>5</v>
      </c>
      <c r="X14" s="12"/>
      <c r="Y14" s="12">
        <v>5</v>
      </c>
      <c r="Z14" s="12"/>
      <c r="AA14" s="12">
        <v>5</v>
      </c>
      <c r="AB14" s="12"/>
      <c r="AC14" s="12">
        <v>5</v>
      </c>
      <c r="AD14" s="2"/>
      <c r="AE14" s="2">
        <v>3</v>
      </c>
      <c r="AF14" s="2"/>
      <c r="AG14" s="2">
        <v>2</v>
      </c>
      <c r="AH14" s="2"/>
      <c r="AI14" s="2">
        <v>2</v>
      </c>
      <c r="AJ14" s="2"/>
      <c r="AK14" s="12">
        <v>5</v>
      </c>
      <c r="AM14" s="12">
        <v>4</v>
      </c>
      <c r="AO14" s="12">
        <v>3</v>
      </c>
      <c r="AP14" s="2"/>
      <c r="AQ14" s="12">
        <v>4</v>
      </c>
    </row>
    <row r="15" spans="1:43" x14ac:dyDescent="0.2">
      <c r="A15" s="24" t="s">
        <v>610</v>
      </c>
      <c r="B15" s="170"/>
      <c r="C15" s="24"/>
      <c r="D15" s="24"/>
      <c r="E15" s="16"/>
      <c r="F15" s="16"/>
      <c r="G15" s="24">
        <v>2470</v>
      </c>
      <c r="H15" s="24"/>
      <c r="I15" s="24">
        <v>2510</v>
      </c>
      <c r="J15" s="24"/>
      <c r="K15" s="24">
        <v>2528</v>
      </c>
      <c r="L15" s="24">
        <v>0</v>
      </c>
      <c r="M15" s="24">
        <v>2537</v>
      </c>
      <c r="N15" s="24"/>
      <c r="O15" s="24">
        <v>2596</v>
      </c>
      <c r="P15" s="24"/>
      <c r="Q15" s="24">
        <v>2611</v>
      </c>
      <c r="R15" s="24"/>
      <c r="S15" s="24">
        <v>2614</v>
      </c>
      <c r="T15" s="24"/>
      <c r="U15" s="24">
        <v>2418</v>
      </c>
      <c r="V15" s="24"/>
      <c r="W15" s="24">
        <v>2482</v>
      </c>
      <c r="X15" s="24"/>
      <c r="Y15" s="24">
        <v>2508</v>
      </c>
      <c r="Z15" s="24"/>
      <c r="AA15" s="24">
        <v>2631</v>
      </c>
      <c r="AB15" s="24"/>
      <c r="AC15" s="24">
        <v>2473</v>
      </c>
      <c r="AD15" s="16"/>
      <c r="AE15" s="24">
        <v>2459</v>
      </c>
      <c r="AF15" s="24"/>
      <c r="AG15" s="24">
        <v>2470</v>
      </c>
      <c r="AH15" s="24"/>
      <c r="AI15" s="24">
        <v>2460</v>
      </c>
      <c r="AJ15" s="24"/>
      <c r="AK15" s="24">
        <v>2462</v>
      </c>
      <c r="AL15" s="24"/>
      <c r="AM15" s="24">
        <v>2450</v>
      </c>
      <c r="AN15" s="24"/>
      <c r="AO15" s="24">
        <v>2446</v>
      </c>
      <c r="AP15" s="22"/>
      <c r="AQ15" s="24">
        <v>2441</v>
      </c>
    </row>
    <row r="16" spans="1:43" x14ac:dyDescent="0.2">
      <c r="A16" s="12"/>
      <c r="B16" s="12"/>
      <c r="C16" s="12"/>
      <c r="D16" s="1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spans="1:41" x14ac:dyDescent="0.2">
      <c r="A17" s="12"/>
      <c r="B17" s="12"/>
      <c r="C17" s="12"/>
      <c r="D17" s="1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row>
    <row r="18" spans="1:41" x14ac:dyDescent="0.2">
      <c r="A18" s="12"/>
      <c r="B18" s="12"/>
      <c r="C18" s="12"/>
      <c r="D18" s="1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1:41" x14ac:dyDescent="0.2">
      <c r="A19" s="12"/>
      <c r="B19" s="12"/>
      <c r="C19" s="12"/>
      <c r="D19" s="1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1:41" x14ac:dyDescent="0.2">
      <c r="AG20" s="18"/>
      <c r="AH20" s="18"/>
      <c r="AI20" s="18"/>
      <c r="AJ20" s="18"/>
      <c r="AK20" s="18"/>
      <c r="AL20" s="18"/>
      <c r="AM20" s="18"/>
      <c r="AN20" s="18"/>
      <c r="AO20" s="18"/>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U20"/>
  <sheetViews>
    <sheetView showGridLines="0" zoomScaleNormal="100" zoomScaleSheetLayoutView="100" workbookViewId="0"/>
  </sheetViews>
  <sheetFormatPr defaultRowHeight="12.75" outlineLevelCol="1" x14ac:dyDescent="0.2"/>
  <cols>
    <col min="2" max="2" width="1.7109375" customWidth="1"/>
    <col min="5" max="5" width="2.42578125" customWidth="1"/>
    <col min="6" max="7" width="2.28515625" customWidth="1"/>
    <col min="8" max="9" width="1.85546875" customWidth="1"/>
    <col min="10" max="10" width="6.42578125" customWidth="1"/>
    <col min="11" max="11" width="5" hidden="1" customWidth="1" outlineLevel="1"/>
    <col min="12" max="12" width="1.85546875" hidden="1" customWidth="1" outlineLevel="1"/>
    <col min="13" max="13" width="5" hidden="1" customWidth="1" outlineLevel="1"/>
    <col min="14" max="14" width="1.85546875" hidden="1" customWidth="1" outlineLevel="1"/>
    <col min="15" max="15" width="5" hidden="1" customWidth="1" outlineLevel="1"/>
    <col min="16" max="16" width="1.85546875" hidden="1" customWidth="1" outlineLevel="1"/>
    <col min="17" max="17" width="5" hidden="1" customWidth="1" outlineLevel="1"/>
    <col min="18" max="18" width="1.85546875" hidden="1" customWidth="1" outlineLevel="1"/>
    <col min="19" max="19" width="5" hidden="1" customWidth="1" outlineLevel="1"/>
    <col min="20" max="20" width="1.85546875" hidden="1" customWidth="1" outlineLevel="1"/>
    <col min="21" max="21" width="5" hidden="1" customWidth="1" outlineLevel="1"/>
    <col min="22" max="22" width="1.85546875" hidden="1" customWidth="1" outlineLevel="1"/>
    <col min="23" max="23" width="5" hidden="1" customWidth="1" outlineLevel="1"/>
    <col min="24" max="24" width="1.85546875" hidden="1" customWidth="1" outlineLevel="1"/>
    <col min="25" max="25" width="5" hidden="1" customWidth="1" outlineLevel="1"/>
    <col min="26" max="26" width="1.85546875" hidden="1" customWidth="1" outlineLevel="1"/>
    <col min="27" max="27" width="5" hidden="1" customWidth="1" outlineLevel="1"/>
    <col min="28" max="28" width="1.85546875" hidden="1" customWidth="1" outlineLevel="1"/>
    <col min="29" max="29" width="5" hidden="1" customWidth="1" outlineLevel="1"/>
    <col min="30" max="30" width="1.85546875" customWidth="1" collapsed="1"/>
    <col min="31" max="31" width="5" bestFit="1" customWidth="1"/>
    <col min="32" max="32" width="2.140625" customWidth="1"/>
    <col min="33" max="33" width="5" bestFit="1" customWidth="1"/>
    <col min="34" max="34" width="1.5703125" customWidth="1"/>
    <col min="35" max="35" width="5" bestFit="1" customWidth="1"/>
    <col min="36" max="36" width="1.5703125" customWidth="1"/>
    <col min="37" max="37" width="5" bestFit="1" customWidth="1"/>
    <col min="38" max="38" width="1.5703125" customWidth="1"/>
    <col min="39" max="39" width="5" bestFit="1" customWidth="1"/>
    <col min="40" max="40" width="1.5703125" customWidth="1"/>
    <col min="41" max="41" width="5" bestFit="1" customWidth="1"/>
    <col min="42" max="42" width="1.5703125" customWidth="1"/>
    <col min="43" max="43" width="5" bestFit="1" customWidth="1"/>
    <col min="44" max="44" width="1.5703125" customWidth="1"/>
    <col min="45" max="45" width="5" bestFit="1" customWidth="1"/>
    <col min="46" max="46" width="1.5703125" customWidth="1"/>
    <col min="47" max="47" width="5" bestFit="1" customWidth="1"/>
  </cols>
  <sheetData>
    <row r="1" spans="1:47" x14ac:dyDescent="0.2">
      <c r="A1" s="1" t="s">
        <v>252</v>
      </c>
      <c r="B1" s="3"/>
      <c r="C1" s="1" t="s">
        <v>516</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62"/>
      <c r="AJ1" s="47"/>
      <c r="AK1" s="62"/>
      <c r="AL1" s="47"/>
      <c r="AM1" s="47"/>
      <c r="AN1" s="47"/>
      <c r="AO1" s="47"/>
      <c r="AP1" s="47"/>
      <c r="AQ1" s="47"/>
      <c r="AR1" s="47"/>
      <c r="AS1" s="47"/>
      <c r="AT1" s="3"/>
      <c r="AU1" s="3"/>
    </row>
    <row r="2" spans="1:47" x14ac:dyDescent="0.2">
      <c r="A2" s="1"/>
      <c r="B2" s="3"/>
      <c r="C2" s="52" t="s">
        <v>616</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62"/>
      <c r="AJ2" s="47"/>
      <c r="AK2" s="63"/>
      <c r="AL2" s="47"/>
      <c r="AM2" s="47"/>
      <c r="AN2" s="47"/>
      <c r="AO2" s="47"/>
      <c r="AP2" s="47"/>
      <c r="AQ2" s="47"/>
      <c r="AR2" s="47"/>
      <c r="AS2" s="47"/>
      <c r="AT2" s="3"/>
      <c r="AU2" s="3"/>
    </row>
    <row r="3" spans="1:47" x14ac:dyDescent="0.2">
      <c r="A3" s="15"/>
      <c r="B3" s="11"/>
      <c r="C3" s="11"/>
      <c r="D3" s="15"/>
      <c r="E3" s="11"/>
      <c r="F3" s="11"/>
      <c r="G3" s="11"/>
      <c r="H3" s="15"/>
      <c r="I3" s="15"/>
      <c r="J3" s="15"/>
      <c r="K3" s="15"/>
      <c r="L3" s="15"/>
      <c r="M3" s="15"/>
      <c r="N3" s="15"/>
      <c r="O3" s="15"/>
      <c r="P3" s="15"/>
      <c r="Q3" s="15"/>
      <c r="R3" s="15"/>
      <c r="S3" s="15"/>
      <c r="T3" s="15"/>
      <c r="U3" s="15"/>
      <c r="V3" s="15"/>
      <c r="W3" s="15"/>
      <c r="X3" s="15"/>
      <c r="Y3" s="15"/>
      <c r="Z3" s="15"/>
      <c r="AA3" s="15"/>
      <c r="AB3" s="15"/>
      <c r="AC3" s="15"/>
      <c r="AD3" s="15"/>
      <c r="AE3" s="15"/>
      <c r="AF3" s="15"/>
      <c r="AG3" s="15"/>
      <c r="AH3" s="11"/>
      <c r="AI3" s="15"/>
      <c r="AJ3" s="11"/>
      <c r="AK3" s="2"/>
      <c r="AL3" s="11"/>
      <c r="AM3" s="11"/>
      <c r="AN3" s="2"/>
      <c r="AO3" s="2"/>
      <c r="AP3" s="2"/>
      <c r="AQ3" s="2"/>
      <c r="AR3" s="11"/>
      <c r="AS3" s="11"/>
      <c r="AT3" s="3"/>
      <c r="AU3" s="3"/>
    </row>
    <row r="4" spans="1:47" x14ac:dyDescent="0.2">
      <c r="A4" s="12"/>
      <c r="B4" s="2"/>
      <c r="C4" s="2"/>
      <c r="D4" s="12"/>
      <c r="E4" s="2"/>
      <c r="F4" s="2"/>
      <c r="G4" s="2"/>
      <c r="H4" s="29"/>
      <c r="I4" s="29"/>
      <c r="J4" s="29"/>
      <c r="K4" s="130">
        <v>2000</v>
      </c>
      <c r="L4" s="130"/>
      <c r="M4" s="130">
        <v>2001</v>
      </c>
      <c r="N4" s="130"/>
      <c r="O4" s="130">
        <v>2002</v>
      </c>
      <c r="P4" s="130"/>
      <c r="Q4" s="130">
        <v>2003</v>
      </c>
      <c r="R4" s="130"/>
      <c r="S4" s="130">
        <v>2004</v>
      </c>
      <c r="T4" s="130"/>
      <c r="U4" s="130">
        <v>2005</v>
      </c>
      <c r="V4" s="130"/>
      <c r="W4" s="130">
        <v>2006</v>
      </c>
      <c r="X4" s="130"/>
      <c r="Y4" s="130">
        <v>2007</v>
      </c>
      <c r="Z4" s="130"/>
      <c r="AA4" s="130">
        <v>2008</v>
      </c>
      <c r="AB4" s="130"/>
      <c r="AC4" s="130">
        <v>2009</v>
      </c>
      <c r="AD4" s="130"/>
      <c r="AE4" s="130">
        <v>2010</v>
      </c>
      <c r="AF4" s="130"/>
      <c r="AG4" s="130">
        <v>2011</v>
      </c>
      <c r="AH4" s="16"/>
      <c r="AI4" s="16">
        <v>2012</v>
      </c>
      <c r="AJ4" s="16"/>
      <c r="AK4" s="16">
        <v>2013</v>
      </c>
      <c r="AL4" s="16"/>
      <c r="AM4" s="16">
        <v>2014</v>
      </c>
      <c r="AN4" s="16"/>
      <c r="AO4" s="16">
        <v>2015</v>
      </c>
      <c r="AP4" s="16"/>
      <c r="AQ4" s="16">
        <v>2016</v>
      </c>
      <c r="AR4" s="16"/>
      <c r="AS4" s="16">
        <v>2017</v>
      </c>
      <c r="AT4" s="16"/>
      <c r="AU4" s="16">
        <v>2018</v>
      </c>
    </row>
    <row r="5" spans="1:47" x14ac:dyDescent="0.2">
      <c r="A5" s="12" t="s">
        <v>604</v>
      </c>
      <c r="B5" s="12"/>
      <c r="C5" s="2"/>
      <c r="D5" s="12"/>
      <c r="E5" s="2"/>
      <c r="F5" s="2"/>
      <c r="G5" s="2"/>
      <c r="H5" s="12"/>
      <c r="I5" s="12"/>
      <c r="J5" s="12"/>
      <c r="K5" s="12"/>
      <c r="L5" s="12"/>
      <c r="M5" s="12"/>
      <c r="N5" s="12"/>
      <c r="O5" s="12"/>
      <c r="P5" s="12"/>
      <c r="Q5" s="12"/>
      <c r="R5" s="12"/>
      <c r="S5" s="12"/>
      <c r="T5" s="12"/>
      <c r="U5" s="12"/>
      <c r="V5" s="12"/>
      <c r="W5" s="12"/>
      <c r="X5" s="12"/>
      <c r="Y5" s="12"/>
      <c r="Z5" s="12"/>
      <c r="AA5" s="12"/>
      <c r="AB5" s="12"/>
      <c r="AC5" s="12"/>
      <c r="AD5" s="12"/>
      <c r="AE5" s="12"/>
      <c r="AF5" s="12"/>
      <c r="AG5" s="12"/>
      <c r="AH5" s="2"/>
      <c r="AI5" s="2"/>
      <c r="AJ5" s="2"/>
      <c r="AK5" s="2"/>
      <c r="AL5" s="2"/>
      <c r="AM5" s="2"/>
      <c r="AN5" s="2"/>
      <c r="AO5" s="2"/>
      <c r="AP5" s="2"/>
      <c r="AQ5" s="2"/>
      <c r="AR5" s="2"/>
      <c r="AS5" s="2"/>
      <c r="AT5" s="2"/>
      <c r="AU5" s="2"/>
    </row>
    <row r="6" spans="1:47" x14ac:dyDescent="0.2">
      <c r="A6" s="12" t="s">
        <v>605</v>
      </c>
      <c r="B6" s="2"/>
      <c r="C6" s="2"/>
      <c r="D6" s="12"/>
      <c r="E6" s="2"/>
      <c r="F6" s="12"/>
      <c r="G6" s="2"/>
      <c r="H6" s="12"/>
      <c r="I6" s="12"/>
      <c r="J6" s="12"/>
      <c r="K6" s="12">
        <v>127</v>
      </c>
      <c r="L6" s="12"/>
      <c r="M6" s="12">
        <v>139</v>
      </c>
      <c r="N6" s="12"/>
      <c r="O6" s="12">
        <v>125</v>
      </c>
      <c r="P6" s="12"/>
      <c r="Q6" s="12">
        <v>99</v>
      </c>
      <c r="R6" s="12"/>
      <c r="S6" s="12">
        <v>143</v>
      </c>
      <c r="T6" s="12"/>
      <c r="U6" s="12">
        <v>128</v>
      </c>
      <c r="V6" s="12"/>
      <c r="W6" s="12">
        <v>133</v>
      </c>
      <c r="X6" s="12"/>
      <c r="Y6" s="12">
        <v>128</v>
      </c>
      <c r="Z6" s="12"/>
      <c r="AA6" s="12">
        <v>140</v>
      </c>
      <c r="AB6" s="12"/>
      <c r="AC6" s="12">
        <v>106</v>
      </c>
      <c r="AD6" s="12"/>
      <c r="AE6" s="12">
        <v>132</v>
      </c>
      <c r="AF6" s="12"/>
      <c r="AG6" s="12">
        <v>83</v>
      </c>
      <c r="AH6" s="2"/>
      <c r="AI6" s="2">
        <v>113</v>
      </c>
      <c r="AJ6" s="2"/>
      <c r="AK6" s="2">
        <v>95</v>
      </c>
      <c r="AL6" s="2"/>
      <c r="AM6" s="2">
        <v>74</v>
      </c>
      <c r="AN6" s="2"/>
      <c r="AO6" s="2">
        <v>80</v>
      </c>
      <c r="AP6" s="2"/>
      <c r="AQ6" s="2">
        <v>88</v>
      </c>
      <c r="AR6" s="2"/>
      <c r="AS6" s="2">
        <v>78</v>
      </c>
      <c r="AT6" s="2"/>
      <c r="AU6" s="2">
        <v>85</v>
      </c>
    </row>
    <row r="7" spans="1:47" x14ac:dyDescent="0.2">
      <c r="A7" s="12" t="s">
        <v>606</v>
      </c>
      <c r="B7" s="2"/>
      <c r="C7" s="2"/>
      <c r="D7" s="12"/>
      <c r="E7" s="2"/>
      <c r="F7" s="12"/>
      <c r="G7" s="2"/>
      <c r="H7" s="12"/>
      <c r="I7" s="12"/>
      <c r="J7" s="12"/>
      <c r="K7" s="12">
        <v>24</v>
      </c>
      <c r="L7" s="12"/>
      <c r="M7" s="12">
        <v>36</v>
      </c>
      <c r="N7" s="12"/>
      <c r="O7" s="12">
        <v>32</v>
      </c>
      <c r="P7" s="12"/>
      <c r="Q7" s="12">
        <v>25</v>
      </c>
      <c r="R7" s="12"/>
      <c r="S7" s="12">
        <v>37</v>
      </c>
      <c r="T7" s="12"/>
      <c r="U7" s="12">
        <v>28</v>
      </c>
      <c r="V7" s="12"/>
      <c r="W7" s="12">
        <v>38</v>
      </c>
      <c r="X7" s="12"/>
      <c r="Y7" s="12">
        <v>32</v>
      </c>
      <c r="Z7" s="12"/>
      <c r="AA7" s="12">
        <v>41</v>
      </c>
      <c r="AB7" s="12"/>
      <c r="AC7" s="12">
        <v>32</v>
      </c>
      <c r="AD7" s="12"/>
      <c r="AE7" s="12">
        <v>31</v>
      </c>
      <c r="AF7" s="12"/>
      <c r="AG7" s="12">
        <v>22</v>
      </c>
      <c r="AH7" s="2"/>
      <c r="AI7" s="2">
        <v>21</v>
      </c>
      <c r="AJ7" s="2"/>
      <c r="AK7" s="2">
        <v>16</v>
      </c>
      <c r="AL7" s="2"/>
      <c r="AM7" s="2">
        <v>15</v>
      </c>
      <c r="AN7" s="2"/>
      <c r="AO7" s="2">
        <v>11</v>
      </c>
      <c r="AP7" s="2"/>
      <c r="AQ7" s="2">
        <v>21</v>
      </c>
      <c r="AR7" s="2"/>
      <c r="AS7" s="2">
        <v>10</v>
      </c>
      <c r="AT7" s="2"/>
      <c r="AU7" s="2">
        <v>14</v>
      </c>
    </row>
    <row r="8" spans="1:47" x14ac:dyDescent="0.2">
      <c r="A8" s="2" t="s">
        <v>253</v>
      </c>
      <c r="B8" s="1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row>
    <row r="9" spans="1:47" x14ac:dyDescent="0.2">
      <c r="A9" s="11" t="s">
        <v>607</v>
      </c>
      <c r="B9" s="11"/>
      <c r="C9" s="11"/>
      <c r="D9" s="11"/>
      <c r="E9" s="11"/>
      <c r="F9" s="11"/>
      <c r="G9" s="11"/>
      <c r="H9" s="11"/>
      <c r="I9" s="11"/>
      <c r="J9" s="11"/>
      <c r="K9" s="11">
        <v>15</v>
      </c>
      <c r="L9" s="11"/>
      <c r="M9" s="11">
        <v>19</v>
      </c>
      <c r="N9" s="11"/>
      <c r="O9" s="11">
        <v>21</v>
      </c>
      <c r="P9" s="11"/>
      <c r="Q9" s="11">
        <v>26</v>
      </c>
      <c r="R9" s="11"/>
      <c r="S9" s="11">
        <v>22</v>
      </c>
      <c r="T9" s="11"/>
      <c r="U9" s="11">
        <v>21</v>
      </c>
      <c r="V9" s="11"/>
      <c r="W9" s="11">
        <v>16</v>
      </c>
      <c r="X9" s="11"/>
      <c r="Y9" s="11">
        <v>14</v>
      </c>
      <c r="Z9" s="11"/>
      <c r="AA9" s="11">
        <v>26</v>
      </c>
      <c r="AB9" s="11"/>
      <c r="AC9" s="11">
        <v>17</v>
      </c>
      <c r="AD9" s="11"/>
      <c r="AE9" s="11">
        <v>18</v>
      </c>
      <c r="AF9" s="11"/>
      <c r="AG9" s="11">
        <v>15</v>
      </c>
      <c r="AH9" s="11"/>
      <c r="AI9" s="11">
        <v>21</v>
      </c>
      <c r="AJ9" s="11"/>
      <c r="AK9" s="11">
        <v>6</v>
      </c>
      <c r="AL9" s="11"/>
      <c r="AM9" s="11">
        <v>16</v>
      </c>
      <c r="AN9" s="11"/>
      <c r="AO9" s="11">
        <v>12</v>
      </c>
      <c r="AP9" s="11"/>
      <c r="AQ9" s="11">
        <v>9</v>
      </c>
      <c r="AR9" s="11"/>
      <c r="AS9" s="11">
        <v>7</v>
      </c>
      <c r="AT9" s="11"/>
      <c r="AU9" s="11">
        <v>9</v>
      </c>
    </row>
    <row r="10" spans="1:47" x14ac:dyDescent="0.2">
      <c r="A10" s="2" t="s">
        <v>612</v>
      </c>
      <c r="B10" s="2"/>
      <c r="C10" s="2"/>
      <c r="D10" s="2"/>
      <c r="E10" s="2"/>
      <c r="F10" s="2"/>
      <c r="G10" s="2"/>
      <c r="H10" s="2"/>
      <c r="I10" s="2"/>
      <c r="J10" s="2"/>
      <c r="K10" s="12">
        <f>K6+K9</f>
        <v>142</v>
      </c>
      <c r="L10" s="12"/>
      <c r="M10" s="12">
        <f t="shared" ref="M10:AH10" si="0">M6+M9</f>
        <v>158</v>
      </c>
      <c r="N10" s="12"/>
      <c r="O10" s="12">
        <f t="shared" si="0"/>
        <v>146</v>
      </c>
      <c r="P10" s="12"/>
      <c r="Q10" s="12">
        <f t="shared" si="0"/>
        <v>125</v>
      </c>
      <c r="R10" s="12"/>
      <c r="S10" s="12">
        <f t="shared" si="0"/>
        <v>165</v>
      </c>
      <c r="T10" s="12"/>
      <c r="U10" s="12">
        <f t="shared" si="0"/>
        <v>149</v>
      </c>
      <c r="V10" s="12"/>
      <c r="W10" s="12">
        <f t="shared" si="0"/>
        <v>149</v>
      </c>
      <c r="X10" s="12"/>
      <c r="Y10" s="12">
        <f t="shared" si="0"/>
        <v>142</v>
      </c>
      <c r="Z10" s="12"/>
      <c r="AA10" s="12">
        <f t="shared" si="0"/>
        <v>166</v>
      </c>
      <c r="AB10" s="12"/>
      <c r="AC10" s="12">
        <f t="shared" si="0"/>
        <v>123</v>
      </c>
      <c r="AD10" s="12"/>
      <c r="AE10" s="12">
        <f t="shared" si="0"/>
        <v>150</v>
      </c>
      <c r="AF10" s="12"/>
      <c r="AG10" s="12">
        <f t="shared" si="0"/>
        <v>98</v>
      </c>
      <c r="AH10" s="12">
        <f t="shared" si="0"/>
        <v>0</v>
      </c>
      <c r="AI10" s="2">
        <v>134</v>
      </c>
      <c r="AJ10" s="2"/>
      <c r="AK10" s="2">
        <v>101</v>
      </c>
      <c r="AL10" s="2"/>
      <c r="AM10" s="2">
        <v>90</v>
      </c>
      <c r="AN10" s="2"/>
      <c r="AO10" s="2">
        <v>92</v>
      </c>
      <c r="AP10" s="2"/>
      <c r="AQ10" s="2">
        <v>97</v>
      </c>
      <c r="AR10" s="2"/>
      <c r="AS10" s="2">
        <v>85</v>
      </c>
      <c r="AT10" s="2"/>
      <c r="AU10" s="2">
        <v>94</v>
      </c>
    </row>
    <row r="11" spans="1:47"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row>
    <row r="12" spans="1:47" x14ac:dyDescent="0.2">
      <c r="A12" s="2" t="s">
        <v>608</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47" x14ac:dyDescent="0.2">
      <c r="A13" s="12" t="s">
        <v>603</v>
      </c>
      <c r="B13" s="2"/>
      <c r="C13" s="2"/>
      <c r="D13" s="2"/>
      <c r="E13" s="2"/>
      <c r="F13" s="2"/>
      <c r="G13" s="2"/>
      <c r="H13" s="2"/>
      <c r="I13" s="2"/>
      <c r="J13" s="2"/>
      <c r="K13" s="2">
        <v>108</v>
      </c>
      <c r="L13" s="2"/>
      <c r="M13" s="2">
        <v>105</v>
      </c>
      <c r="N13" s="2"/>
      <c r="O13" s="2">
        <v>107</v>
      </c>
      <c r="P13" s="2"/>
      <c r="Q13" s="2">
        <v>90</v>
      </c>
      <c r="R13" s="2"/>
      <c r="S13" s="2">
        <v>84</v>
      </c>
      <c r="T13" s="2"/>
      <c r="U13" s="2">
        <v>105</v>
      </c>
      <c r="V13" s="2"/>
      <c r="W13" s="2">
        <v>118</v>
      </c>
      <c r="X13" s="2"/>
      <c r="Y13" s="2">
        <v>273</v>
      </c>
      <c r="Z13" s="2"/>
      <c r="AA13" s="2">
        <v>76</v>
      </c>
      <c r="AB13" s="2"/>
      <c r="AC13" s="2">
        <v>79</v>
      </c>
      <c r="AD13" s="2"/>
      <c r="AE13" s="2">
        <v>122</v>
      </c>
      <c r="AF13" s="2"/>
      <c r="AG13" s="2">
        <v>116</v>
      </c>
      <c r="AH13" s="2"/>
      <c r="AI13" s="2">
        <v>127</v>
      </c>
      <c r="AJ13" s="2"/>
      <c r="AK13" s="2">
        <v>84</v>
      </c>
      <c r="AL13" s="2"/>
      <c r="AM13" s="2">
        <v>84</v>
      </c>
      <c r="AN13" s="2"/>
      <c r="AO13" s="2">
        <v>78</v>
      </c>
      <c r="AP13" s="2"/>
      <c r="AQ13" s="2">
        <v>100</v>
      </c>
      <c r="AR13" s="2"/>
      <c r="AS13" s="2">
        <v>82</v>
      </c>
      <c r="AT13" s="2"/>
      <c r="AU13" s="2">
        <v>90</v>
      </c>
    </row>
    <row r="14" spans="1:47" x14ac:dyDescent="0.2">
      <c r="A14" s="2" t="s">
        <v>253</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row>
    <row r="15" spans="1:47" x14ac:dyDescent="0.2">
      <c r="A15" s="167" t="s">
        <v>386</v>
      </c>
      <c r="B15" s="11"/>
      <c r="C15" s="11"/>
      <c r="D15" s="11"/>
      <c r="E15" s="11"/>
      <c r="F15" s="11"/>
      <c r="G15" s="11"/>
      <c r="H15" s="11"/>
      <c r="I15" s="11"/>
      <c r="J15" s="11"/>
      <c r="K15" s="11">
        <v>12</v>
      </c>
      <c r="L15" s="11"/>
      <c r="M15" s="11">
        <v>17</v>
      </c>
      <c r="N15" s="11"/>
      <c r="O15" s="11">
        <v>15</v>
      </c>
      <c r="P15" s="11"/>
      <c r="Q15" s="11">
        <v>21</v>
      </c>
      <c r="R15" s="11"/>
      <c r="S15" s="11">
        <v>22</v>
      </c>
      <c r="T15" s="11"/>
      <c r="U15" s="11">
        <v>30</v>
      </c>
      <c r="V15" s="11"/>
      <c r="W15" s="11">
        <v>28</v>
      </c>
      <c r="X15" s="11"/>
      <c r="Y15" s="11">
        <v>153</v>
      </c>
      <c r="Z15" s="11"/>
      <c r="AA15" s="11">
        <v>33</v>
      </c>
      <c r="AB15" s="11"/>
      <c r="AC15" s="11">
        <v>35</v>
      </c>
      <c r="AD15" s="11"/>
      <c r="AE15" s="11">
        <v>28</v>
      </c>
      <c r="AF15" s="11"/>
      <c r="AG15" s="11">
        <v>43</v>
      </c>
      <c r="AH15" s="11"/>
      <c r="AI15" s="11">
        <v>22</v>
      </c>
      <c r="AJ15" s="11"/>
      <c r="AK15" s="11">
        <v>16</v>
      </c>
      <c r="AL15" s="11"/>
      <c r="AM15" s="11">
        <v>15</v>
      </c>
      <c r="AN15" s="2"/>
      <c r="AO15" s="2">
        <v>25</v>
      </c>
      <c r="AP15" s="2"/>
      <c r="AQ15" s="2">
        <v>20</v>
      </c>
      <c r="AR15" s="2"/>
      <c r="AS15" s="2">
        <v>16</v>
      </c>
      <c r="AT15" s="2"/>
      <c r="AU15" s="2">
        <v>12</v>
      </c>
    </row>
    <row r="16" spans="1:47" x14ac:dyDescent="0.2">
      <c r="A16" s="11" t="s">
        <v>612</v>
      </c>
      <c r="B16" s="11"/>
      <c r="C16" s="11"/>
      <c r="D16" s="11"/>
      <c r="E16" s="11"/>
      <c r="F16" s="11"/>
      <c r="G16" s="11"/>
      <c r="H16" s="11"/>
      <c r="I16" s="11"/>
      <c r="J16" s="11"/>
      <c r="K16" s="11">
        <f>K13+K15</f>
        <v>120</v>
      </c>
      <c r="L16" s="11"/>
      <c r="M16" s="11">
        <f t="shared" ref="M16:AH16" si="1">M13+M15</f>
        <v>122</v>
      </c>
      <c r="N16" s="11"/>
      <c r="O16" s="11">
        <f t="shared" si="1"/>
        <v>122</v>
      </c>
      <c r="P16" s="11"/>
      <c r="Q16" s="11">
        <f t="shared" si="1"/>
        <v>111</v>
      </c>
      <c r="R16" s="11"/>
      <c r="S16" s="11">
        <f t="shared" si="1"/>
        <v>106</v>
      </c>
      <c r="T16" s="11"/>
      <c r="U16" s="11">
        <f t="shared" si="1"/>
        <v>135</v>
      </c>
      <c r="V16" s="11"/>
      <c r="W16" s="11">
        <f t="shared" si="1"/>
        <v>146</v>
      </c>
      <c r="X16" s="11"/>
      <c r="Y16" s="11">
        <f t="shared" si="1"/>
        <v>426</v>
      </c>
      <c r="Z16" s="11"/>
      <c r="AA16" s="11">
        <f t="shared" si="1"/>
        <v>109</v>
      </c>
      <c r="AB16" s="11"/>
      <c r="AC16" s="11">
        <f t="shared" si="1"/>
        <v>114</v>
      </c>
      <c r="AD16" s="11"/>
      <c r="AE16" s="11">
        <f t="shared" si="1"/>
        <v>150</v>
      </c>
      <c r="AF16" s="11"/>
      <c r="AG16" s="11">
        <f t="shared" si="1"/>
        <v>159</v>
      </c>
      <c r="AH16" s="11">
        <f t="shared" si="1"/>
        <v>0</v>
      </c>
      <c r="AI16" s="16">
        <v>149</v>
      </c>
      <c r="AJ16" s="16"/>
      <c r="AK16" s="16">
        <v>100</v>
      </c>
      <c r="AL16" s="16"/>
      <c r="AM16" s="16">
        <v>99</v>
      </c>
      <c r="AN16" s="16"/>
      <c r="AO16" s="16">
        <v>103</v>
      </c>
      <c r="AP16" s="16"/>
      <c r="AQ16" s="16">
        <v>120</v>
      </c>
      <c r="AR16" s="16"/>
      <c r="AS16" s="16">
        <v>98</v>
      </c>
      <c r="AT16" s="110"/>
      <c r="AU16" s="16">
        <v>102</v>
      </c>
    </row>
    <row r="17" spans="1:47"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row>
    <row r="18" spans="1:47" ht="13.5" x14ac:dyDescent="0.2">
      <c r="A18" s="1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1:47" ht="13.5" x14ac:dyDescent="0.2">
      <c r="A19" s="1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row>
    <row r="20" spans="1:47" ht="13.5" x14ac:dyDescent="0.2">
      <c r="A20" s="13"/>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row>
  </sheetData>
  <pageMargins left="0.7" right="0.7" top="0.75" bottom="0.75" header="0.3" footer="0.3"/>
  <pageSetup paperSize="9" scale="8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27"/>
  <sheetViews>
    <sheetView showGridLines="0" zoomScaleNormal="100" zoomScaleSheetLayoutView="100" workbookViewId="0"/>
  </sheetViews>
  <sheetFormatPr defaultRowHeight="12.75" outlineLevelCol="1" x14ac:dyDescent="0.2"/>
  <cols>
    <col min="1" max="1" width="7.7109375" customWidth="1"/>
    <col min="2" max="2" width="2.42578125" customWidth="1"/>
    <col min="3" max="3" width="6.28515625" customWidth="1"/>
    <col min="4" max="4" width="8.28515625" customWidth="1"/>
    <col min="5" max="5" width="5" customWidth="1"/>
    <col min="6" max="6" width="6.5703125" customWidth="1"/>
    <col min="7" max="7" width="1.7109375" customWidth="1"/>
    <col min="8" max="8" width="5.7109375" customWidth="1"/>
    <col min="9" max="13" width="1.42578125" customWidth="1"/>
    <col min="14" max="14" width="5.42578125" hidden="1" customWidth="1" outlineLevel="1"/>
    <col min="15" max="15" width="1.42578125" hidden="1" customWidth="1" outlineLevel="1"/>
    <col min="16" max="16" width="5.42578125" hidden="1" customWidth="1" outlineLevel="1"/>
    <col min="17" max="17" width="1.42578125" hidden="1" customWidth="1" outlineLevel="1"/>
    <col min="18" max="18" width="5.42578125" hidden="1" customWidth="1" outlineLevel="1"/>
    <col min="19" max="19" width="1.42578125" hidden="1" customWidth="1" outlineLevel="1"/>
    <col min="20" max="20" width="5.42578125" hidden="1" customWidth="1" outlineLevel="1"/>
    <col min="21" max="21" width="1.42578125" hidden="1" customWidth="1" outlineLevel="1"/>
    <col min="22" max="22" width="5.42578125" hidden="1" customWidth="1" outlineLevel="1"/>
    <col min="23" max="23" width="1.42578125" hidden="1" customWidth="1" outlineLevel="1"/>
    <col min="24" max="24" width="5.42578125" hidden="1" customWidth="1" outlineLevel="1"/>
    <col min="25" max="25" width="1.42578125" hidden="1" customWidth="1" outlineLevel="1"/>
    <col min="26" max="26" width="5.42578125" hidden="1" customWidth="1" outlineLevel="1"/>
    <col min="27" max="27" width="1.42578125" hidden="1" customWidth="1" outlineLevel="1"/>
    <col min="28" max="28" width="5.42578125" hidden="1" customWidth="1" outlineLevel="1"/>
    <col min="29" max="29" width="1.42578125" hidden="1" customWidth="1" outlineLevel="1"/>
    <col min="30" max="30" width="5.42578125" hidden="1" customWidth="1" outlineLevel="1"/>
    <col min="31" max="31" width="1.42578125" hidden="1" customWidth="1" outlineLevel="1"/>
    <col min="32" max="32" width="5.42578125" hidden="1" customWidth="1" outlineLevel="1"/>
    <col min="33" max="33" width="1.42578125" customWidth="1" collapsed="1"/>
    <col min="34" max="34" width="5.42578125" bestFit="1" customWidth="1"/>
    <col min="35" max="35" width="1.42578125" customWidth="1"/>
    <col min="36" max="36" width="5.42578125" bestFit="1" customWidth="1"/>
    <col min="37" max="37" width="1.42578125" customWidth="1"/>
    <col min="38" max="38" width="5.42578125" bestFit="1" customWidth="1"/>
    <col min="39" max="39" width="1.7109375" customWidth="1"/>
    <col min="40" max="40" width="5.42578125" bestFit="1" customWidth="1"/>
    <col min="41" max="41" width="1.7109375" customWidth="1"/>
    <col min="42" max="42" width="5.42578125" bestFit="1" customWidth="1"/>
    <col min="43" max="43" width="1.42578125" customWidth="1"/>
    <col min="44" max="44" width="5.42578125" bestFit="1" customWidth="1"/>
    <col min="45" max="45" width="1.42578125" customWidth="1"/>
    <col min="46" max="46" width="5.42578125" bestFit="1" customWidth="1"/>
    <col min="47" max="47" width="1.28515625" customWidth="1"/>
    <col min="48" max="48" width="5.42578125" bestFit="1" customWidth="1"/>
    <col min="49" max="49" width="1.5703125" customWidth="1"/>
    <col min="50" max="50" width="5.42578125" bestFit="1" customWidth="1"/>
  </cols>
  <sheetData>
    <row r="1" spans="1:50" x14ac:dyDescent="0.2">
      <c r="A1" s="1" t="s">
        <v>254</v>
      </c>
      <c r="B1" s="3"/>
      <c r="C1" s="1" t="s">
        <v>517</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62"/>
      <c r="AM1" s="47"/>
      <c r="AN1" s="62"/>
      <c r="AO1" s="62"/>
      <c r="AP1" s="47"/>
      <c r="AQ1" s="47"/>
      <c r="AR1" s="47"/>
      <c r="AS1" s="47"/>
      <c r="AT1" s="47"/>
      <c r="AU1" s="47"/>
      <c r="AV1" s="47"/>
      <c r="AW1" s="47"/>
    </row>
    <row r="2" spans="1:50" x14ac:dyDescent="0.2">
      <c r="A2" s="1"/>
      <c r="B2" s="3"/>
      <c r="C2" s="52" t="s">
        <v>617</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62"/>
      <c r="AM2" s="47"/>
      <c r="AN2" s="62"/>
      <c r="AO2" s="62"/>
      <c r="AP2" s="47"/>
      <c r="AQ2" s="47"/>
      <c r="AR2" s="47"/>
      <c r="AS2" s="47"/>
      <c r="AT2" s="47"/>
      <c r="AU2" s="47"/>
      <c r="AV2" s="47"/>
      <c r="AW2" s="47"/>
    </row>
    <row r="3" spans="1:50" x14ac:dyDescent="0.2">
      <c r="A3" s="26"/>
      <c r="B3" s="64"/>
      <c r="C3" s="64"/>
      <c r="D3" s="65"/>
      <c r="E3" s="64"/>
      <c r="F3" s="64"/>
      <c r="G3" s="64"/>
      <c r="H3" s="65"/>
      <c r="I3" s="64"/>
      <c r="J3" s="64"/>
      <c r="K3" s="64"/>
      <c r="L3" s="64"/>
      <c r="M3" s="64"/>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64"/>
      <c r="AP3" s="64"/>
      <c r="AQ3" s="47"/>
      <c r="AR3" s="47"/>
      <c r="AS3" s="47"/>
      <c r="AT3" s="47"/>
      <c r="AU3" s="64"/>
      <c r="AV3" s="64"/>
      <c r="AW3" s="47"/>
    </row>
    <row r="4" spans="1:50" x14ac:dyDescent="0.2">
      <c r="A4" s="12"/>
      <c r="B4" s="2"/>
      <c r="C4" s="2"/>
      <c r="D4" s="12"/>
      <c r="E4" s="2"/>
      <c r="F4" s="2"/>
      <c r="G4" s="2"/>
      <c r="H4" s="29"/>
      <c r="I4" s="2"/>
      <c r="J4" s="2"/>
      <c r="K4" s="2"/>
      <c r="L4" s="2"/>
      <c r="M4" s="2"/>
      <c r="N4" s="130">
        <v>2000</v>
      </c>
      <c r="O4" s="130"/>
      <c r="P4" s="130">
        <v>2001</v>
      </c>
      <c r="Q4" s="130"/>
      <c r="R4" s="130">
        <v>2002</v>
      </c>
      <c r="S4" s="130"/>
      <c r="T4" s="130">
        <v>2003</v>
      </c>
      <c r="U4" s="130"/>
      <c r="V4" s="130">
        <v>2004</v>
      </c>
      <c r="W4" s="130"/>
      <c r="X4" s="130">
        <v>2005</v>
      </c>
      <c r="Y4" s="130"/>
      <c r="Z4" s="130">
        <v>2006</v>
      </c>
      <c r="AA4" s="130"/>
      <c r="AB4" s="130">
        <v>2007</v>
      </c>
      <c r="AC4" s="130"/>
      <c r="AD4" s="130">
        <v>2008</v>
      </c>
      <c r="AE4" s="130"/>
      <c r="AF4" s="130">
        <v>2009</v>
      </c>
      <c r="AG4" s="130"/>
      <c r="AH4" s="130">
        <v>2010</v>
      </c>
      <c r="AI4" s="130"/>
      <c r="AJ4" s="130">
        <v>2011</v>
      </c>
      <c r="AK4" s="16"/>
      <c r="AL4" s="16">
        <v>2012</v>
      </c>
      <c r="AM4" s="16"/>
      <c r="AN4" s="16">
        <v>2013</v>
      </c>
      <c r="AO4" s="16"/>
      <c r="AP4" s="16">
        <v>2014</v>
      </c>
      <c r="AQ4" s="16"/>
      <c r="AR4" s="16">
        <v>2015</v>
      </c>
      <c r="AS4" s="16"/>
      <c r="AT4" s="16">
        <v>2016</v>
      </c>
      <c r="AU4" s="16"/>
      <c r="AV4" s="16">
        <v>2017</v>
      </c>
      <c r="AW4" s="16"/>
      <c r="AX4" s="16">
        <v>2018</v>
      </c>
    </row>
    <row r="5" spans="1:50" x14ac:dyDescent="0.2">
      <c r="A5" s="12" t="s">
        <v>255</v>
      </c>
      <c r="B5" s="12"/>
      <c r="C5" s="2"/>
      <c r="D5" s="12"/>
      <c r="E5" s="2"/>
      <c r="F5" s="2"/>
      <c r="G5" s="2"/>
      <c r="H5" s="1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50" x14ac:dyDescent="0.2">
      <c r="A6" s="171" t="s">
        <v>256</v>
      </c>
      <c r="B6" s="12"/>
      <c r="C6" s="2"/>
      <c r="D6" s="12"/>
      <c r="E6" s="2"/>
      <c r="F6" s="2"/>
      <c r="G6" s="2"/>
      <c r="H6" s="1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row>
    <row r="7" spans="1:50" x14ac:dyDescent="0.2">
      <c r="A7" s="12" t="s">
        <v>603</v>
      </c>
      <c r="B7" s="2"/>
      <c r="C7" s="2"/>
      <c r="D7" s="12"/>
      <c r="E7" s="2"/>
      <c r="F7" s="12"/>
      <c r="G7" s="2"/>
      <c r="H7" s="12"/>
      <c r="I7" s="2"/>
      <c r="J7" s="2"/>
      <c r="K7" s="2"/>
      <c r="L7" s="2"/>
      <c r="M7" s="2"/>
      <c r="N7" s="12">
        <v>1740</v>
      </c>
      <c r="O7" s="12"/>
      <c r="P7" s="12">
        <v>1913</v>
      </c>
      <c r="Q7" s="12"/>
      <c r="R7" s="12">
        <v>1607</v>
      </c>
      <c r="S7" s="12"/>
      <c r="T7" s="12">
        <v>1605</v>
      </c>
      <c r="U7" s="12"/>
      <c r="V7" s="12">
        <v>1635</v>
      </c>
      <c r="W7" s="12"/>
      <c r="X7" s="12">
        <v>1689</v>
      </c>
      <c r="Y7" s="12"/>
      <c r="Z7" s="12">
        <v>1698</v>
      </c>
      <c r="AA7" s="12"/>
      <c r="AB7" s="12">
        <v>1675</v>
      </c>
      <c r="AC7" s="12"/>
      <c r="AD7" s="12">
        <v>1658</v>
      </c>
      <c r="AE7" s="12"/>
      <c r="AF7" s="12">
        <v>1596</v>
      </c>
      <c r="AG7" s="12"/>
      <c r="AH7" s="12">
        <v>1562</v>
      </c>
      <c r="AI7" s="12"/>
      <c r="AJ7" s="12">
        <v>1556</v>
      </c>
      <c r="AK7" s="2"/>
      <c r="AL7" s="12">
        <v>1495</v>
      </c>
      <c r="AM7" s="12"/>
      <c r="AN7" s="12">
        <v>1439</v>
      </c>
      <c r="AO7" s="12"/>
      <c r="AP7" s="12">
        <v>1462</v>
      </c>
      <c r="AQ7" s="12"/>
      <c r="AR7" s="12">
        <v>1423</v>
      </c>
      <c r="AS7" s="2"/>
      <c r="AT7" s="12">
        <v>1412</v>
      </c>
      <c r="AU7" s="2"/>
      <c r="AV7" s="12">
        <v>1455</v>
      </c>
      <c r="AW7" s="12"/>
      <c r="AX7" s="12">
        <v>1379</v>
      </c>
    </row>
    <row r="8" spans="1:50" x14ac:dyDescent="0.2">
      <c r="A8" s="2" t="s">
        <v>253</v>
      </c>
      <c r="B8" s="12"/>
      <c r="C8" s="2"/>
      <c r="D8" s="2"/>
      <c r="E8" s="2"/>
      <c r="F8" s="2"/>
      <c r="G8" s="2"/>
      <c r="H8" s="2"/>
      <c r="I8" s="2"/>
      <c r="J8" s="2"/>
      <c r="K8" s="2"/>
      <c r="L8" s="2"/>
      <c r="M8" s="2"/>
      <c r="N8" s="12"/>
      <c r="O8" s="12"/>
      <c r="P8" s="12"/>
      <c r="Q8" s="12"/>
      <c r="R8" s="12"/>
      <c r="S8" s="12"/>
      <c r="T8" s="12"/>
      <c r="U8" s="12"/>
      <c r="V8" s="12"/>
      <c r="W8" s="12"/>
      <c r="X8" s="12"/>
      <c r="Y8" s="12"/>
      <c r="Z8" s="12"/>
      <c r="AA8" s="12"/>
      <c r="AB8" s="12"/>
      <c r="AC8" s="12"/>
      <c r="AD8" s="12"/>
      <c r="AE8" s="12"/>
      <c r="AF8" s="12"/>
      <c r="AG8" s="12"/>
      <c r="AH8" s="12"/>
      <c r="AI8" s="12"/>
      <c r="AJ8" s="12"/>
      <c r="AK8" s="2"/>
      <c r="AL8" s="12"/>
      <c r="AM8" s="12"/>
      <c r="AN8" s="12"/>
      <c r="AO8" s="12"/>
      <c r="AP8" s="12"/>
      <c r="AQ8" s="12"/>
      <c r="AR8" s="12"/>
      <c r="AS8" s="2"/>
      <c r="AT8" s="2"/>
      <c r="AU8" s="2"/>
      <c r="AV8" s="2"/>
      <c r="AW8" s="2"/>
      <c r="AX8" s="12"/>
    </row>
    <row r="9" spans="1:50" x14ac:dyDescent="0.2">
      <c r="A9" s="11" t="s">
        <v>607</v>
      </c>
      <c r="B9" s="11"/>
      <c r="C9" s="11"/>
      <c r="D9" s="11"/>
      <c r="E9" s="11"/>
      <c r="F9" s="11"/>
      <c r="G9" s="11"/>
      <c r="H9" s="11"/>
      <c r="I9" s="11"/>
      <c r="J9" s="11"/>
      <c r="K9" s="11"/>
      <c r="L9" s="11"/>
      <c r="M9" s="11"/>
      <c r="N9" s="15">
        <v>638</v>
      </c>
      <c r="O9" s="15"/>
      <c r="P9" s="15">
        <v>658</v>
      </c>
      <c r="Q9" s="15"/>
      <c r="R9" s="15">
        <v>519</v>
      </c>
      <c r="S9" s="15"/>
      <c r="T9" s="15">
        <v>474</v>
      </c>
      <c r="U9" s="15"/>
      <c r="V9" s="15">
        <v>500</v>
      </c>
      <c r="W9" s="15"/>
      <c r="X9" s="15">
        <v>483</v>
      </c>
      <c r="Y9" s="15"/>
      <c r="Z9" s="15">
        <v>378</v>
      </c>
      <c r="AA9" s="15"/>
      <c r="AB9" s="15">
        <v>313</v>
      </c>
      <c r="AC9" s="15"/>
      <c r="AD9" s="15">
        <v>436</v>
      </c>
      <c r="AE9" s="15"/>
      <c r="AF9" s="15">
        <v>420</v>
      </c>
      <c r="AG9" s="15"/>
      <c r="AH9" s="15">
        <v>274</v>
      </c>
      <c r="AI9" s="15"/>
      <c r="AJ9" s="15">
        <v>255</v>
      </c>
      <c r="AK9" s="11"/>
      <c r="AL9" s="15">
        <v>263</v>
      </c>
      <c r="AM9" s="15"/>
      <c r="AN9" s="15">
        <v>321</v>
      </c>
      <c r="AO9" s="15"/>
      <c r="AP9" s="15">
        <v>340</v>
      </c>
      <c r="AQ9" s="15"/>
      <c r="AR9" s="15">
        <v>302</v>
      </c>
      <c r="AS9" s="11"/>
      <c r="AT9" s="11">
        <v>270</v>
      </c>
      <c r="AU9" s="11"/>
      <c r="AV9" s="11">
        <v>283</v>
      </c>
      <c r="AW9" s="11"/>
      <c r="AX9" s="15">
        <v>295</v>
      </c>
    </row>
    <row r="10" spans="1:50" x14ac:dyDescent="0.2">
      <c r="A10" s="2" t="s">
        <v>612</v>
      </c>
      <c r="B10" s="2"/>
      <c r="C10" s="2"/>
      <c r="D10" s="2"/>
      <c r="E10" s="2"/>
      <c r="F10" s="2"/>
      <c r="G10" s="2"/>
      <c r="H10" s="2"/>
      <c r="I10" s="2"/>
      <c r="J10" s="2"/>
      <c r="K10" s="2"/>
      <c r="L10" s="2"/>
      <c r="M10" s="2"/>
      <c r="N10" s="12">
        <f>N7+N9</f>
        <v>2378</v>
      </c>
      <c r="O10" s="12"/>
      <c r="P10" s="12">
        <f t="shared" ref="P10:AJ10" si="0">P7+P9</f>
        <v>2571</v>
      </c>
      <c r="Q10" s="12"/>
      <c r="R10" s="12">
        <f t="shared" si="0"/>
        <v>2126</v>
      </c>
      <c r="S10" s="12"/>
      <c r="T10" s="12">
        <f t="shared" si="0"/>
        <v>2079</v>
      </c>
      <c r="U10" s="12"/>
      <c r="V10" s="12">
        <f t="shared" si="0"/>
        <v>2135</v>
      </c>
      <c r="W10" s="12"/>
      <c r="X10" s="12">
        <f t="shared" si="0"/>
        <v>2172</v>
      </c>
      <c r="Y10" s="12"/>
      <c r="Z10" s="12">
        <f t="shared" si="0"/>
        <v>2076</v>
      </c>
      <c r="AA10" s="12"/>
      <c r="AB10" s="12">
        <f t="shared" si="0"/>
        <v>1988</v>
      </c>
      <c r="AC10" s="12"/>
      <c r="AD10" s="12">
        <f t="shared" si="0"/>
        <v>2094</v>
      </c>
      <c r="AE10" s="12"/>
      <c r="AF10" s="12">
        <f t="shared" si="0"/>
        <v>2016</v>
      </c>
      <c r="AG10" s="12"/>
      <c r="AH10" s="12">
        <f t="shared" si="0"/>
        <v>1836</v>
      </c>
      <c r="AI10" s="12"/>
      <c r="AJ10" s="12">
        <f t="shared" si="0"/>
        <v>1811</v>
      </c>
      <c r="AK10" s="2"/>
      <c r="AL10" s="12">
        <v>1758</v>
      </c>
      <c r="AM10" s="12"/>
      <c r="AN10" s="12">
        <v>1760</v>
      </c>
      <c r="AO10" s="12"/>
      <c r="AP10" s="12">
        <v>1802</v>
      </c>
      <c r="AQ10" s="12"/>
      <c r="AR10" s="12">
        <v>1725</v>
      </c>
      <c r="AS10" s="12"/>
      <c r="AT10" s="12">
        <v>1682</v>
      </c>
      <c r="AU10" s="12"/>
      <c r="AV10" s="12">
        <v>1738</v>
      </c>
      <c r="AW10" s="12"/>
      <c r="AX10" s="12">
        <v>1674</v>
      </c>
    </row>
    <row r="11" spans="1:50"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12"/>
      <c r="AO11" s="12"/>
      <c r="AP11" s="12"/>
      <c r="AQ11" s="12"/>
      <c r="AR11" s="2"/>
      <c r="AS11" s="2"/>
      <c r="AT11" s="2"/>
      <c r="AU11" s="2"/>
      <c r="AV11" s="2"/>
      <c r="AW11" s="2"/>
      <c r="AX11" s="12"/>
    </row>
    <row r="12" spans="1:50" x14ac:dyDescent="0.2">
      <c r="A12" s="12" t="s">
        <v>257</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12"/>
      <c r="AO12" s="12"/>
      <c r="AP12" s="12"/>
      <c r="AQ12" s="12"/>
      <c r="AR12" s="2"/>
      <c r="AS12" s="2"/>
      <c r="AT12" s="2"/>
      <c r="AU12" s="2"/>
      <c r="AV12" s="2"/>
      <c r="AW12" s="2"/>
      <c r="AX12" s="12"/>
    </row>
    <row r="13" spans="1:50" x14ac:dyDescent="0.2">
      <c r="A13" s="171" t="s">
        <v>258</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12"/>
      <c r="AO13" s="12"/>
      <c r="AP13" s="12"/>
      <c r="AQ13" s="12"/>
      <c r="AR13" s="2"/>
      <c r="AS13" s="2"/>
      <c r="AT13" s="2"/>
      <c r="AU13" s="2"/>
      <c r="AV13" s="2"/>
      <c r="AW13" s="2"/>
      <c r="AX13" s="12"/>
    </row>
    <row r="14" spans="1:50" x14ac:dyDescent="0.2">
      <c r="A14" s="12" t="s">
        <v>605</v>
      </c>
      <c r="B14" s="2"/>
      <c r="C14" s="2"/>
      <c r="D14" s="2"/>
      <c r="E14" s="2"/>
      <c r="F14" s="2"/>
      <c r="G14" s="2"/>
      <c r="H14" s="2"/>
      <c r="I14" s="2"/>
      <c r="J14" s="2"/>
      <c r="K14" s="2"/>
      <c r="L14" s="2"/>
      <c r="M14" s="2"/>
      <c r="N14" s="2">
        <v>127</v>
      </c>
      <c r="O14" s="2"/>
      <c r="P14" s="2">
        <v>139</v>
      </c>
      <c r="Q14" s="2"/>
      <c r="R14" s="2">
        <v>125</v>
      </c>
      <c r="S14" s="2"/>
      <c r="T14" s="2">
        <v>99</v>
      </c>
      <c r="U14" s="2"/>
      <c r="V14" s="2">
        <v>84</v>
      </c>
      <c r="W14" s="2"/>
      <c r="X14" s="2">
        <v>120</v>
      </c>
      <c r="Y14" s="2"/>
      <c r="Z14" s="2">
        <v>133</v>
      </c>
      <c r="AA14" s="2"/>
      <c r="AB14" s="2">
        <v>128</v>
      </c>
      <c r="AC14" s="2"/>
      <c r="AD14" s="2">
        <v>140</v>
      </c>
      <c r="AE14" s="2"/>
      <c r="AF14" s="2">
        <v>106</v>
      </c>
      <c r="AG14" s="2"/>
      <c r="AH14" s="2">
        <v>132</v>
      </c>
      <c r="AI14" s="2"/>
      <c r="AJ14" s="2">
        <v>83</v>
      </c>
      <c r="AK14" s="2"/>
      <c r="AL14" s="2">
        <v>113</v>
      </c>
      <c r="AM14" s="2"/>
      <c r="AN14" s="2">
        <v>71</v>
      </c>
      <c r="AO14" s="2"/>
      <c r="AP14" s="2">
        <v>51</v>
      </c>
      <c r="AQ14" s="2"/>
      <c r="AR14" s="2">
        <v>64</v>
      </c>
      <c r="AS14" s="2"/>
      <c r="AT14" s="2">
        <v>59</v>
      </c>
      <c r="AU14" s="2"/>
      <c r="AV14" s="2">
        <v>56</v>
      </c>
      <c r="AW14" s="2"/>
      <c r="AX14" s="12">
        <v>61</v>
      </c>
    </row>
    <row r="15" spans="1:50" x14ac:dyDescent="0.2">
      <c r="A15" s="2" t="s">
        <v>253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12"/>
    </row>
    <row r="16" spans="1:50" x14ac:dyDescent="0.2">
      <c r="A16" s="167" t="s">
        <v>386</v>
      </c>
      <c r="B16" s="11"/>
      <c r="C16" s="11"/>
      <c r="D16" s="11"/>
      <c r="E16" s="11"/>
      <c r="F16" s="11"/>
      <c r="G16" s="11"/>
      <c r="H16" s="11"/>
      <c r="I16" s="11"/>
      <c r="J16" s="11"/>
      <c r="K16" s="11"/>
      <c r="L16" s="11"/>
      <c r="M16" s="11"/>
      <c r="N16" s="11">
        <v>15</v>
      </c>
      <c r="O16" s="11"/>
      <c r="P16" s="11">
        <v>19</v>
      </c>
      <c r="Q16" s="11"/>
      <c r="R16" s="11">
        <v>21</v>
      </c>
      <c r="S16" s="11"/>
      <c r="T16" s="11">
        <v>26</v>
      </c>
      <c r="U16" s="11"/>
      <c r="V16" s="11">
        <v>22</v>
      </c>
      <c r="W16" s="11"/>
      <c r="X16" s="11">
        <v>21</v>
      </c>
      <c r="Y16" s="11"/>
      <c r="Z16" s="11">
        <v>16</v>
      </c>
      <c r="AA16" s="11"/>
      <c r="AB16" s="11">
        <v>14</v>
      </c>
      <c r="AC16" s="11"/>
      <c r="AD16" s="11">
        <v>26</v>
      </c>
      <c r="AE16" s="11"/>
      <c r="AF16" s="11">
        <v>17</v>
      </c>
      <c r="AG16" s="11"/>
      <c r="AH16" s="11">
        <v>18</v>
      </c>
      <c r="AI16" s="11"/>
      <c r="AJ16" s="11">
        <v>15</v>
      </c>
      <c r="AK16" s="11"/>
      <c r="AL16" s="11">
        <v>21</v>
      </c>
      <c r="AM16" s="11"/>
      <c r="AN16" s="11">
        <v>12</v>
      </c>
      <c r="AO16" s="2"/>
      <c r="AP16" s="2">
        <v>15</v>
      </c>
      <c r="AQ16" s="2"/>
      <c r="AR16" s="2">
        <v>12</v>
      </c>
      <c r="AS16" s="2"/>
      <c r="AT16" s="2">
        <v>12</v>
      </c>
      <c r="AU16" s="2"/>
      <c r="AV16" s="2">
        <v>4</v>
      </c>
      <c r="AW16" s="2"/>
      <c r="AX16" s="12">
        <v>6</v>
      </c>
    </row>
    <row r="17" spans="1:50" x14ac:dyDescent="0.2">
      <c r="A17" s="11" t="s">
        <v>612</v>
      </c>
      <c r="B17" s="11"/>
      <c r="C17" s="11"/>
      <c r="D17" s="11"/>
      <c r="E17" s="11"/>
      <c r="F17" s="11"/>
      <c r="G17" s="11"/>
      <c r="H17" s="11"/>
      <c r="I17" s="11"/>
      <c r="J17" s="11"/>
      <c r="K17" s="11"/>
      <c r="L17" s="11"/>
      <c r="M17" s="11"/>
      <c r="N17" s="11">
        <f>N14+N16</f>
        <v>142</v>
      </c>
      <c r="O17" s="11"/>
      <c r="P17" s="11">
        <f t="shared" ref="P17:AJ17" si="1">P14+P16</f>
        <v>158</v>
      </c>
      <c r="Q17" s="11"/>
      <c r="R17" s="11">
        <f t="shared" si="1"/>
        <v>146</v>
      </c>
      <c r="S17" s="11"/>
      <c r="T17" s="11">
        <f t="shared" si="1"/>
        <v>125</v>
      </c>
      <c r="U17" s="11"/>
      <c r="V17" s="11">
        <f t="shared" si="1"/>
        <v>106</v>
      </c>
      <c r="W17" s="11"/>
      <c r="X17" s="11">
        <f t="shared" si="1"/>
        <v>141</v>
      </c>
      <c r="Y17" s="11"/>
      <c r="Z17" s="11">
        <f t="shared" si="1"/>
        <v>149</v>
      </c>
      <c r="AA17" s="11"/>
      <c r="AB17" s="11">
        <f t="shared" si="1"/>
        <v>142</v>
      </c>
      <c r="AC17" s="11"/>
      <c r="AD17" s="11">
        <f t="shared" si="1"/>
        <v>166</v>
      </c>
      <c r="AE17" s="11"/>
      <c r="AF17" s="11">
        <f t="shared" si="1"/>
        <v>123</v>
      </c>
      <c r="AG17" s="11"/>
      <c r="AH17" s="11">
        <f t="shared" si="1"/>
        <v>150</v>
      </c>
      <c r="AI17" s="11"/>
      <c r="AJ17" s="11">
        <f t="shared" si="1"/>
        <v>98</v>
      </c>
      <c r="AK17" s="11"/>
      <c r="AL17" s="24">
        <v>134</v>
      </c>
      <c r="AM17" s="24"/>
      <c r="AN17" s="24">
        <v>83</v>
      </c>
      <c r="AO17" s="24"/>
      <c r="AP17" s="24">
        <v>66</v>
      </c>
      <c r="AQ17" s="24"/>
      <c r="AR17" s="24">
        <v>76</v>
      </c>
      <c r="AS17" s="24"/>
      <c r="AT17" s="24">
        <v>71</v>
      </c>
      <c r="AU17" s="24"/>
      <c r="AV17" s="24">
        <v>60</v>
      </c>
      <c r="AW17" s="24"/>
      <c r="AX17" s="24">
        <v>67</v>
      </c>
    </row>
    <row r="18" spans="1:50"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12"/>
      <c r="AM18" s="12"/>
      <c r="AN18" s="12"/>
      <c r="AO18" s="12"/>
      <c r="AP18" s="12"/>
      <c r="AQ18" s="12"/>
      <c r="AR18" s="12"/>
      <c r="AS18" s="12"/>
      <c r="AT18" s="12"/>
      <c r="AU18" s="12"/>
      <c r="AV18" s="12"/>
      <c r="AW18" s="12"/>
    </row>
    <row r="19" spans="1:50" x14ac:dyDescent="0.2">
      <c r="A19" s="2" t="s">
        <v>458</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46"/>
      <c r="AR19" s="46"/>
      <c r="AS19" s="46"/>
      <c r="AT19" s="46"/>
      <c r="AU19" s="46"/>
      <c r="AV19" s="46"/>
      <c r="AW19" s="46"/>
    </row>
    <row r="20" spans="1:50" x14ac:dyDescent="0.2">
      <c r="A20" s="2" t="s">
        <v>439</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46"/>
      <c r="AR20" s="46"/>
      <c r="AS20" s="46"/>
      <c r="AT20" s="46"/>
      <c r="AU20" s="46"/>
      <c r="AV20" s="46"/>
      <c r="AW20" s="46"/>
    </row>
    <row r="21" spans="1:50" x14ac:dyDescent="0.2">
      <c r="A21" s="45" t="s">
        <v>440</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46"/>
      <c r="AR21" s="46"/>
      <c r="AS21" s="46"/>
      <c r="AT21" s="46"/>
      <c r="AU21" s="46"/>
      <c r="AV21" s="46"/>
      <c r="AW21" s="46"/>
    </row>
    <row r="22" spans="1:50" x14ac:dyDescent="0.2">
      <c r="A22" s="45" t="s">
        <v>441</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46"/>
      <c r="AR22" s="46"/>
      <c r="AS22" s="46"/>
      <c r="AT22" s="46"/>
      <c r="AU22" s="46"/>
      <c r="AV22" s="46"/>
      <c r="AW22" s="46"/>
    </row>
    <row r="23" spans="1:50" x14ac:dyDescent="0.2">
      <c r="A23" s="45" t="s">
        <v>442</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46"/>
      <c r="AR23" s="46"/>
      <c r="AS23" s="46"/>
      <c r="AT23" s="46"/>
      <c r="AU23" s="46"/>
      <c r="AV23" s="46"/>
      <c r="AW23" s="46"/>
    </row>
    <row r="24" spans="1:50"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row>
    <row r="25" spans="1:50"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row>
    <row r="26" spans="1:50"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row>
    <row r="27" spans="1:50"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row>
  </sheetData>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29</vt:i4>
      </vt:variant>
      <vt:variant>
        <vt:lpstr>Namngivna områden</vt:lpstr>
      </vt:variant>
      <vt:variant>
        <vt:i4>2</vt:i4>
      </vt:variant>
    </vt:vector>
  </HeadingPairs>
  <TitlesOfParts>
    <vt:vector size="31" baseType="lpstr">
      <vt:lpstr>Luftfart 2018</vt:lpstr>
      <vt:lpstr>Innehåll_Content</vt:lpstr>
      <vt:lpstr>Flygplatskarta</vt:lpstr>
      <vt:lpstr>1.1</vt:lpstr>
      <vt:lpstr>1.2</vt:lpstr>
      <vt:lpstr>1.3</vt:lpstr>
      <vt:lpstr>2.1</vt:lpstr>
      <vt:lpstr>2.2</vt:lpstr>
      <vt:lpstr>2.3</vt:lpstr>
      <vt:lpstr>4.1</vt:lpstr>
      <vt:lpstr>4.2</vt:lpstr>
      <vt:lpstr>4.3</vt:lpstr>
      <vt:lpstr>4.4</vt:lpstr>
      <vt:lpstr>4.5</vt:lpstr>
      <vt:lpstr>4.6</vt:lpstr>
      <vt:lpstr>4.7</vt:lpstr>
      <vt:lpstr>4.8</vt:lpstr>
      <vt:lpstr>4.9</vt:lpstr>
      <vt:lpstr>4.10</vt:lpstr>
      <vt:lpstr>4.11</vt:lpstr>
      <vt:lpstr>4.12</vt:lpstr>
      <vt:lpstr>5.1</vt:lpstr>
      <vt:lpstr>5.2</vt:lpstr>
      <vt:lpstr>5.3</vt:lpstr>
      <vt:lpstr>5.4</vt:lpstr>
      <vt:lpstr>6</vt:lpstr>
      <vt:lpstr>7</vt:lpstr>
      <vt:lpstr>Definitioner</vt:lpstr>
      <vt:lpstr>Teckenförklaringar</vt:lpstr>
      <vt:lpstr>'4.7'!Utskriftsområde</vt:lpstr>
      <vt:lpstr>'7'!Utskriftsområde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Myhr</dc:creator>
  <cp:lastModifiedBy>Johan Landin</cp:lastModifiedBy>
  <cp:lastPrinted>2019-03-15T13:04:29Z</cp:lastPrinted>
  <dcterms:created xsi:type="dcterms:W3CDTF">2000-12-04T14:53:31Z</dcterms:created>
  <dcterms:modified xsi:type="dcterms:W3CDTF">2019-07-09T06:46:31Z</dcterms:modified>
</cp:coreProperties>
</file>