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2120" windowHeight="9120" tabRatio="791"/>
  </bookViews>
  <sheets>
    <sheet name="Blad1" sheetId="22" r:id="rId1"/>
    <sheet name="1.1" sheetId="1" r:id="rId2"/>
    <sheet name="1.2" sheetId="2" r:id="rId3"/>
    <sheet name="1.3" sheetId="3" r:id="rId4"/>
    <sheet name="2.1" sheetId="17" r:id="rId5"/>
    <sheet name="2.2" sheetId="18" r:id="rId6"/>
    <sheet name="2.3" sheetId="19" r:id="rId7"/>
    <sheet name="2.4" sheetId="20" r:id="rId8"/>
    <sheet name="3.1" sheetId="4" r:id="rId9"/>
    <sheet name="4.1" sheetId="5" r:id="rId10"/>
    <sheet name="4.2" sheetId="6" r:id="rId11"/>
    <sheet name="4.3" sheetId="7" r:id="rId12"/>
    <sheet name="4.4" sheetId="8" r:id="rId13"/>
    <sheet name="4.5" sheetId="9" r:id="rId14"/>
    <sheet name="4.6" sheetId="10" r:id="rId15"/>
    <sheet name="4.7" sheetId="11" r:id="rId16"/>
    <sheet name="4.8" sheetId="12" r:id="rId17"/>
    <sheet name="4.10" sheetId="14" r:id="rId18"/>
    <sheet name="4.9" sheetId="13" r:id="rId19"/>
    <sheet name="4.11" sheetId="15" r:id="rId20"/>
    <sheet name="5.1" sheetId="23" r:id="rId21"/>
    <sheet name="5.2" sheetId="24" r:id="rId22"/>
    <sheet name="5.3" sheetId="25" r:id="rId23"/>
    <sheet name="6.1" sheetId="26" r:id="rId24"/>
    <sheet name="6.2" sheetId="27" r:id="rId25"/>
    <sheet name="6.3" sheetId="28" r:id="rId26"/>
    <sheet name="6.4" sheetId="29" r:id="rId27"/>
    <sheet name="7.1" sheetId="16" r:id="rId28"/>
    <sheet name="8.1" sheetId="21" r:id="rId29"/>
  </sheets>
  <definedNames>
    <definedName name="_xlnm._FilterDatabase" localSheetId="8" hidden="1">'3.1'!$F$8:$I$8</definedName>
    <definedName name="_xlnm.Print_Area" localSheetId="10">'4.2'!$A$1:$P$61</definedName>
    <definedName name="_xlnm.Print_Area" localSheetId="28">'8.1'!$A$1:$O$52</definedName>
  </definedNames>
  <calcPr calcId="125725"/>
</workbook>
</file>

<file path=xl/calcChain.xml><?xml version="1.0" encoding="utf-8"?>
<calcChain xmlns="http://schemas.openxmlformats.org/spreadsheetml/2006/main">
  <c r="J49" i="27"/>
  <c r="T48" i="20"/>
  <c r="R48"/>
  <c r="P48"/>
  <c r="N48"/>
  <c r="L48"/>
  <c r="J48"/>
  <c r="H48"/>
  <c r="F48"/>
  <c r="T17" i="19"/>
  <c r="R17"/>
  <c r="P17"/>
  <c r="N17"/>
  <c r="L17"/>
  <c r="J17"/>
  <c r="T10"/>
  <c r="R10"/>
  <c r="P10"/>
  <c r="N10"/>
  <c r="L10"/>
  <c r="J10"/>
  <c r="T16" i="18"/>
  <c r="R16"/>
  <c r="P16"/>
  <c r="N16"/>
  <c r="L16"/>
  <c r="J16"/>
  <c r="T10"/>
  <c r="R10"/>
  <c r="P10"/>
  <c r="N10"/>
  <c r="L10"/>
  <c r="J10"/>
  <c r="O15" i="17"/>
  <c r="M15"/>
  <c r="K15"/>
  <c r="I15"/>
  <c r="G15"/>
  <c r="E15"/>
  <c r="M50" i="16"/>
  <c r="L50"/>
  <c r="K50"/>
  <c r="I50"/>
  <c r="M32"/>
  <c r="L32"/>
  <c r="K32"/>
  <c r="I32"/>
  <c r="G32"/>
  <c r="E32"/>
  <c r="M26"/>
  <c r="L26"/>
  <c r="K26"/>
  <c r="I26"/>
  <c r="G26"/>
  <c r="E26"/>
  <c r="M20"/>
  <c r="L20"/>
  <c r="K20"/>
  <c r="I20"/>
  <c r="G20"/>
  <c r="E20"/>
  <c r="M14"/>
  <c r="L14"/>
  <c r="K14"/>
  <c r="I14"/>
  <c r="G14"/>
  <c r="E14"/>
  <c r="D48" i="15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R53" i="13"/>
  <c r="P53"/>
  <c r="L53"/>
  <c r="J53"/>
  <c r="T48"/>
  <c r="T47"/>
  <c r="T45"/>
  <c r="T41"/>
  <c r="T36"/>
  <c r="N36"/>
  <c r="H36"/>
  <c r="T29"/>
  <c r="H29"/>
  <c r="T27"/>
  <c r="T23"/>
  <c r="T22"/>
  <c r="T20"/>
  <c r="N20"/>
  <c r="H20"/>
  <c r="T15"/>
  <c r="N15"/>
  <c r="N53"/>
  <c r="T14"/>
  <c r="R53" i="12"/>
  <c r="P53"/>
  <c r="L53"/>
  <c r="J53"/>
  <c r="N51"/>
  <c r="H51"/>
  <c r="T50"/>
  <c r="T49"/>
  <c r="T48"/>
  <c r="T47"/>
  <c r="T45"/>
  <c r="T41"/>
  <c r="T39"/>
  <c r="N39"/>
  <c r="N38"/>
  <c r="T37"/>
  <c r="N37"/>
  <c r="H37"/>
  <c r="T36"/>
  <c r="N36"/>
  <c r="H36"/>
  <c r="T34"/>
  <c r="T32"/>
  <c r="N31"/>
  <c r="T30"/>
  <c r="T29"/>
  <c r="N29"/>
  <c r="T27"/>
  <c r="N27"/>
  <c r="H27"/>
  <c r="T24"/>
  <c r="T23"/>
  <c r="T20"/>
  <c r="N20"/>
  <c r="H20"/>
  <c r="T18"/>
  <c r="T15"/>
  <c r="N15"/>
  <c r="H15"/>
  <c r="T14"/>
  <c r="L51" i="11"/>
  <c r="F51"/>
  <c r="L50"/>
  <c r="F50"/>
  <c r="L49"/>
  <c r="F49"/>
  <c r="L48"/>
  <c r="F48"/>
  <c r="L47"/>
  <c r="F47"/>
  <c r="L46"/>
  <c r="F46"/>
  <c r="L45"/>
  <c r="F45"/>
  <c r="L44"/>
  <c r="F44"/>
  <c r="L43"/>
  <c r="F43"/>
  <c r="L42"/>
  <c r="F42"/>
  <c r="L41"/>
  <c r="F41"/>
  <c r="L40"/>
  <c r="F40"/>
  <c r="L39"/>
  <c r="F39"/>
  <c r="L38"/>
  <c r="F38"/>
  <c r="L37"/>
  <c r="F37"/>
  <c r="L36"/>
  <c r="F36"/>
  <c r="L35"/>
  <c r="F35"/>
  <c r="L34"/>
  <c r="F34"/>
  <c r="L33"/>
  <c r="F33"/>
  <c r="L32"/>
  <c r="F32"/>
  <c r="L31"/>
  <c r="F31"/>
  <c r="L30"/>
  <c r="F30"/>
  <c r="L29"/>
  <c r="F29"/>
  <c r="L28"/>
  <c r="F28"/>
  <c r="L27"/>
  <c r="F27"/>
  <c r="L26"/>
  <c r="F26"/>
  <c r="L25"/>
  <c r="F25"/>
  <c r="L24"/>
  <c r="F24"/>
  <c r="L23"/>
  <c r="F23"/>
  <c r="L22"/>
  <c r="F22"/>
  <c r="L21"/>
  <c r="F21"/>
  <c r="L20"/>
  <c r="F20"/>
  <c r="L19"/>
  <c r="F19"/>
  <c r="L18"/>
  <c r="F18"/>
  <c r="L17"/>
  <c r="F17"/>
  <c r="L16"/>
  <c r="F16"/>
  <c r="L15"/>
  <c r="F15"/>
  <c r="L14"/>
  <c r="F14"/>
  <c r="L13"/>
  <c r="F13"/>
  <c r="L12"/>
  <c r="F12"/>
  <c r="L11"/>
  <c r="F11"/>
  <c r="L53" i="10"/>
  <c r="J53"/>
  <c r="F53"/>
  <c r="H52"/>
  <c r="H51"/>
  <c r="H50"/>
  <c r="H49"/>
  <c r="H48"/>
  <c r="H47"/>
  <c r="H46"/>
  <c r="H45"/>
  <c r="H44"/>
  <c r="H43"/>
  <c r="H42"/>
  <c r="H4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M43" i="9"/>
  <c r="K43"/>
  <c r="I43"/>
  <c r="G43"/>
  <c r="E43"/>
  <c r="R53" i="7"/>
  <c r="P53"/>
  <c r="L53"/>
  <c r="J53"/>
  <c r="T52"/>
  <c r="N52"/>
  <c r="H52"/>
  <c r="T51"/>
  <c r="N51"/>
  <c r="H51"/>
  <c r="T50"/>
  <c r="N50"/>
  <c r="T49"/>
  <c r="N49"/>
  <c r="H49"/>
  <c r="T48"/>
  <c r="N48"/>
  <c r="T47"/>
  <c r="N47"/>
  <c r="H47"/>
  <c r="T46"/>
  <c r="N46"/>
  <c r="T45"/>
  <c r="N45"/>
  <c r="H45"/>
  <c r="T44"/>
  <c r="N44"/>
  <c r="H44"/>
  <c r="T43"/>
  <c r="H43"/>
  <c r="T42"/>
  <c r="H42"/>
  <c r="T41"/>
  <c r="N41"/>
  <c r="H41"/>
  <c r="N39"/>
  <c r="H39"/>
  <c r="T38"/>
  <c r="N38"/>
  <c r="T37"/>
  <c r="N37"/>
  <c r="H37"/>
  <c r="T36"/>
  <c r="N36"/>
  <c r="H36"/>
  <c r="T35"/>
  <c r="N35"/>
  <c r="H35"/>
  <c r="T34"/>
  <c r="N34"/>
  <c r="T33"/>
  <c r="N33"/>
  <c r="H33"/>
  <c r="T32"/>
  <c r="N32"/>
  <c r="T31"/>
  <c r="N31"/>
  <c r="H31"/>
  <c r="T30"/>
  <c r="N30"/>
  <c r="H30"/>
  <c r="T29"/>
  <c r="N29"/>
  <c r="H29"/>
  <c r="T28"/>
  <c r="H28"/>
  <c r="T27"/>
  <c r="N27"/>
  <c r="T26"/>
  <c r="N26"/>
  <c r="H26"/>
  <c r="T25"/>
  <c r="N25"/>
  <c r="H25"/>
  <c r="T24"/>
  <c r="H24"/>
  <c r="T23"/>
  <c r="N23"/>
  <c r="H23"/>
  <c r="T22"/>
  <c r="N22"/>
  <c r="H22"/>
  <c r="T21"/>
  <c r="N21"/>
  <c r="H21"/>
  <c r="T20"/>
  <c r="N20"/>
  <c r="T19"/>
  <c r="N19"/>
  <c r="H19"/>
  <c r="T18"/>
  <c r="N18"/>
  <c r="H18"/>
  <c r="T17"/>
  <c r="H17"/>
  <c r="T16"/>
  <c r="N16"/>
  <c r="H16"/>
  <c r="T15"/>
  <c r="N15"/>
  <c r="H15"/>
  <c r="T14"/>
  <c r="H14"/>
  <c r="T13"/>
  <c r="N13"/>
  <c r="H13"/>
  <c r="T12"/>
  <c r="N12"/>
  <c r="H12"/>
  <c r="H56" i="6"/>
  <c r="H55"/>
  <c r="H54"/>
  <c r="H53"/>
  <c r="H52"/>
  <c r="H51"/>
  <c r="H50"/>
  <c r="H49"/>
  <c r="H48"/>
  <c r="H47"/>
  <c r="H46"/>
  <c r="H45"/>
  <c r="H44"/>
  <c r="H42"/>
  <c r="H41"/>
  <c r="H40"/>
  <c r="H39"/>
  <c r="H38"/>
  <c r="H36"/>
  <c r="H35"/>
  <c r="H34"/>
  <c r="H33"/>
  <c r="H32"/>
  <c r="H30"/>
  <c r="H29"/>
  <c r="H28"/>
  <c r="H27"/>
  <c r="H26"/>
  <c r="H25"/>
  <c r="H24"/>
  <c r="H23"/>
  <c r="H22"/>
  <c r="H19"/>
  <c r="H18"/>
  <c r="H17"/>
  <c r="H16"/>
  <c r="H15"/>
  <c r="N54" i="5"/>
  <c r="H54"/>
  <c r="N53"/>
  <c r="H53"/>
  <c r="N52"/>
  <c r="H52"/>
  <c r="N51"/>
  <c r="H51"/>
  <c r="N50"/>
  <c r="H50"/>
  <c r="N49"/>
  <c r="H49"/>
  <c r="N48"/>
  <c r="H48"/>
  <c r="N47"/>
  <c r="H47"/>
  <c r="N46"/>
  <c r="H46"/>
  <c r="N45"/>
  <c r="H45"/>
  <c r="N44"/>
  <c r="H44"/>
  <c r="N43"/>
  <c r="H43"/>
  <c r="N42"/>
  <c r="H42"/>
  <c r="N41"/>
  <c r="H41"/>
  <c r="N40"/>
  <c r="H40"/>
  <c r="N39"/>
  <c r="H39"/>
  <c r="N38"/>
  <c r="H38"/>
  <c r="N37"/>
  <c r="H37"/>
  <c r="N36"/>
  <c r="H36"/>
  <c r="N35"/>
  <c r="H35"/>
  <c r="N34"/>
  <c r="H34"/>
  <c r="N33"/>
  <c r="H33"/>
  <c r="N32"/>
  <c r="H32"/>
  <c r="N31"/>
  <c r="H31"/>
  <c r="N30"/>
  <c r="H30"/>
  <c r="N29"/>
  <c r="H29"/>
  <c r="N28"/>
  <c r="H28"/>
  <c r="N27"/>
  <c r="H27"/>
  <c r="N26"/>
  <c r="H26"/>
  <c r="N25"/>
  <c r="H25"/>
  <c r="N24"/>
  <c r="H24"/>
  <c r="N23"/>
  <c r="H23"/>
  <c r="N22"/>
  <c r="H22"/>
  <c r="N21"/>
  <c r="H21"/>
  <c r="N20"/>
  <c r="H20"/>
  <c r="N19"/>
  <c r="H19"/>
  <c r="N18"/>
  <c r="H18"/>
  <c r="N17"/>
  <c r="H17"/>
  <c r="N16"/>
  <c r="H16"/>
  <c r="N15"/>
  <c r="H15"/>
  <c r="N14"/>
  <c r="H14"/>
  <c r="O40" i="4"/>
  <c r="M40"/>
  <c r="K40"/>
  <c r="I40"/>
  <c r="G40"/>
  <c r="N53" i="12"/>
  <c r="H29"/>
  <c r="H39"/>
  <c r="H53" i="10"/>
  <c r="H20" i="7"/>
  <c r="H27"/>
  <c r="H32"/>
  <c r="H46"/>
  <c r="H50"/>
  <c r="N53"/>
  <c r="H34"/>
  <c r="H38"/>
  <c r="H48"/>
  <c r="H15" i="13"/>
</calcChain>
</file>

<file path=xl/sharedStrings.xml><?xml version="1.0" encoding="utf-8"?>
<sst xmlns="http://schemas.openxmlformats.org/spreadsheetml/2006/main" count="2281" uniqueCount="791">
  <si>
    <t>Tabell 1.1</t>
  </si>
  <si>
    <t>Flygplats</t>
  </si>
  <si>
    <t>Typ av flygplats</t>
  </si>
  <si>
    <t>Landningsbanor</t>
  </si>
  <si>
    <t>Tillhandahållna</t>
  </si>
  <si>
    <t>Airport</t>
  </si>
  <si>
    <t>Type of airport</t>
  </si>
  <si>
    <t>Runways</t>
  </si>
  <si>
    <t>Bana</t>
  </si>
  <si>
    <t>Yta</t>
  </si>
  <si>
    <t>Available</t>
  </si>
  <si>
    <t>Runway</t>
  </si>
  <si>
    <t>Surface</t>
  </si>
  <si>
    <t>Arvidsjaur</t>
  </si>
  <si>
    <t>Civil instrumentflygplats</t>
  </si>
  <si>
    <t>2 000x45</t>
  </si>
  <si>
    <t>Asfalt</t>
  </si>
  <si>
    <t>AFIS, FLD,</t>
  </si>
  <si>
    <t>Licensed Instrument Aerodrome</t>
  </si>
  <si>
    <t>Asphalt</t>
  </si>
  <si>
    <t>STN</t>
  </si>
  <si>
    <t>Borlänge</t>
  </si>
  <si>
    <t>Militär instrumentflygplats</t>
  </si>
  <si>
    <t>2 310x45</t>
  </si>
  <si>
    <t>Military Licensed Instrument Aerodrome</t>
  </si>
  <si>
    <t>Gällivare</t>
  </si>
  <si>
    <t>1 714x45</t>
  </si>
  <si>
    <t>Göteborg-Landvetter</t>
  </si>
  <si>
    <t>3 299x45</t>
  </si>
  <si>
    <t xml:space="preserve">TWR, FLD, </t>
  </si>
  <si>
    <t>871x30</t>
  </si>
  <si>
    <t>FLD, STN</t>
  </si>
  <si>
    <t>Hagfors</t>
  </si>
  <si>
    <t>1 509x30</t>
  </si>
  <si>
    <t>Halmstad</t>
  </si>
  <si>
    <t>TWR, FLD,</t>
  </si>
  <si>
    <t>Hemavan</t>
  </si>
  <si>
    <t>Betong</t>
  </si>
  <si>
    <t>Concrete</t>
  </si>
  <si>
    <t>Jönköping</t>
  </si>
  <si>
    <t>2 203x45</t>
  </si>
  <si>
    <t>600x25</t>
  </si>
  <si>
    <t>Gräs</t>
  </si>
  <si>
    <t>Grass</t>
  </si>
  <si>
    <t>Kalmar</t>
  </si>
  <si>
    <t>2 050x45</t>
  </si>
  <si>
    <t>Karlstad</t>
  </si>
  <si>
    <t>2 516x45</t>
  </si>
  <si>
    <t xml:space="preserve">Tabell 1.1 (forts)  </t>
  </si>
  <si>
    <t>Kiruna</t>
  </si>
  <si>
    <t>2 502x45</t>
  </si>
  <si>
    <t>2 001x45</t>
  </si>
  <si>
    <t>2 215x45</t>
  </si>
  <si>
    <t>2 130x40</t>
  </si>
  <si>
    <t>Lycksele</t>
  </si>
  <si>
    <t>2 800x45</t>
  </si>
  <si>
    <t>797x23</t>
  </si>
  <si>
    <t>1 814x45</t>
  </si>
  <si>
    <t>600x35</t>
  </si>
  <si>
    <t>Oskarshamn</t>
  </si>
  <si>
    <t>1 500x30</t>
  </si>
  <si>
    <t>Ronneby</t>
  </si>
  <si>
    <t>Skellefteå</t>
  </si>
  <si>
    <t>3 301x45</t>
  </si>
  <si>
    <t>2 500x45</t>
  </si>
  <si>
    <t>1 668x45</t>
  </si>
  <si>
    <t>Sundsvall/Härnösand</t>
  </si>
  <si>
    <t>Sveg</t>
  </si>
  <si>
    <t>Torsby</t>
  </si>
  <si>
    <t>Trollhättan-Vänersborg</t>
  </si>
  <si>
    <t>1 710x30</t>
  </si>
  <si>
    <t>Umeå</t>
  </si>
  <si>
    <t>Vilhelmina</t>
  </si>
  <si>
    <t>1 502x30</t>
  </si>
  <si>
    <t>Visby</t>
  </si>
  <si>
    <t>2 103x45</t>
  </si>
  <si>
    <t>Örebro</t>
  </si>
  <si>
    <t>2 302x45</t>
  </si>
  <si>
    <t>Örnsköldsvik</t>
  </si>
  <si>
    <t xml:space="preserve">  Available services:</t>
  </si>
  <si>
    <t>Tabell 1.2</t>
  </si>
  <si>
    <t>Typ av flygplatser</t>
  </si>
  <si>
    <t>Antal</t>
  </si>
  <si>
    <t>Ej klassifice-</t>
  </si>
  <si>
    <t>Summa land-</t>
  </si>
  <si>
    <t>Type of airports</t>
  </si>
  <si>
    <t>flygplatser</t>
  </si>
  <si>
    <t>rade banor</t>
  </si>
  <si>
    <t>ningsbanor</t>
  </si>
  <si>
    <t xml:space="preserve">Number of </t>
  </si>
  <si>
    <t>Not approved</t>
  </si>
  <si>
    <t>Total</t>
  </si>
  <si>
    <t>airports</t>
  </si>
  <si>
    <t>runways</t>
  </si>
  <si>
    <t>Civila instrumentflygplatser</t>
  </si>
  <si>
    <t>Licensed Instrument</t>
  </si>
  <si>
    <t>Aerodromes</t>
  </si>
  <si>
    <t>Militära instrumentflygplatser</t>
  </si>
  <si>
    <t xml:space="preserve">Military Licensed Instrument </t>
  </si>
  <si>
    <t>Summa Total</t>
  </si>
  <si>
    <t>Civila godkända icke instru-</t>
  </si>
  <si>
    <t>mentflygplatser</t>
  </si>
  <si>
    <t>Licensed Non-Instrument</t>
  </si>
  <si>
    <t>Civila ej godkända icke instru-</t>
  </si>
  <si>
    <t>Non Licensed Non-Instrument</t>
  </si>
  <si>
    <t>Militära ej godkända icke-</t>
  </si>
  <si>
    <t>instrumentflygplatser</t>
  </si>
  <si>
    <t xml:space="preserve">Military Non-Licensed </t>
  </si>
  <si>
    <t>Non-Instrument Aerodromes</t>
  </si>
  <si>
    <t>Totalt Grand total</t>
  </si>
  <si>
    <t>Varav belagda rullbanor</t>
  </si>
  <si>
    <t>Of which surfaced runways</t>
  </si>
  <si>
    <t xml:space="preserve">  kodsiffra 1 eller 2 är avsedda för lättare flygplan.</t>
  </si>
  <si>
    <t xml:space="preserve">  Runways belonging to code 3 or 4 are dimensioned for heavy aircraft, while those belonging to code 1or 2 are</t>
  </si>
  <si>
    <t xml:space="preserve">  designed for light aircraft.</t>
  </si>
  <si>
    <t>Tabell 1.3</t>
  </si>
  <si>
    <t>Antal helikopter-</t>
  </si>
  <si>
    <t>Godkända helikopterflygplatser</t>
  </si>
  <si>
    <t>Licensed Helicopter Aerodromes</t>
  </si>
  <si>
    <t>Militära helikopterflygplatser</t>
  </si>
  <si>
    <t>Military Helicopter Aerodromes</t>
  </si>
  <si>
    <t>Totalt antal Total number</t>
  </si>
  <si>
    <t>3 350x45</t>
  </si>
  <si>
    <t>2 878x45</t>
  </si>
  <si>
    <t>2 039x40</t>
  </si>
  <si>
    <t>1 950x45</t>
  </si>
  <si>
    <t>TWR, FLD</t>
  </si>
  <si>
    <t>2 100x45</t>
  </si>
  <si>
    <t>Helicopter Aerodromes</t>
  </si>
  <si>
    <t>TWR   Kontrolltorn eller flygplatskontroll. Aerodrome Control Tower.</t>
  </si>
  <si>
    <t>AFIS   Flyginformationstjänst för flygplats. Aerodrome Flight Information Service.</t>
  </si>
  <si>
    <t xml:space="preserve">AIS     Informationstjänst för luftfarten. Aeronautical Information Service. </t>
  </si>
  <si>
    <t>STN   Stations-, expeditions-, trafikant-, och ramptjänst. Ground Handling Services.</t>
  </si>
  <si>
    <t>FLD   Flygdrivmedel. Fuel.</t>
  </si>
  <si>
    <t xml:space="preserve">TWR/AFIS, </t>
  </si>
  <si>
    <t>TWR/AFIS,</t>
  </si>
  <si>
    <t>2 039x45</t>
  </si>
  <si>
    <t xml:space="preserve">STN </t>
  </si>
  <si>
    <t>2 261x40</t>
  </si>
  <si>
    <t>1 472x30</t>
  </si>
  <si>
    <t>664x40</t>
  </si>
  <si>
    <t>2 090x45</t>
  </si>
  <si>
    <t xml:space="preserve">AIS, STN </t>
  </si>
  <si>
    <t xml:space="preserve">TWR/AFIS </t>
  </si>
  <si>
    <t>1 591x30</t>
  </si>
  <si>
    <t>1 100x40</t>
  </si>
  <si>
    <t>1 945x45</t>
  </si>
  <si>
    <t>2 602x45</t>
  </si>
  <si>
    <t>2 014x45</t>
  </si>
  <si>
    <t xml:space="preserve"> STN</t>
  </si>
  <si>
    <t>2 331x45</t>
  </si>
  <si>
    <t>757x46</t>
  </si>
  <si>
    <t>2 581x46</t>
  </si>
  <si>
    <t>800x35</t>
  </si>
  <si>
    <t>Kramfors-Sollefteå</t>
  </si>
  <si>
    <t>Kristianstad</t>
  </si>
  <si>
    <t>Linköping/Saab</t>
  </si>
  <si>
    <t>Luleå/Kallax</t>
  </si>
  <si>
    <t>Mora/Siljan</t>
  </si>
  <si>
    <t>Norrköping/Kungsängen</t>
  </si>
  <si>
    <t>Stockholm/Arlanda</t>
  </si>
  <si>
    <t>Stockholm/Bromma</t>
  </si>
  <si>
    <t>Stockholm/Skavsta</t>
  </si>
  <si>
    <t>Stockholm/Västerås</t>
  </si>
  <si>
    <t>Växjö/Kronoberg</t>
  </si>
  <si>
    <t>Ängelholm</t>
  </si>
  <si>
    <t>Åre Östersund</t>
  </si>
  <si>
    <t xml:space="preserve">Helicopter Aerodromes Licensed by the Swedish Civil Aviation Authority </t>
  </si>
  <si>
    <t>Göteborg-City</t>
  </si>
  <si>
    <t>Malmö Airport</t>
  </si>
  <si>
    <t>2 300x45</t>
  </si>
  <si>
    <t>TWR/APP,</t>
  </si>
  <si>
    <t>Asfalt/</t>
  </si>
  <si>
    <t>Asphalt/</t>
  </si>
  <si>
    <t>1 702x30</t>
  </si>
  <si>
    <t>STN,</t>
  </si>
  <si>
    <t xml:space="preserve"> FLD, STN</t>
  </si>
  <si>
    <t>720x50</t>
  </si>
  <si>
    <t>600x50</t>
  </si>
  <si>
    <t>650x40</t>
  </si>
  <si>
    <t>850x55</t>
  </si>
  <si>
    <t>Pajala/Ylläs</t>
  </si>
  <si>
    <t>Militära godkända icke instru-</t>
  </si>
  <si>
    <t>Military Licensed Non-Instrument</t>
  </si>
  <si>
    <t>-</t>
  </si>
  <si>
    <t>Flygplatser med linjefart och chartertrafik 2011</t>
  </si>
  <si>
    <t>Airports with scheduled and non-scheduled traffic 2011</t>
  </si>
  <si>
    <t>Av Luftfartsstyrelsen godkända flygplatser, 2011-12-31</t>
  </si>
  <si>
    <t>Aerodromes Licensed by the Swedish Civil Aviation Authority  December 31, 2011</t>
  </si>
  <si>
    <t>Av Luftfartsstyrelsen godkända helikopterflygplatser, 2011-12-31</t>
  </si>
  <si>
    <t>December 31, 2011</t>
  </si>
  <si>
    <r>
      <t>tjänster</t>
    </r>
    <r>
      <rPr>
        <vertAlign val="superscript"/>
        <sz val="9"/>
        <rFont val="Arial"/>
        <family val="2"/>
      </rPr>
      <t>1</t>
    </r>
  </si>
  <si>
    <r>
      <t>services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</si>
  <si>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Tillhandahållna tjänster: </t>
    </r>
  </si>
  <si>
    <t>Tabell 3.1</t>
  </si>
  <si>
    <t xml:space="preserve">Antal sysselsatta i företag med tillstånd till att bedriva kommersiell </t>
  </si>
  <si>
    <t>luftfartsverksamhet per den 31 december 2007-2011</t>
  </si>
  <si>
    <t xml:space="preserve">Number of people employed in commercial air traffic in </t>
  </si>
  <si>
    <t>December 31, 2007-2011</t>
  </si>
  <si>
    <t>Företag</t>
  </si>
  <si>
    <t>Company</t>
  </si>
  <si>
    <t>AB Nord Flyg</t>
  </si>
  <si>
    <t xml:space="preserve">. . </t>
  </si>
  <si>
    <t>. .</t>
  </si>
  <si>
    <t>.</t>
  </si>
  <si>
    <t>AB Norrlandsflyg</t>
  </si>
  <si>
    <t>Amapola Flyg AB</t>
  </si>
  <si>
    <t>Andersson Business Jet AB</t>
  </si>
  <si>
    <t>Arlanda Helikopter AB</t>
  </si>
  <si>
    <t>Avia Express AB (tidigare Skyways Express AB)</t>
  </si>
  <si>
    <t>Avitrans Nordic AB</t>
  </si>
  <si>
    <t>BF Scandinavian Aviation Academy AB</t>
  </si>
  <si>
    <t xml:space="preserve">City Airline AB </t>
  </si>
  <si>
    <t>Eastair KB</t>
  </si>
  <si>
    <t>EFS European Flight Service AB</t>
  </si>
  <si>
    <t>Golden Air Flyg AB</t>
  </si>
  <si>
    <t>Helicopter Assistance AB</t>
  </si>
  <si>
    <t>Kallax Flyg AB</t>
  </si>
  <si>
    <t>Malmö Aviation AB</t>
  </si>
  <si>
    <t>Next Jet AB</t>
  </si>
  <si>
    <t>Nordic Airlink Holding AB</t>
  </si>
  <si>
    <t>Nova Airlines AB</t>
  </si>
  <si>
    <t>Ostermans Helicopter i Göteborg AB</t>
  </si>
  <si>
    <t>SAAB Aerotech Specialflight Ops.</t>
  </si>
  <si>
    <t>Scandinavian Air Ambulance/SOS Flygambulans AB</t>
  </si>
  <si>
    <t>Scandinavian MediCopter AB (tidigare Lufttransport Svenska AB)</t>
  </si>
  <si>
    <t>Skyways Express AB</t>
  </si>
  <si>
    <t>Svensk Flygambulans AB</t>
  </si>
  <si>
    <t>Svensk Pilotutbildning AB</t>
  </si>
  <si>
    <t>Svenska Direktflyg AB</t>
  </si>
  <si>
    <t>TUIFly Nordic AB (tidigare Britannia Airways AB)</t>
  </si>
  <si>
    <t>Wermlandsflyg Operations AB (tidigare AB Vermlandsflyg)</t>
  </si>
  <si>
    <t>West Air Sweden AB</t>
  </si>
  <si>
    <t>Viking Airlines AB</t>
  </si>
  <si>
    <t>Tabell 4.1</t>
  </si>
  <si>
    <t xml:space="preserve">Antal landningar och passagerare på svenska flygplatser med linjefart och </t>
  </si>
  <si>
    <t xml:space="preserve">Number of landings and passengers at Swedish airports with scheduled and </t>
  </si>
  <si>
    <t>År</t>
  </si>
  <si>
    <t>Landningar</t>
  </si>
  <si>
    <t>Year</t>
  </si>
  <si>
    <t>Landings</t>
  </si>
  <si>
    <t>Linjefart och chartertrafik</t>
  </si>
  <si>
    <t>Taxi- och övrig</t>
  </si>
  <si>
    <t>Summa</t>
  </si>
  <si>
    <t>Scheduled and non-scheduled</t>
  </si>
  <si>
    <t>flygverksamhet</t>
  </si>
  <si>
    <t>traffic</t>
  </si>
  <si>
    <t xml:space="preserve">Taxi- and other </t>
  </si>
  <si>
    <t>Utrikes</t>
  </si>
  <si>
    <t>Inrikes</t>
  </si>
  <si>
    <t>flying activity</t>
  </si>
  <si>
    <t>International</t>
  </si>
  <si>
    <t>Domestic</t>
  </si>
  <si>
    <t xml:space="preserve">  For 1971 the number of landings and passengers refers to state owned airports with scheduled and non scheduled traffic. </t>
  </si>
  <si>
    <t xml:space="preserve">  Number of arriving and departing passengers in international traffic and number of departing passengers in domestic traffic.</t>
  </si>
  <si>
    <t>Tabell 4.2</t>
  </si>
  <si>
    <t xml:space="preserve">Antal landningar på svenska flygplatser med linjefart och </t>
  </si>
  <si>
    <t>chartertrafik 2010-2011</t>
  </si>
  <si>
    <t xml:space="preserve">Number of landings at Swedish airports with scheduled and </t>
  </si>
  <si>
    <t xml:space="preserve">non-scheduled traffic 2010-2011 </t>
  </si>
  <si>
    <t>Totalt</t>
  </si>
  <si>
    <t>Taxiflyg</t>
  </si>
  <si>
    <t>Övrig</t>
  </si>
  <si>
    <t>Scheduled and non-</t>
  </si>
  <si>
    <t>Taxi</t>
  </si>
  <si>
    <t>flyg-</t>
  </si>
  <si>
    <t>scheduled traffic</t>
  </si>
  <si>
    <t>flights</t>
  </si>
  <si>
    <t xml:space="preserve">Utrikes </t>
  </si>
  <si>
    <t>Other</t>
  </si>
  <si>
    <t>trafik</t>
  </si>
  <si>
    <t>flying</t>
  </si>
  <si>
    <t>Göteborg/Landvetter</t>
  </si>
  <si>
    <t>Göteborg/Säve</t>
  </si>
  <si>
    <t>Malmö</t>
  </si>
  <si>
    <t>Pajala-Ylläs</t>
  </si>
  <si>
    <t>Storuman</t>
  </si>
  <si>
    <t>Sundsvall-Härnösand</t>
  </si>
  <si>
    <t>non-scheduled traffic 2010-2011</t>
  </si>
  <si>
    <t>Trollhättan/Vänersborg</t>
  </si>
  <si>
    <t>Tabell 4.3</t>
  </si>
  <si>
    <t>Ankommande och avresande passagerare på svenska flygplatser med linjefart och</t>
  </si>
  <si>
    <t>Number of arriving and departing passengers at Swedish airports with scheduled and</t>
  </si>
  <si>
    <t>Utrikes trafik</t>
  </si>
  <si>
    <t>Inrikes trafik</t>
  </si>
  <si>
    <t>International traffic</t>
  </si>
  <si>
    <t>Domestic traffic</t>
  </si>
  <si>
    <t>Ank</t>
  </si>
  <si>
    <t>Avr</t>
  </si>
  <si>
    <t>Arr</t>
  </si>
  <si>
    <t>Dep</t>
  </si>
  <si>
    <t>Skillnaden mellan antalet ankommande och avresande passagerare beror på en större noggrannhet i rapporteringen</t>
  </si>
  <si>
    <t>av avresande passagerare. The difference between the number of arriving and departing passengers</t>
  </si>
  <si>
    <t>depends on a more accurate report of departing passengers.</t>
  </si>
  <si>
    <t>Tabell 4.4</t>
  </si>
  <si>
    <t xml:space="preserve">Antalet personkilometer, fordonskilometrar och tonkilometrar (gods och post) </t>
  </si>
  <si>
    <t xml:space="preserve">Number of passenger-km, vehicular traffic-km and tonne-km (mail and freight)  </t>
  </si>
  <si>
    <t>Personkilometer</t>
  </si>
  <si>
    <t>Fordonskilometer</t>
  </si>
  <si>
    <t>Tonkilometer</t>
  </si>
  <si>
    <t>Passenger- km</t>
  </si>
  <si>
    <t>Vehicular traffic- km</t>
  </si>
  <si>
    <t>Tonne- km</t>
  </si>
  <si>
    <t>r</t>
  </si>
  <si>
    <t>¨</t>
  </si>
  <si>
    <t>Tabell 4.5</t>
  </si>
  <si>
    <t>Avresande passagerare i utrikes trafik efter land för första</t>
  </si>
  <si>
    <t>landningsflygplats efter start från svenska flygplatser 2007-2011</t>
  </si>
  <si>
    <t>Passengers embarked in international traffic by country for the first</t>
  </si>
  <si>
    <t>landing airport after take-off from Swedish airports 2007-2011</t>
  </si>
  <si>
    <t>Destination</t>
  </si>
  <si>
    <t>Tyskland Germany</t>
  </si>
  <si>
    <t>Storbritannien United Kingdom</t>
  </si>
  <si>
    <t>Spanien Spain</t>
  </si>
  <si>
    <t>Danmark Denmark</t>
  </si>
  <si>
    <t>Norge Norway</t>
  </si>
  <si>
    <t>Finland</t>
  </si>
  <si>
    <t>Turkiet Turkey</t>
  </si>
  <si>
    <t>Frankrike France</t>
  </si>
  <si>
    <t>Nederländerna The Netherlands</t>
  </si>
  <si>
    <t>Italien Italy</t>
  </si>
  <si>
    <t>Grekland Greece</t>
  </si>
  <si>
    <t>Polen Poland</t>
  </si>
  <si>
    <t>Schweiz Switzerland</t>
  </si>
  <si>
    <t>Thailand</t>
  </si>
  <si>
    <t>USA</t>
  </si>
  <si>
    <t>Belgien Belgium</t>
  </si>
  <si>
    <t>Österrike Austria</t>
  </si>
  <si>
    <t>Ungern Hungary</t>
  </si>
  <si>
    <t>Lettland Latvia</t>
  </si>
  <si>
    <t>Cypern Cyprus</t>
  </si>
  <si>
    <t>Ryssland Russia</t>
  </si>
  <si>
    <t>Egypten Egypt</t>
  </si>
  <si>
    <t>Tjeckien Czech Republic</t>
  </si>
  <si>
    <t>Serbien Serbia</t>
  </si>
  <si>
    <t>Estland Estonia</t>
  </si>
  <si>
    <t>Kina China</t>
  </si>
  <si>
    <t>Tunisien Tunisia</t>
  </si>
  <si>
    <t>Kroatien Croatia</t>
  </si>
  <si>
    <t>Qatar</t>
  </si>
  <si>
    <t>Island Iceland</t>
  </si>
  <si>
    <t>Portugal</t>
  </si>
  <si>
    <t>Irland</t>
  </si>
  <si>
    <t>Irak Iraq</t>
  </si>
  <si>
    <t>Litauen Lithuania</t>
  </si>
  <si>
    <t>Ukraina Ukraine</t>
  </si>
  <si>
    <t>Övriga länder Other countries</t>
  </si>
  <si>
    <t>Tabell 4.6</t>
  </si>
  <si>
    <t xml:space="preserve">Antal utbjudna flygstolar i linje- och chartertrafik </t>
  </si>
  <si>
    <t>på svenska flygplatser 2010-2011</t>
  </si>
  <si>
    <t>Number of available seats in scheduled and non-scheduled traffic</t>
  </si>
  <si>
    <t>at Swedish airports 2010-2011</t>
  </si>
  <si>
    <t>Avg</t>
  </si>
  <si>
    <t>Tabell 4.7</t>
  </si>
  <si>
    <t xml:space="preserve">Ankommande och avgående frakt och post på svenska flygplatser med linjefart  </t>
  </si>
  <si>
    <t xml:space="preserve">Freight and Mail loaded and unloaded at Swedish airports with scheduled and </t>
  </si>
  <si>
    <t xml:space="preserve">  Only flown freight and mail.</t>
  </si>
  <si>
    <t xml:space="preserve">  For 1971 the freight and mail figures refers to state owned airports with scheduled and non scheduled traffic. </t>
  </si>
  <si>
    <t xml:space="preserve">  Number of loaded and unloaded freight and mail in international traffic and number of loaded in domestic traffic.</t>
  </si>
  <si>
    <t>Tabell 4.8</t>
  </si>
  <si>
    <t xml:space="preserve">Ankommande och avgående frakt på svenska flygplatser med linjefart och </t>
  </si>
  <si>
    <t xml:space="preserve">Freight loaded and unloaded at Swedish airports with scheduled and </t>
  </si>
  <si>
    <t>Unloaded</t>
  </si>
  <si>
    <t>Loaded</t>
  </si>
  <si>
    <t>Växjö-Kronoberg</t>
  </si>
  <si>
    <t xml:space="preserve">  Only flown freight</t>
  </si>
  <si>
    <t>Tabell 4.9</t>
  </si>
  <si>
    <t>Ankommande och avgående post på svenska flygplatser med linjefart och</t>
  </si>
  <si>
    <t>Mail loaded and unloaded at Swedish airports with scheduled and</t>
  </si>
  <si>
    <t xml:space="preserve">  Only flown mail</t>
  </si>
  <si>
    <t>Tabell 4.10</t>
  </si>
  <si>
    <t>Antal flygplansrörelser i kontrollerat luftrum 2007-2011</t>
  </si>
  <si>
    <t>Number of  movements in controlled airspace 2007-2011</t>
  </si>
  <si>
    <t xml:space="preserve">Hela landet </t>
  </si>
  <si>
    <t>Total Sweden</t>
  </si>
  <si>
    <t xml:space="preserve">Varav överflygningar </t>
  </si>
  <si>
    <t>Of which overflights</t>
  </si>
  <si>
    <t xml:space="preserve">Starter/landningar </t>
  </si>
  <si>
    <t>Take-offs/landings</t>
  </si>
  <si>
    <t>Max antal luftrumsrörelser per dygn</t>
  </si>
  <si>
    <t>Max number of airspace movements per day</t>
  </si>
  <si>
    <t>Min antal luftrumsrörelser per dygn</t>
  </si>
  <si>
    <t>Min number of airspace movements per day</t>
  </si>
  <si>
    <t>Antal luftrumsrörelser i medeltal per dygn</t>
  </si>
  <si>
    <t>Average number of airspace movements per day</t>
  </si>
  <si>
    <t>från svenska flygplatser 2010-2011</t>
  </si>
  <si>
    <t>Number of departures in scheduled and non-scheduled traffic by aircraft type</t>
  </si>
  <si>
    <t>from Swedish airports 2010-2011</t>
  </si>
  <si>
    <t>Flygplanstyp</t>
  </si>
  <si>
    <t>Förändring, %</t>
  </si>
  <si>
    <t>Type of Aircraft</t>
  </si>
  <si>
    <t>Change, %</t>
  </si>
  <si>
    <t>Boeing 737-800</t>
  </si>
  <si>
    <t>Boeing 737-600</t>
  </si>
  <si>
    <t>Fokker 50</t>
  </si>
  <si>
    <t>Saab 340</t>
  </si>
  <si>
    <t>Avro RJ 100</t>
  </si>
  <si>
    <t>Saab 2000</t>
  </si>
  <si>
    <t>Airbus A320</t>
  </si>
  <si>
    <t>Boeing (Douglas) MD-82</t>
  </si>
  <si>
    <t>Bae Jetstream 32</t>
  </si>
  <si>
    <t>ATR 72</t>
  </si>
  <si>
    <t>BAe ATP</t>
  </si>
  <si>
    <t>Airbus A319</t>
  </si>
  <si>
    <t>Boeing 737-700</t>
  </si>
  <si>
    <t>Airbus A321</t>
  </si>
  <si>
    <t>Embraer 145</t>
  </si>
  <si>
    <t>Boeing 737-300</t>
  </si>
  <si>
    <t>Embraer 190</t>
  </si>
  <si>
    <t>Avro RJ85</t>
  </si>
  <si>
    <t>Canadair Regional Jet 900</t>
  </si>
  <si>
    <t>Embraer 170</t>
  </si>
  <si>
    <t>Boeing 757-200</t>
  </si>
  <si>
    <t>Boeing 737-500</t>
  </si>
  <si>
    <t>Beechcraft 1900</t>
  </si>
  <si>
    <t>Dash 8</t>
  </si>
  <si>
    <t>Embraer 135</t>
  </si>
  <si>
    <t>Boeing 767-300</t>
  </si>
  <si>
    <t>Fokker 70</t>
  </si>
  <si>
    <t>Airbus A330-200</t>
  </si>
  <si>
    <t>Boeing (Douglas) MD-87</t>
  </si>
  <si>
    <t>Fokker 100</t>
  </si>
  <si>
    <t>Boeing 737-400</t>
  </si>
  <si>
    <t>Canadair Regional Jet 200</t>
  </si>
  <si>
    <t>Boeing 717-200</t>
  </si>
  <si>
    <t>Boeing 747-400</t>
  </si>
  <si>
    <t>Beechcraft 2000</t>
  </si>
  <si>
    <t>Cessna 208</t>
  </si>
  <si>
    <t>Canadair Regional Jet 700</t>
  </si>
  <si>
    <t>Jetstreem JS 31</t>
  </si>
  <si>
    <t xml:space="preserve">Cessna 560 Citation </t>
  </si>
  <si>
    <t>Övriga flygplan Other aircraft</t>
  </si>
  <si>
    <t>Femårsöversikt</t>
  </si>
  <si>
    <t>Five-year summary</t>
  </si>
  <si>
    <t>Flygtrafik Air traffic</t>
  </si>
  <si>
    <t>Svenska flygplatser med linjefart och chartertrafik</t>
  </si>
  <si>
    <t>Swedish airports with scheduled and non-scheduled traffic</t>
  </si>
  <si>
    <t>Landningar Landings</t>
  </si>
  <si>
    <t>Utrikes International</t>
  </si>
  <si>
    <t>Inrikes Domestic</t>
  </si>
  <si>
    <t>Taxiflyg Taxi flights</t>
  </si>
  <si>
    <t>Övrig luftfart Other flights</t>
  </si>
  <si>
    <t>Summa landningar Landings, total</t>
  </si>
  <si>
    <t>Passagerare (000) Passengers (000)</t>
  </si>
  <si>
    <t>Utrikes ankommande och avresande</t>
  </si>
  <si>
    <t>International arriving and departing</t>
  </si>
  <si>
    <t>Inrikes avresande Domestic departing</t>
  </si>
  <si>
    <t>Summa passagerare Passengers, total</t>
  </si>
  <si>
    <t>Fraktgods, ton Freight, tonnes</t>
  </si>
  <si>
    <t>Utrikes ankommande och avgående</t>
  </si>
  <si>
    <t>International loaded and unloaded</t>
  </si>
  <si>
    <t>Inrikes avgående Domestic loaded</t>
  </si>
  <si>
    <t>Summa fraktgods Freight, total</t>
  </si>
  <si>
    <t>Post, ton Mail, tonnes</t>
  </si>
  <si>
    <t>Summa post Mail, total</t>
  </si>
  <si>
    <t>Luftfartyg Aircraft</t>
  </si>
  <si>
    <t xml:space="preserve">I Sverige registrerade motordrivna </t>
  </si>
  <si>
    <t>luftfartyg den 31 december</t>
  </si>
  <si>
    <t>Swedish-registered powered</t>
  </si>
  <si>
    <t>aircraft in December 31</t>
  </si>
  <si>
    <t xml:space="preserve">Antal haverier med svenskregistrerade </t>
  </si>
  <si>
    <t>motordrivna luftfartyg</t>
  </si>
  <si>
    <t>Number of accidents to Swedish-registered</t>
  </si>
  <si>
    <t>powered aircraft</t>
  </si>
  <si>
    <t>Linjefart och ej regelbunden trafik</t>
  </si>
  <si>
    <t>Scheduled and non-scheduled traffic</t>
  </si>
  <si>
    <t>Bruksflyg Miscellaneous commercial flying</t>
  </si>
  <si>
    <t>Skolflyg</t>
  </si>
  <si>
    <t xml:space="preserve">Privatflyg Private flights </t>
  </si>
  <si>
    <t>Summa haverier Accidents, total</t>
  </si>
  <si>
    <t>Internationell statistik</t>
  </si>
  <si>
    <t>International statistics</t>
  </si>
  <si>
    <t>Antal befordrade passagerare i linjefart för</t>
  </si>
  <si>
    <t>Tabell 7.1</t>
  </si>
  <si>
    <t>Passagerare</t>
  </si>
  <si>
    <t>Passagerar-km</t>
  </si>
  <si>
    <t>Kabinfaktor %</t>
  </si>
  <si>
    <t>Frakt, ton</t>
  </si>
  <si>
    <t>Ton-kilometer</t>
  </si>
  <si>
    <t>Passengers</t>
  </si>
  <si>
    <t>Passenger</t>
  </si>
  <si>
    <t>Freight,</t>
  </si>
  <si>
    <t>Tonne-kilometres</t>
  </si>
  <si>
    <t>kilometres</t>
  </si>
  <si>
    <t>Load factor %</t>
  </si>
  <si>
    <t>ton</t>
  </si>
  <si>
    <t>Frakt</t>
  </si>
  <si>
    <t>Post</t>
  </si>
  <si>
    <t>Totalt (inkl</t>
  </si>
  <si>
    <t>Freight</t>
  </si>
  <si>
    <t>Mail</t>
  </si>
  <si>
    <t>passagerare)</t>
  </si>
  <si>
    <t>Total (incl</t>
  </si>
  <si>
    <t>passengers)</t>
  </si>
  <si>
    <t xml:space="preserve"> </t>
  </si>
  <si>
    <t>Tabell 8.1</t>
  </si>
  <si>
    <t>Tabell 2.1</t>
  </si>
  <si>
    <t>Motordrivna luftfartyg efter viktklass 2006-2011</t>
  </si>
  <si>
    <t>Powered aircraft. Distribution by weight 2006-2011</t>
  </si>
  <si>
    <t>Högsta tillåtna startvikt kg</t>
  </si>
  <si>
    <t>31 december, år</t>
  </si>
  <si>
    <t>Maximum authorized take-off weight kg</t>
  </si>
  <si>
    <t>December 31, year</t>
  </si>
  <si>
    <t>≤ 2 000</t>
  </si>
  <si>
    <t>&gt;</t>
  </si>
  <si>
    <t>Tabell 2.2</t>
  </si>
  <si>
    <t>Registreringar och avregistreringar av luftfartyg 2006-2011</t>
  </si>
  <si>
    <t>Number of registrations and deregistrations of aircraft 2006-2011</t>
  </si>
  <si>
    <t>Registreringar Registrations</t>
  </si>
  <si>
    <t xml:space="preserve">    Motordrivna luftfartyg Powered aircraft</t>
  </si>
  <si>
    <t xml:space="preserve">       varav ultralätta luftfartyg Of which ultralight aircraft</t>
  </si>
  <si>
    <t xml:space="preserve">    Segelflygplan, motorsegelflygplan och ballonger</t>
  </si>
  <si>
    <t xml:space="preserve">    Gliders, Powered gliders and Balloons</t>
  </si>
  <si>
    <t>Avregistreringar Deregistrations</t>
  </si>
  <si>
    <t>Kontaktperson:</t>
  </si>
  <si>
    <t>Anette Myhr, anette.myhr@trafa.se</t>
  </si>
  <si>
    <t>Innehåll/Content</t>
  </si>
  <si>
    <t>Antal landningar och passagerare på svenska flygplatser med linjefart och chartertrafik 1970-20101</t>
  </si>
  <si>
    <t>Number of landings and passengers at Swedish airports with scheduled and non-scheduled traffic 1970-20101</t>
  </si>
  <si>
    <t xml:space="preserve">Antal landningar på svenska flygplatser med linjefart och chartertrafik 2009-2010 </t>
  </si>
  <si>
    <t xml:space="preserve">Number of landings at Swedish airports with scheduled and non-scheduled traffic 2009-2010 </t>
  </si>
  <si>
    <t>Ankommande och avresande passagerare på svenska flygplatser med linjefart och chartertrafik 2009-2010</t>
  </si>
  <si>
    <t>Number of arriving and departing passengers at Swedish airports with scheduled and non-scheduled traffic 2009-2010</t>
  </si>
  <si>
    <t>Ankommande och avgående frakt och post på svenska flygplatser med linjefart och chartertrafik 1970-20101, 2. Ton.</t>
  </si>
  <si>
    <t>Freight and Mail loaded and unloaded at Swedish airports with scheduled and non-scheduled traffic 1970-20101, 2. Tonnes.</t>
  </si>
  <si>
    <t>Ankommande och avgående frakt på svenska flygplatser med linjefart och chartertrafik 2009-2010 1. Ton.</t>
  </si>
  <si>
    <t>Freight loaded and unloaded at Swedish airports with scheduled and non-scheduled traffic 2009-2010 1. Tonnes.</t>
  </si>
  <si>
    <t>Ankommande och avgående post på svenska flygplatser med linjefart och chartertrafik 2009-2010 1. Ton.</t>
  </si>
  <si>
    <t>Mail loaded and unloaded at Swedish airports with scheduled and non-scheduled traffic 2009-2010 1. Tonnes.</t>
  </si>
  <si>
    <t>Tabell 2.3</t>
  </si>
  <si>
    <t>Antal gällande luftvärdighetsbevis den 31 december</t>
  </si>
  <si>
    <t>Number of valid airworthiness certificates per December 31</t>
  </si>
  <si>
    <t>Antal utfärdade luftvärdighetsbevis under året</t>
  </si>
  <si>
    <t>Number of valid airworthiness certificates issued</t>
  </si>
  <si>
    <t xml:space="preserve">  Handlingen ska vara utfärdad eller godtagen av den stat i vilket luftfartyget är registrerat.</t>
  </si>
  <si>
    <t xml:space="preserve">  Document which according to ICAO regulations shall be on-board each aircraft being flown</t>
  </si>
  <si>
    <t xml:space="preserve">  in international airspace. The document shall be issued by or approved by the country </t>
  </si>
  <si>
    <t xml:space="preserve">  where the aircraft is registered.</t>
  </si>
  <si>
    <t>Tabell 2.4</t>
  </si>
  <si>
    <t>Certifikatstatistik för luftfart 2010-2011</t>
  </si>
  <si>
    <t>Licences within the air traffic area 2010-2011</t>
  </si>
  <si>
    <t>Typ av certifikat/</t>
  </si>
  <si>
    <t>Antal nyutfärdade</t>
  </si>
  <si>
    <t>Antal gällande certi-</t>
  </si>
  <si>
    <t>Antal certifikat-</t>
  </si>
  <si>
    <t>Antal certifikat med</t>
  </si>
  <si>
    <t>certifikat</t>
  </si>
  <si>
    <t>fikat den 31 december</t>
  </si>
  <si>
    <t>förnyelser</t>
  </si>
  <si>
    <t>utökad behörighet</t>
  </si>
  <si>
    <t>Number of new</t>
  </si>
  <si>
    <t>Number of valid</t>
  </si>
  <si>
    <t>Number of ren-</t>
  </si>
  <si>
    <t xml:space="preserve">Number of licences </t>
  </si>
  <si>
    <t>licences issued</t>
  </si>
  <si>
    <t>licences December 31</t>
  </si>
  <si>
    <t>ewed licences</t>
  </si>
  <si>
    <t>with increased</t>
  </si>
  <si>
    <t>qualification</t>
  </si>
  <si>
    <t xml:space="preserve">Trafikflygarcertifikat </t>
  </si>
  <si>
    <t>Airline transport pilot licence</t>
  </si>
  <si>
    <t>Flygplan Aeroplane</t>
  </si>
  <si>
    <t>D, ATPL(A)</t>
  </si>
  <si>
    <t>Helikopter Helicopter</t>
  </si>
  <si>
    <t>DH, ATPL(H)</t>
  </si>
  <si>
    <t>Trafikflygarcertifikat</t>
  </si>
  <si>
    <t>Commercial pilot licence</t>
  </si>
  <si>
    <t>B, CPL(A)</t>
  </si>
  <si>
    <t>BH, CPL(H)</t>
  </si>
  <si>
    <t>Privatflygarcertifikat</t>
  </si>
  <si>
    <t>Private pilot licence</t>
  </si>
  <si>
    <t>A, PPL(A)</t>
  </si>
  <si>
    <t>AH, PPL(H)</t>
  </si>
  <si>
    <t>Segelflygare</t>
  </si>
  <si>
    <t>Glider pilot</t>
  </si>
  <si>
    <t>S</t>
  </si>
  <si>
    <t>Flygmaskinist</t>
  </si>
  <si>
    <t>Flight engineer</t>
  </si>
  <si>
    <t>MF, F/EL</t>
  </si>
  <si>
    <t>Flygteknikercertifikat</t>
  </si>
  <si>
    <t>Aircraft maintenance licence</t>
  </si>
  <si>
    <t>PART-66</t>
  </si>
  <si>
    <t>Förarcertifikat-ultralätta flygplan</t>
  </si>
  <si>
    <t>Pilot licence ultra light aeroplane</t>
  </si>
  <si>
    <t>UL</t>
  </si>
  <si>
    <t>Flygledare</t>
  </si>
  <si>
    <t>Air Traffic Controller</t>
  </si>
  <si>
    <t>FL</t>
  </si>
  <si>
    <t>Behörighetsbevis för flyginforma-</t>
  </si>
  <si>
    <t>tionstjänst för flygplats (AFIS)</t>
  </si>
  <si>
    <t xml:space="preserve">Rating for Aerodrome Flight </t>
  </si>
  <si>
    <t>Information Service</t>
  </si>
  <si>
    <t>AF</t>
  </si>
  <si>
    <t>Ballongförare</t>
  </si>
  <si>
    <t>Free balloon pilot</t>
  </si>
  <si>
    <t>FB</t>
  </si>
  <si>
    <t xml:space="preserve">  Certain types of licences/ratings are not longer shown.</t>
  </si>
  <si>
    <t>Tabell 5.1</t>
  </si>
  <si>
    <t>Avgasemissioner från inrikes, utrikes och nationell flygtrafik 2010-2011</t>
  </si>
  <si>
    <t>Exhaust gases from domestic, international and national air traffic 2010-2011</t>
  </si>
  <si>
    <t xml:space="preserve">Utrikes International </t>
  </si>
  <si>
    <t>Nationellt National</t>
  </si>
  <si>
    <t>Kolmonoxid (CO), ton Carbon monoxide, tonnes</t>
  </si>
  <si>
    <t>Ofullständigt förbrända kolväten (HC), ton Unburned hydrocarbons, tonnes</t>
  </si>
  <si>
    <t>Tabell 5.2</t>
  </si>
  <si>
    <t>Nyckeltal inrikes flygningar 2010-2011, gram per personkilometer</t>
  </si>
  <si>
    <t>Ratio domestic flights 2010-2011, grams per passenger kilometres</t>
  </si>
  <si>
    <t>Tabell 5.3</t>
  </si>
  <si>
    <t xml:space="preserve">Använd mängd halkbekämpningsmedel och flygplanavisningsmedel vid de </t>
  </si>
  <si>
    <t>svenska statliga flygplatserna 2010-2011, ton</t>
  </si>
  <si>
    <t>Used amount of runway de-icing and aircraft de-icing agents at Swedish State-owned</t>
  </si>
  <si>
    <t>airports 2010-2011, tonnes</t>
  </si>
  <si>
    <t>Halkbekämpningsmedel Runway de-icing agents</t>
  </si>
  <si>
    <t>Acetat-medel Acetate deicers</t>
  </si>
  <si>
    <t>Urea</t>
  </si>
  <si>
    <t>Formiat Formate</t>
  </si>
  <si>
    <t>Flygplanavisningsmedel som 100% glykol Aircraft deicers as 100% Glycol</t>
  </si>
  <si>
    <t>Tabell 6.1</t>
  </si>
  <si>
    <t>Luftfartsolyckor med motordrivna luftfartyg efter flygsituation i Sverige</t>
  </si>
  <si>
    <t>oavsett nationalitet 2010-2011</t>
  </si>
  <si>
    <t>Accidents to powered aircraft by flight phase in Sweden irrespective of the</t>
  </si>
  <si>
    <t>nationality of the aircraft 2010-2011</t>
  </si>
  <si>
    <t>Art av flygning</t>
  </si>
  <si>
    <t>Totalt antal</t>
  </si>
  <si>
    <t>Flygsituation</t>
  </si>
  <si>
    <t>Type of operation</t>
  </si>
  <si>
    <t>luftfarsolyckor</t>
  </si>
  <si>
    <t>Flight phase</t>
  </si>
  <si>
    <t>Total number</t>
  </si>
  <si>
    <t>Taxning/</t>
  </si>
  <si>
    <t>Start</t>
  </si>
  <si>
    <t>Flygning</t>
  </si>
  <si>
    <t>Inflygning/</t>
  </si>
  <si>
    <t>of accidents</t>
  </si>
  <si>
    <t>stationärt</t>
  </si>
  <si>
    <t>Take-off</t>
  </si>
  <si>
    <t>En route</t>
  </si>
  <si>
    <t>Landning</t>
  </si>
  <si>
    <t>Taxiing/</t>
  </si>
  <si>
    <t>Landing</t>
  </si>
  <si>
    <t>Stationary</t>
  </si>
  <si>
    <t>Linjefart och ej regelb trafik</t>
  </si>
  <si>
    <t xml:space="preserve">Scheduled and non-scheduled </t>
  </si>
  <si>
    <t>Miscellaneous commercial</t>
  </si>
  <si>
    <t>Instructional operations</t>
  </si>
  <si>
    <t xml:space="preserve">Privatflyg </t>
  </si>
  <si>
    <t>Private operations</t>
  </si>
  <si>
    <t xml:space="preserve">  Taxi flights and aerial work</t>
  </si>
  <si>
    <t>Tabell 6.2</t>
  </si>
  <si>
    <t xml:space="preserve">Luftfartsolyckor med motordrivna luftfartyg efter typ av skada i Sverige </t>
  </si>
  <si>
    <t>Accidents to powered aircraft by injuries in Sweden irrespective of the</t>
  </si>
  <si>
    <t>Antal luftfarts-</t>
  </si>
  <si>
    <t>Personskador</t>
  </si>
  <si>
    <t>olyckor med dödlig</t>
  </si>
  <si>
    <t>Killed and injured persons</t>
  </si>
  <si>
    <t>utgång</t>
  </si>
  <si>
    <t>Dödliga skador</t>
  </si>
  <si>
    <t>Allvarliga skador</t>
  </si>
  <si>
    <t>Lindriga skador</t>
  </si>
  <si>
    <t>Number of fatal</t>
  </si>
  <si>
    <t>Fatal injuries</t>
  </si>
  <si>
    <t>Serious injuries</t>
  </si>
  <si>
    <t>Minor injuries</t>
  </si>
  <si>
    <t>accidents</t>
  </si>
  <si>
    <t>Privatflyg</t>
  </si>
  <si>
    <t>Materialskador</t>
  </si>
  <si>
    <t>Material damages</t>
  </si>
  <si>
    <t>Totalförstört</t>
  </si>
  <si>
    <t>Omfattande skador</t>
  </si>
  <si>
    <t>Mindre skador</t>
  </si>
  <si>
    <t>Destroyed</t>
  </si>
  <si>
    <t>Substantial damages</t>
  </si>
  <si>
    <t>Minor damages</t>
  </si>
  <si>
    <t>Tabell 6.3</t>
  </si>
  <si>
    <t xml:space="preserve">Luftfartsolyckor med svenskregistrerade motordrivna luftfartyg efter flygsituation </t>
  </si>
  <si>
    <t>oavsett haveriplats 2010-2011</t>
  </si>
  <si>
    <t xml:space="preserve">Accidents to Swedish-registered powered aircraft by flight phase irrespective of country </t>
  </si>
  <si>
    <t>of accident 2010-2011</t>
  </si>
  <si>
    <t>luftfartsolyckor</t>
  </si>
  <si>
    <t>Tabell 6.4</t>
  </si>
  <si>
    <t xml:space="preserve">Luftfartsolyckor med svenskregistrerade motordrivna luftfartyg efter typ av skada </t>
  </si>
  <si>
    <t xml:space="preserve">Accidents to Swedish-registered powered aircraft by injuries irrespective of country </t>
  </si>
  <si>
    <r>
      <t xml:space="preserve">Antal landningsbanor efter kodsiffra </t>
    </r>
    <r>
      <rPr>
        <vertAlign val="superscript"/>
        <sz val="9"/>
        <rFont val="Arial"/>
        <family val="2"/>
      </rPr>
      <t>1</t>
    </r>
  </si>
  <si>
    <r>
      <t xml:space="preserve">Number of runways by assigned code 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</si>
  <si>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Landningsbanor med kodsiffra 3 eller 4 är dimensionerade för tyngre transportflyg, medan banor med  </t>
    </r>
  </si>
  <si>
    <r>
      <t>1</t>
    </r>
    <r>
      <rPr>
        <sz val="9"/>
        <rFont val="Arial"/>
        <family val="2"/>
      </rPr>
      <t xml:space="preserve"> Handling som enligt ICAO ska finnas för varje luftfartyg som nyttjas i internationellt luftrum.</t>
    </r>
  </si>
  <si>
    <r>
      <t>Luftvärdighetsbevis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2006-2011</t>
    </r>
  </si>
  <si>
    <r>
      <t>Airworthiness certificates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2006-2011</t>
    </r>
  </si>
  <si>
    <r>
      <t>behörighetsbevis</t>
    </r>
    <r>
      <rPr>
        <vertAlign val="superscript"/>
        <sz val="9"/>
        <rFont val="Arial"/>
        <family val="2"/>
      </rPr>
      <t>1</t>
    </r>
  </si>
  <si>
    <r>
      <t>Type of licence/rating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</si>
  <si>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Vissa typer av certifikat/behörighetsbevis redovisas inte längre.</t>
    </r>
  </si>
  <si>
    <r>
      <t>Scandinavian Airlines Sverige</t>
    </r>
    <r>
      <rPr>
        <vertAlign val="superscript"/>
        <sz val="9"/>
        <rFont val="Arial"/>
        <family val="2"/>
      </rPr>
      <t>1</t>
    </r>
  </si>
  <si>
    <r>
      <t xml:space="preserve">Totalt antal sysselsatta i SAS-koncernen </t>
    </r>
    <r>
      <rPr>
        <vertAlign val="superscript"/>
        <sz val="9"/>
        <rFont val="Arial"/>
        <family val="2"/>
      </rPr>
      <t>1</t>
    </r>
  </si>
  <si>
    <r>
      <t>Total number of employees in SAS Group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</si>
  <si>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Källa: Årsredovisningar för SAS-koncernen 2005-2009. Source: SAS Group Annual reports 2005-2009.</t>
    </r>
  </si>
  <si>
    <r>
      <t>Passagerare</t>
    </r>
    <r>
      <rPr>
        <vertAlign val="superscript"/>
        <sz val="9"/>
        <rFont val="Arial"/>
        <family val="2"/>
      </rPr>
      <t>2</t>
    </r>
  </si>
  <si>
    <r>
      <t>Passengers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</si>
  <si>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För  1971 avser antalet landningar och passagerare endast statliga flygplatser med linjefart och chartertrafik.</t>
    </r>
  </si>
  <si>
    <r>
      <t>2</t>
    </r>
    <r>
      <rPr>
        <sz val="9"/>
        <rFont val="Arial"/>
        <family val="2"/>
      </rPr>
      <t xml:space="preserve"> Antal ankommande och avresande passagerare i utrikes trafik samt antal avresande passagerare i inrikes trafik.</t>
    </r>
  </si>
  <si>
    <r>
      <t>chartertrafik 1971-2011</t>
    </r>
    <r>
      <rPr>
        <b/>
        <vertAlign val="superscript"/>
        <sz val="9"/>
        <rFont val="Arial"/>
        <family val="2"/>
      </rPr>
      <t>1</t>
    </r>
  </si>
  <si>
    <r>
      <t>non-scheduled traffic 1971-2011</t>
    </r>
    <r>
      <rPr>
        <vertAlign val="superscript"/>
        <sz val="9"/>
        <rFont val="Arial"/>
        <family val="2"/>
      </rPr>
      <t>1</t>
    </r>
  </si>
  <si>
    <r>
      <t>verksamhet</t>
    </r>
    <r>
      <rPr>
        <vertAlign val="superscript"/>
        <sz val="9"/>
        <rFont val="Arial"/>
        <family val="2"/>
      </rPr>
      <t>1</t>
    </r>
  </si>
  <si>
    <r>
      <t>activity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</si>
  <si>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Privatflyg, skolflyg, aerial work och militär. Private flights, instructional flights, aerial work and military.</t>
    </r>
  </si>
  <si>
    <r>
      <t>Ank</t>
    </r>
    <r>
      <rPr>
        <vertAlign val="superscript"/>
        <sz val="9"/>
        <rFont val="Arial"/>
        <family val="2"/>
      </rPr>
      <t>1</t>
    </r>
  </si>
  <si>
    <r>
      <t>Avr</t>
    </r>
    <r>
      <rPr>
        <vertAlign val="superscript"/>
        <sz val="9"/>
        <rFont val="Arial"/>
        <family val="2"/>
      </rPr>
      <t>1</t>
    </r>
  </si>
  <si>
    <r>
      <t>Arr</t>
    </r>
    <r>
      <rPr>
        <vertAlign val="superscript"/>
        <sz val="9"/>
        <rFont val="Arial"/>
        <family val="2"/>
      </rPr>
      <t>1</t>
    </r>
  </si>
  <si>
    <r>
      <t>Dep</t>
    </r>
    <r>
      <rPr>
        <vertAlign val="superscript"/>
        <sz val="9"/>
        <rFont val="Arial"/>
        <family val="2"/>
      </rPr>
      <t>1</t>
    </r>
  </si>
  <si>
    <r>
      <t xml:space="preserve"> i inrikes trafik 2005-2011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tusental</t>
    </r>
  </si>
  <si>
    <r>
      <t>in domestic traffic 2005-2011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, thousands</t>
    </r>
  </si>
  <si>
    <r>
      <t>Fraktgods</t>
    </r>
    <r>
      <rPr>
        <vertAlign val="superscript"/>
        <sz val="9"/>
        <rFont val="Arial"/>
        <family val="2"/>
      </rPr>
      <t>3</t>
    </r>
  </si>
  <si>
    <r>
      <t>Post</t>
    </r>
    <r>
      <rPr>
        <vertAlign val="superscript"/>
        <sz val="9"/>
        <rFont val="Arial"/>
        <family val="2"/>
      </rPr>
      <t>3</t>
    </r>
  </si>
  <si>
    <r>
      <t>Freight</t>
    </r>
    <r>
      <rPr>
        <vertAlign val="superscript"/>
        <sz val="9"/>
        <rFont val="Arial"/>
        <family val="2"/>
      </rPr>
      <t>3</t>
    </r>
  </si>
  <si>
    <r>
      <t>Mail</t>
    </r>
    <r>
      <rPr>
        <vertAlign val="superscript"/>
        <sz val="9"/>
        <rFont val="Arial"/>
        <family val="2"/>
      </rPr>
      <t>3</t>
    </r>
  </si>
  <si>
    <r>
      <t>1</t>
    </r>
    <r>
      <rPr>
        <sz val="9"/>
        <rFont val="Arial"/>
        <family val="2"/>
      </rPr>
      <t xml:space="preserve"> Avser flugen frakt och post.</t>
    </r>
  </si>
  <si>
    <r>
      <t>2</t>
    </r>
    <r>
      <rPr>
        <sz val="9"/>
        <rFont val="Arial"/>
        <family val="2"/>
      </rPr>
      <t xml:space="preserve"> För  1971 avser frakt- och postuppgifter endast statliga flygplatser med linjefart och chartertrafik.</t>
    </r>
  </si>
  <si>
    <r>
      <t>3</t>
    </r>
    <r>
      <rPr>
        <sz val="9"/>
        <rFont val="Arial"/>
        <family val="2"/>
      </rPr>
      <t xml:space="preserve"> Antal ankommande och avgående frakt och post i utrikes trafik samt antal avgående frakt och post i inrikes trafik.</t>
    </r>
  </si>
  <si>
    <r>
      <t>och chartertrafik 1971-2011</t>
    </r>
    <r>
      <rPr>
        <b/>
        <vertAlign val="superscript"/>
        <sz val="9"/>
        <rFont val="Arial"/>
        <family val="2"/>
      </rPr>
      <t>1, 2</t>
    </r>
    <r>
      <rPr>
        <b/>
        <sz val="9"/>
        <rFont val="Arial"/>
        <family val="2"/>
      </rPr>
      <t>. Ton.</t>
    </r>
  </si>
  <si>
    <r>
      <t>non-scheduled traffic 1971-2011</t>
    </r>
    <r>
      <rPr>
        <vertAlign val="superscript"/>
        <sz val="9"/>
        <rFont val="Arial"/>
        <family val="2"/>
      </rPr>
      <t>1, 2</t>
    </r>
    <r>
      <rPr>
        <sz val="9"/>
        <rFont val="Arial"/>
        <family val="2"/>
      </rPr>
      <t>. Tonnes.</t>
    </r>
  </si>
  <si>
    <r>
      <t>Ank</t>
    </r>
    <r>
      <rPr>
        <vertAlign val="superscript"/>
        <sz val="9"/>
        <rFont val="Arial"/>
        <family val="2"/>
      </rPr>
      <t>2</t>
    </r>
  </si>
  <si>
    <r>
      <t>Avg</t>
    </r>
    <r>
      <rPr>
        <vertAlign val="superscript"/>
        <sz val="9"/>
        <rFont val="Arial"/>
        <family val="2"/>
      </rPr>
      <t>2</t>
    </r>
  </si>
  <si>
    <r>
      <t>Unloaded</t>
    </r>
    <r>
      <rPr>
        <vertAlign val="superscript"/>
        <sz val="9"/>
        <rFont val="Arial"/>
        <family val="2"/>
      </rPr>
      <t>2</t>
    </r>
  </si>
  <si>
    <r>
      <t>Loaded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</si>
  <si>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Avser flugen frakt </t>
    </r>
  </si>
  <si>
    <r>
      <t>chartertrafik 2010-2011</t>
    </r>
    <r>
      <rPr>
        <b/>
        <vertAlign val="superscript"/>
        <sz val="9"/>
        <rFont val="Arial"/>
        <family val="2"/>
      </rPr>
      <t xml:space="preserve"> 1</t>
    </r>
    <r>
      <rPr>
        <b/>
        <sz val="9"/>
        <rFont val="Arial"/>
        <family val="2"/>
      </rPr>
      <t>. Ton.</t>
    </r>
  </si>
  <si>
    <r>
      <t xml:space="preserve">non-scheduled traffic 2010-2011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. Tonnes.</t>
    </r>
  </si>
  <si>
    <r>
      <t xml:space="preserve">chartertrafik 2010-2011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. Ton.</t>
    </r>
  </si>
  <si>
    <r>
      <t>1</t>
    </r>
    <r>
      <rPr>
        <sz val="9"/>
        <rFont val="Arial"/>
        <family val="2"/>
      </rPr>
      <t xml:space="preserve"> Avser flugen post </t>
    </r>
  </si>
  <si>
    <r>
      <t>Koldioxid (CO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), tusen ton Carbon dioxide, thousand tonnes</t>
    </r>
  </si>
  <si>
    <r>
      <t>Kväveoxider (NO</t>
    </r>
    <r>
      <rPr>
        <vertAlign val="subscript"/>
        <sz val="9"/>
        <rFont val="Arial"/>
        <family val="2"/>
      </rPr>
      <t>X</t>
    </r>
    <r>
      <rPr>
        <sz val="9"/>
        <rFont val="Arial"/>
        <family val="2"/>
      </rPr>
      <t>), ton Nitrogen oxides, tonnes</t>
    </r>
  </si>
  <si>
    <r>
      <t>Svaveldioxid (SO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), ton Sulphur dioxide, tonnes</t>
    </r>
  </si>
  <si>
    <r>
      <t>Koldioxid (CO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), Carbon dioxide</t>
    </r>
  </si>
  <si>
    <r>
      <t>Kväveoxider (NO</t>
    </r>
    <r>
      <rPr>
        <vertAlign val="subscript"/>
        <sz val="9"/>
        <rFont val="Arial"/>
        <family val="2"/>
      </rPr>
      <t>X</t>
    </r>
    <r>
      <rPr>
        <sz val="9"/>
        <rFont val="Arial"/>
        <family val="2"/>
      </rPr>
      <t>), Nitrogen oxides</t>
    </r>
  </si>
  <si>
    <r>
      <t>Svaveldioxid (SO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), Sulphur dioxide</t>
    </r>
  </si>
  <si>
    <r>
      <t>Bruksflyg</t>
    </r>
    <r>
      <rPr>
        <vertAlign val="superscript"/>
        <sz val="9"/>
        <rFont val="Arial"/>
        <family val="2"/>
      </rPr>
      <t xml:space="preserve"> 1</t>
    </r>
  </si>
  <si>
    <r>
      <t xml:space="preserve">operations </t>
    </r>
    <r>
      <rPr>
        <vertAlign val="superscript"/>
        <sz val="9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</si>
  <si>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Taxiflyg och aerial work</t>
    </r>
  </si>
  <si>
    <r>
      <t xml:space="preserve">Certifikat den 31 december </t>
    </r>
    <r>
      <rPr>
        <vertAlign val="superscript"/>
        <sz val="9"/>
        <rFont val="Arial"/>
        <family val="2"/>
      </rPr>
      <t>1</t>
    </r>
  </si>
  <si>
    <r>
      <t>Licences, December 31</t>
    </r>
    <r>
      <rPr>
        <vertAlign val="superscript"/>
        <sz val="9"/>
        <rFont val="Arial"/>
        <family val="2"/>
      </rPr>
      <t xml:space="preserve"> 1</t>
    </r>
  </si>
  <si>
    <r>
      <t>samtliga ICAO-anslutna staters linjebolag (milj)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</si>
  <si>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Se tabell 2.4. For  explanation see table 2.4</t>
    </r>
  </si>
  <si>
    <r>
      <t>2</t>
    </r>
    <r>
      <rPr>
        <sz val="9"/>
        <rFont val="Arial"/>
        <family val="2"/>
      </rPr>
      <t xml:space="preserve"> Number of passengers carried on scheduled sevices for ICAO contracting states' scheduled airlines</t>
    </r>
  </si>
  <si>
    <r>
      <t>r</t>
    </r>
    <r>
      <rPr>
        <sz val="9"/>
        <rFont val="Arial"/>
        <family val="2"/>
      </rPr>
      <t xml:space="preserve"> Reviderade siffror. Revised figures.</t>
    </r>
  </si>
  <si>
    <r>
      <t>1</t>
    </r>
    <r>
      <rPr>
        <sz val="9"/>
        <rFont val="Arial"/>
        <family val="2"/>
      </rPr>
      <t xml:space="preserve"> Exklusive ej ICAO-anslutna stater. Excluding States not members of ICAO.</t>
    </r>
  </si>
  <si>
    <r>
      <t xml:space="preserve">Världsluftfartens utveckling 1975-2010 (linjefart), miljoner </t>
    </r>
    <r>
      <rPr>
        <b/>
        <vertAlign val="superscript"/>
        <sz val="9"/>
        <rFont val="Arial"/>
        <family val="2"/>
      </rPr>
      <t>1</t>
    </r>
  </si>
  <si>
    <r>
      <t>Development of world scheduled revenue traffic 1975-2010, million</t>
    </r>
    <r>
      <rPr>
        <vertAlign val="superscript"/>
        <sz val="9"/>
        <rFont val="Arial"/>
        <family val="2"/>
      </rPr>
      <t xml:space="preserve"> 1</t>
    </r>
  </si>
  <si>
    <t>Luftfart 2011</t>
  </si>
  <si>
    <t>Civil aviation 2011</t>
  </si>
  <si>
    <t>Tabell 4.11</t>
  </si>
  <si>
    <t>Helicopter Aerodromes Licensed by the Swedish Civil Aviation Authority December 31, 2011</t>
  </si>
  <si>
    <t>Antal sysselsatta i företag med tillstånd till att bedriva kommersiell luftfartsverksamhet per den 31 december 2007-2011</t>
  </si>
  <si>
    <t>Number of people employed in commercial air traffic in December 31, 2007-2011</t>
  </si>
  <si>
    <t>Antalet personkilometer, fordonskilometrar och tonkilometrar (gods och post) i inrikes trafik 2005-2011, tusental</t>
  </si>
  <si>
    <t xml:space="preserve">Number of passenger-km, vehicular traffic-km and tonne-km (mail and freight) in domestic traffic 2005-2011, thousands  </t>
  </si>
  <si>
    <t>Avresande passagerare i utrikes trafik efter land för första landningsflygplats efter start från svenska flygplatser 2007-2011</t>
  </si>
  <si>
    <t>Passengers embarked in international traffic by country for the first landing airport after take-off from Swedish airports 2007-2011</t>
  </si>
  <si>
    <t>Antal utbjudna flygstolar i linje- och chartertrafik på svenska flygplatser 2010-2011</t>
  </si>
  <si>
    <t>Number of available seats in scheduled and non-scheduled traffic at Swedish airports 2010-2011</t>
  </si>
  <si>
    <t>Luftvärdighetsbevis 2006-2011</t>
  </si>
  <si>
    <t>Airworthiness certificates 2006-2011</t>
  </si>
  <si>
    <t>Antalet starter i linjefart och chartertrafik efter flygplanstyp</t>
  </si>
  <si>
    <t>Antalet starter i linjefart och chartertrafik efter flygplanstyp från svenska flygplatser 2010-2011</t>
  </si>
  <si>
    <t>Number of departures in scheduled and non-scheduled traffic by aircraft type from Swedish airports 2010-2011</t>
  </si>
  <si>
    <t xml:space="preserve">Använd mängd halkbekämpningsmedel och flygplanavisningsmedel vid de svenska statliga flygplatserna 2010-2011, ton </t>
  </si>
  <si>
    <t>Used amount of runway de-icing and aircraft de-icing agents at Swedish State-owned airports 2010-2011, tonnes</t>
  </si>
  <si>
    <t>Luftfartsolyckor med motordrivna luftfartyg efter flygsituation i Sverige oavsett nationalitet 2010-2011</t>
  </si>
  <si>
    <t>Accidents to powered aircraft by flight phase in Sweden irrespective of the nationality of the aircraft 2010-2011</t>
  </si>
  <si>
    <t>Luftfartsolyckor med motordrivna luftfartyg efter typ av skada i Sverige oavsett nationalitet 2010-2011</t>
  </si>
  <si>
    <t>Accidents to powered aircraft by injuries in Sweden irrespective of the nationality of the aircraft 2010-2011</t>
  </si>
  <si>
    <t>Luftfartsolyckor med svenskregistrerade motordrivna luftfartyg efter flygsituation oavsett haveriplats 2010-2011</t>
  </si>
  <si>
    <t>Accidents to Swedish-registered powered aircraft by flight phase irrespective of country of accident 2010-2011</t>
  </si>
  <si>
    <t>Luftfartsolyckor med svenskregistrerade motordrivna luftfartyg efter typ av skada oavsett haveriplats 2010-2011</t>
  </si>
  <si>
    <t>Accidents to Swedish-registered powered aircraft by injuries irrespective of country of accident 2010-2011</t>
  </si>
  <si>
    <t>Världsluftfartens utveckling 1975-2010 (linjefart), miljoner</t>
  </si>
  <si>
    <t>Development of world scheduled revenue traffic 1975-2010, million</t>
  </si>
  <si>
    <r>
      <rPr>
        <vertAlign val="superscript"/>
        <sz val="9"/>
        <rFont val="Arial"/>
        <family val="2"/>
      </rPr>
      <t>r</t>
    </r>
    <r>
      <rPr>
        <sz val="9"/>
        <rFont val="Arial"/>
        <family val="2"/>
      </rPr>
      <t xml:space="preserve"> Reviderade siffror. Revised figures.</t>
    </r>
  </si>
  <si>
    <r>
      <t>1</t>
    </r>
    <r>
      <rPr>
        <sz val="9"/>
        <rFont val="Arial"/>
        <family val="2"/>
      </rPr>
      <t xml:space="preserve"> Antalet kilometer är beräknat på antalet inrikes passagerare, antalet passageraravgångar </t>
    </r>
  </si>
  <si>
    <t xml:space="preserve"> och gods/post mellan svenska flygplatser (första destination efter avgång).</t>
  </si>
  <si>
    <t xml:space="preserve"> The number of  kilometres has been calculated based on the number of domestic passengers, </t>
  </si>
  <si>
    <t xml:space="preserve"> number of take-offs (passenger flights) and mail/freight between Swedish airports (first landing after take-off).</t>
  </si>
  <si>
    <t xml:space="preserve"> The difference between the number of loaded and unloaded freight-tons depends on a more accurate report of</t>
  </si>
  <si>
    <t xml:space="preserve"> departing freight-tons.</t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</si>
  <si>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 xml:space="preserve">Skillnaden mellan antalet ankommande och avgående fraktton beror på en större </t>
    </r>
  </si>
  <si>
    <t xml:space="preserve"> noggrannhet i rapporteringen av avgående fraktton.</t>
  </si>
  <si>
    <t xml:space="preserve"> The difference between the number of loaded and unloaded mail-tons depends on a more accurate report of</t>
  </si>
  <si>
    <t xml:space="preserve"> departing mail-tons.</t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</si>
  <si>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 xml:space="preserve">Skillnaden mellan antalet ankommande och avgående posttton beror på en större </t>
    </r>
  </si>
  <si>
    <t xml:space="preserve"> noggrannhet i rapporteringen av avgående postton.</t>
  </si>
  <si>
    <t>uppdaterad 120509</t>
  </si>
  <si>
    <t>k</t>
  </si>
  <si>
    <t>Anm: I beräkningarna av ovanstående upgifter är antalet personkilometrar modellberäknade</t>
  </si>
</sst>
</file>

<file path=xl/styles.xml><?xml version="1.0" encoding="utf-8"?>
<styleSheet xmlns="http://schemas.openxmlformats.org/spreadsheetml/2006/main">
  <numFmts count="7">
    <numFmt numFmtId="43" formatCode="_-* #,##0.00\ _k_r_-;\-* #,##0.00\ _k_r_-;_-* &quot;-&quot;??\ _k_r_-;_-@_-"/>
    <numFmt numFmtId="164" formatCode="#,##0_ ;[Red]\-#,##0\ "/>
    <numFmt numFmtId="165" formatCode="0.0%"/>
    <numFmt numFmtId="166" formatCode="0.0"/>
    <numFmt numFmtId="167" formatCode="#,##0.0"/>
    <numFmt numFmtId="168" formatCode="0.000"/>
    <numFmt numFmtId="169" formatCode="#,##0.000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color indexed="8"/>
      <name val="Arial"/>
      <family val="2"/>
    </font>
    <font>
      <vertAlign val="subscript"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3" tint="0.79998168889431442"/>
      </right>
      <top/>
      <bottom style="thin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indexed="64"/>
      </bottom>
      <diagonal/>
    </border>
    <border>
      <left style="thin">
        <color theme="3" tint="0.79998168889431442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/>
    <xf numFmtId="3" fontId="4" fillId="0" borderId="0" xfId="0" applyNumberFormat="1" applyFont="1" applyAlignment="1">
      <alignment horizontal="left"/>
    </xf>
    <xf numFmtId="3" fontId="4" fillId="0" borderId="1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5" fillId="0" borderId="0" xfId="0" applyFont="1"/>
    <xf numFmtId="0" fontId="2" fillId="0" borderId="0" xfId="4" applyFont="1"/>
    <xf numFmtId="0" fontId="3" fillId="0" borderId="0" xfId="4" applyFont="1"/>
    <xf numFmtId="0" fontId="3" fillId="0" borderId="0" xfId="4"/>
    <xf numFmtId="0" fontId="4" fillId="0" borderId="0" xfId="4" applyFont="1"/>
    <xf numFmtId="0" fontId="7" fillId="0" borderId="0" xfId="4" applyFont="1"/>
    <xf numFmtId="0" fontId="8" fillId="0" borderId="0" xfId="4" applyFont="1"/>
    <xf numFmtId="0" fontId="9" fillId="0" borderId="0" xfId="4" applyFont="1"/>
    <xf numFmtId="0" fontId="10" fillId="0" borderId="0" xfId="2" applyAlignment="1" applyProtection="1"/>
    <xf numFmtId="0" fontId="4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4" fillId="0" borderId="0" xfId="0" applyNumberFormat="1" applyFont="1"/>
    <xf numFmtId="0" fontId="5" fillId="0" borderId="0" xfId="0" applyFont="1" applyBorder="1"/>
    <xf numFmtId="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5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5" fillId="0" borderId="2" xfId="0" applyFont="1" applyBorder="1"/>
    <xf numFmtId="0" fontId="4" fillId="0" borderId="0" xfId="4" applyFont="1" applyBorder="1"/>
    <xf numFmtId="0" fontId="4" fillId="0" borderId="3" xfId="4" applyFont="1" applyBorder="1"/>
    <xf numFmtId="0" fontId="4" fillId="0" borderId="0" xfId="4" applyFont="1" applyBorder="1" applyAlignment="1">
      <alignment horizontal="right"/>
    </xf>
    <xf numFmtId="0" fontId="4" fillId="0" borderId="3" xfId="4" applyFont="1" applyBorder="1" applyAlignment="1">
      <alignment horizontal="right"/>
    </xf>
    <xf numFmtId="0" fontId="12" fillId="0" borderId="0" xfId="4" applyFont="1" applyBorder="1" applyAlignment="1">
      <alignment horizontal="right"/>
    </xf>
    <xf numFmtId="0" fontId="4" fillId="0" borderId="1" xfId="4" applyFont="1" applyBorder="1"/>
    <xf numFmtId="0" fontId="4" fillId="0" borderId="1" xfId="4" applyFont="1" applyBorder="1" applyAlignment="1">
      <alignment horizontal="right"/>
    </xf>
    <xf numFmtId="0" fontId="4" fillId="0" borderId="2" xfId="4" applyFont="1" applyBorder="1"/>
    <xf numFmtId="0" fontId="4" fillId="0" borderId="2" xfId="4" applyFont="1" applyBorder="1" applyAlignment="1">
      <alignment horizontal="right"/>
    </xf>
    <xf numFmtId="0" fontId="4" fillId="0" borderId="3" xfId="4" applyFont="1" applyBorder="1" applyAlignment="1"/>
    <xf numFmtId="0" fontId="4" fillId="0" borderId="0" xfId="4" applyFont="1" applyAlignment="1">
      <alignment horizontal="right"/>
    </xf>
    <xf numFmtId="0" fontId="4" fillId="0" borderId="0" xfId="4" applyFont="1" applyFill="1" applyAlignment="1">
      <alignment horizontal="right"/>
    </xf>
    <xf numFmtId="164" fontId="4" fillId="0" borderId="0" xfId="4" applyNumberFormat="1" applyFont="1" applyFill="1" applyAlignment="1">
      <alignment horizontal="right"/>
    </xf>
    <xf numFmtId="3" fontId="4" fillId="0" borderId="0" xfId="4" applyNumberFormat="1" applyFont="1" applyFill="1" applyAlignment="1">
      <alignment horizontal="right"/>
    </xf>
    <xf numFmtId="0" fontId="4" fillId="0" borderId="0" xfId="4" applyFont="1" applyFill="1" applyAlignment="1"/>
    <xf numFmtId="0" fontId="4" fillId="0" borderId="0" xfId="4" applyFont="1" applyFill="1"/>
    <xf numFmtId="0" fontId="4" fillId="0" borderId="0" xfId="4" applyFont="1" applyFill="1" applyBorder="1" applyAlignment="1">
      <alignment horizontal="right"/>
    </xf>
    <xf numFmtId="0" fontId="5" fillId="0" borderId="0" xfId="4" applyFont="1" applyFill="1" applyAlignment="1">
      <alignment horizontal="right"/>
    </xf>
    <xf numFmtId="3" fontId="4" fillId="0" borderId="0" xfId="4" applyNumberFormat="1" applyFont="1" applyBorder="1" applyAlignment="1">
      <alignment horizontal="right"/>
    </xf>
    <xf numFmtId="0" fontId="4" fillId="0" borderId="0" xfId="4" applyFont="1" applyAlignment="1"/>
    <xf numFmtId="0" fontId="12" fillId="0" borderId="1" xfId="4" applyFont="1" applyBorder="1"/>
    <xf numFmtId="3" fontId="4" fillId="0" borderId="2" xfId="4" applyNumberFormat="1" applyFont="1" applyBorder="1"/>
    <xf numFmtId="3" fontId="4" fillId="0" borderId="2" xfId="4" applyNumberFormat="1" applyFont="1" applyBorder="1" applyAlignment="1">
      <alignment horizontal="right"/>
    </xf>
    <xf numFmtId="164" fontId="4" fillId="0" borderId="2" xfId="4" applyNumberFormat="1" applyFont="1" applyBorder="1" applyAlignment="1">
      <alignment horizontal="right"/>
    </xf>
    <xf numFmtId="0" fontId="12" fillId="0" borderId="0" xfId="4" applyFont="1" applyFill="1" applyAlignment="1">
      <alignment horizontal="right"/>
    </xf>
    <xf numFmtId="0" fontId="5" fillId="0" borderId="0" xfId="4" applyFont="1"/>
    <xf numFmtId="0" fontId="12" fillId="0" borderId="0" xfId="4" applyFont="1"/>
    <xf numFmtId="0" fontId="12" fillId="0" borderId="0" xfId="4" applyFont="1" applyAlignment="1">
      <alignment horizontal="right"/>
    </xf>
    <xf numFmtId="0" fontId="12" fillId="0" borderId="1" xfId="4" applyFont="1" applyBorder="1" applyAlignment="1">
      <alignment horizontal="right"/>
    </xf>
    <xf numFmtId="164" fontId="4" fillId="0" borderId="0" xfId="4" applyNumberFormat="1" applyFont="1" applyAlignment="1">
      <alignment horizontal="right"/>
    </xf>
    <xf numFmtId="0" fontId="4" fillId="0" borderId="0" xfId="4" applyFont="1" applyAlignment="1">
      <alignment horizontal="left"/>
    </xf>
    <xf numFmtId="3" fontId="4" fillId="0" borderId="0" xfId="4" applyNumberFormat="1" applyFont="1"/>
    <xf numFmtId="0" fontId="4" fillId="0" borderId="0" xfId="4" applyFont="1" applyBorder="1" applyAlignment="1">
      <alignment horizontal="left"/>
    </xf>
    <xf numFmtId="3" fontId="4" fillId="0" borderId="0" xfId="4" applyNumberFormat="1" applyFont="1" applyBorder="1"/>
    <xf numFmtId="3" fontId="4" fillId="0" borderId="0" xfId="4" applyNumberFormat="1" applyFont="1" applyBorder="1" applyAlignment="1">
      <alignment horizontal="center"/>
    </xf>
    <xf numFmtId="0" fontId="5" fillId="0" borderId="0" xfId="4" applyFont="1" applyBorder="1"/>
    <xf numFmtId="3" fontId="5" fillId="0" borderId="0" xfId="4" applyNumberFormat="1" applyFont="1" applyBorder="1" applyAlignment="1">
      <alignment horizontal="center"/>
    </xf>
    <xf numFmtId="3" fontId="4" fillId="0" borderId="0" xfId="4" applyNumberFormat="1" applyFont="1" applyFill="1" applyBorder="1"/>
    <xf numFmtId="1" fontId="5" fillId="0" borderId="0" xfId="4" applyNumberFormat="1" applyFont="1" applyFill="1" applyAlignment="1">
      <alignment horizontal="left"/>
    </xf>
    <xf numFmtId="1" fontId="5" fillId="0" borderId="0" xfId="4" applyNumberFormat="1" applyFont="1" applyAlignment="1">
      <alignment horizontal="left"/>
    </xf>
    <xf numFmtId="1" fontId="5" fillId="0" borderId="0" xfId="4" applyNumberFormat="1" applyFont="1" applyFill="1" applyBorder="1" applyAlignment="1">
      <alignment horizontal="left"/>
    </xf>
    <xf numFmtId="0" fontId="4" fillId="0" borderId="1" xfId="4" applyFont="1" applyBorder="1" applyAlignment="1">
      <alignment horizontal="left"/>
    </xf>
    <xf numFmtId="3" fontId="4" fillId="0" borderId="1" xfId="4" applyNumberFormat="1" applyFont="1" applyBorder="1"/>
    <xf numFmtId="0" fontId="5" fillId="0" borderId="0" xfId="4" applyFont="1" applyAlignment="1">
      <alignment horizontal="left"/>
    </xf>
    <xf numFmtId="3" fontId="4" fillId="0" borderId="0" xfId="4" applyNumberFormat="1" applyFont="1" applyAlignment="1">
      <alignment horizontal="center"/>
    </xf>
    <xf numFmtId="3" fontId="14" fillId="0" borderId="1" xfId="4" applyNumberFormat="1" applyFont="1" applyFill="1" applyBorder="1"/>
    <xf numFmtId="3" fontId="4" fillId="0" borderId="0" xfId="4" applyNumberFormat="1" applyFont="1" applyAlignment="1">
      <alignment horizontal="right"/>
    </xf>
    <xf numFmtId="0" fontId="5" fillId="0" borderId="0" xfId="4" applyFont="1" applyBorder="1" applyAlignment="1">
      <alignment horizontal="right"/>
    </xf>
    <xf numFmtId="3" fontId="5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3" fontId="4" fillId="0" borderId="1" xfId="4" applyNumberFormat="1" applyFont="1" applyFill="1" applyBorder="1" applyAlignment="1">
      <alignment horizontal="right"/>
    </xf>
    <xf numFmtId="3" fontId="4" fillId="0" borderId="1" xfId="4" applyNumberFormat="1" applyFont="1" applyBorder="1" applyAlignment="1">
      <alignment horizontal="right"/>
    </xf>
    <xf numFmtId="3" fontId="4" fillId="2" borderId="1" xfId="4" applyNumberFormat="1" applyFont="1" applyFill="1" applyBorder="1" applyAlignment="1">
      <alignment horizontal="right"/>
    </xf>
    <xf numFmtId="3" fontId="4" fillId="0" borderId="1" xfId="4" applyNumberFormat="1" applyFont="1" applyFill="1" applyBorder="1"/>
    <xf numFmtId="0" fontId="4" fillId="0" borderId="2" xfId="4" applyFont="1" applyFill="1" applyBorder="1" applyAlignment="1">
      <alignment horizontal="right"/>
    </xf>
    <xf numFmtId="3" fontId="4" fillId="0" borderId="0" xfId="4" applyNumberFormat="1" applyFont="1" applyFill="1"/>
    <xf numFmtId="3" fontId="4" fillId="0" borderId="2" xfId="4" applyNumberFormat="1" applyFont="1" applyFill="1" applyBorder="1"/>
    <xf numFmtId="1" fontId="5" fillId="0" borderId="2" xfId="4" applyNumberFormat="1" applyFont="1" applyFill="1" applyBorder="1" applyAlignment="1">
      <alignment horizontal="left"/>
    </xf>
    <xf numFmtId="3" fontId="14" fillId="0" borderId="2" xfId="4" applyNumberFormat="1" applyFont="1" applyFill="1" applyBorder="1"/>
    <xf numFmtId="3" fontId="14" fillId="3" borderId="0" xfId="4" applyNumberFormat="1" applyFont="1" applyFill="1" applyBorder="1"/>
    <xf numFmtId="3" fontId="14" fillId="0" borderId="0" xfId="4" applyNumberFormat="1" applyFont="1" applyFill="1" applyBorder="1"/>
    <xf numFmtId="3" fontId="5" fillId="0" borderId="0" xfId="4" applyNumberFormat="1" applyFont="1" applyBorder="1" applyAlignment="1">
      <alignment horizontal="right"/>
    </xf>
    <xf numFmtId="3" fontId="14" fillId="3" borderId="0" xfId="4" applyNumberFormat="1" applyFont="1" applyFill="1" applyBorder="1" applyAlignment="1">
      <alignment horizontal="center"/>
    </xf>
    <xf numFmtId="3" fontId="14" fillId="3" borderId="1" xfId="4" applyNumberFormat="1" applyFont="1" applyFill="1" applyBorder="1"/>
    <xf numFmtId="0" fontId="4" fillId="0" borderId="1" xfId="4" applyFont="1" applyFill="1" applyBorder="1"/>
    <xf numFmtId="3" fontId="4" fillId="2" borderId="1" xfId="4" applyNumberFormat="1" applyFont="1" applyFill="1" applyBorder="1"/>
    <xf numFmtId="165" fontId="4" fillId="0" borderId="0" xfId="4" applyNumberFormat="1" applyFont="1" applyBorder="1"/>
    <xf numFmtId="165" fontId="4" fillId="0" borderId="1" xfId="4" applyNumberFormat="1" applyFont="1" applyBorder="1"/>
    <xf numFmtId="0" fontId="14" fillId="3" borderId="2" xfId="4" applyFont="1" applyFill="1" applyBorder="1"/>
    <xf numFmtId="165" fontId="4" fillId="0" borderId="2" xfId="4" applyNumberFormat="1" applyFont="1" applyBorder="1"/>
    <xf numFmtId="0" fontId="4" fillId="0" borderId="2" xfId="0" applyFont="1" applyFill="1" applyBorder="1"/>
    <xf numFmtId="0" fontId="4" fillId="0" borderId="0" xfId="5" applyNumberFormat="1" applyFont="1" applyFill="1" applyBorder="1" applyAlignment="1" applyProtection="1">
      <alignment horizontal="right"/>
    </xf>
    <xf numFmtId="3" fontId="5" fillId="0" borderId="1" xfId="0" applyNumberFormat="1" applyFont="1" applyBorder="1"/>
    <xf numFmtId="0" fontId="4" fillId="0" borderId="0" xfId="0" applyFont="1" applyAlignment="1">
      <alignment horizontal="left"/>
    </xf>
    <xf numFmtId="168" fontId="4" fillId="0" borderId="0" xfId="0" applyNumberFormat="1" applyFont="1"/>
    <xf numFmtId="169" fontId="4" fillId="0" borderId="1" xfId="0" applyNumberFormat="1" applyFont="1" applyBorder="1"/>
    <xf numFmtId="169" fontId="5" fillId="0" borderId="1" xfId="0" applyNumberFormat="1" applyFont="1" applyBorder="1"/>
    <xf numFmtId="3" fontId="5" fillId="0" borderId="0" xfId="0" applyNumberFormat="1" applyFont="1" applyBorder="1"/>
    <xf numFmtId="0" fontId="4" fillId="0" borderId="2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18" fillId="0" borderId="1" xfId="0" applyFont="1" applyBorder="1"/>
    <xf numFmtId="0" fontId="18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0" fontId="4" fillId="0" borderId="0" xfId="0" applyFont="1" applyFill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4" fillId="0" borderId="1" xfId="0" applyFont="1" applyFill="1" applyBorder="1"/>
    <xf numFmtId="1" fontId="5" fillId="0" borderId="2" xfId="0" applyNumberFormat="1" applyFont="1" applyBorder="1"/>
    <xf numFmtId="0" fontId="17" fillId="0" borderId="0" xfId="0" applyFont="1" applyAlignment="1">
      <alignment horizontal="right"/>
    </xf>
    <xf numFmtId="0" fontId="12" fillId="0" borderId="1" xfId="0" applyFont="1" applyBorder="1"/>
    <xf numFmtId="0" fontId="16" fillId="0" borderId="0" xfId="4" applyFont="1"/>
    <xf numFmtId="0" fontId="11" fillId="0" borderId="0" xfId="4" applyFont="1"/>
    <xf numFmtId="3" fontId="5" fillId="0" borderId="0" xfId="4" applyNumberFormat="1" applyFont="1" applyBorder="1"/>
    <xf numFmtId="3" fontId="5" fillId="0" borderId="1" xfId="4" applyNumberFormat="1" applyFont="1" applyBorder="1"/>
    <xf numFmtId="0" fontId="5" fillId="0" borderId="0" xfId="4" applyFont="1" applyBorder="1" applyAlignment="1">
      <alignment horizontal="left"/>
    </xf>
    <xf numFmtId="0" fontId="5" fillId="0" borderId="1" xfId="4" applyFont="1" applyBorder="1" applyAlignment="1">
      <alignment horizontal="left"/>
    </xf>
    <xf numFmtId="3" fontId="4" fillId="0" borderId="1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center" vertical="center"/>
    </xf>
    <xf numFmtId="166" fontId="4" fillId="0" borderId="0" xfId="4" applyNumberFormat="1" applyFont="1"/>
    <xf numFmtId="166" fontId="4" fillId="0" borderId="0" xfId="4" applyNumberFormat="1" applyFont="1" applyBorder="1"/>
    <xf numFmtId="167" fontId="4" fillId="0" borderId="0" xfId="4" applyNumberFormat="1" applyFont="1" applyBorder="1"/>
    <xf numFmtId="166" fontId="4" fillId="0" borderId="1" xfId="4" applyNumberFormat="1" applyFont="1" applyBorder="1"/>
    <xf numFmtId="3" fontId="4" fillId="0" borderId="4" xfId="4" applyNumberFormat="1" applyFont="1" applyBorder="1"/>
    <xf numFmtId="3" fontId="14" fillId="4" borderId="5" xfId="4" applyNumberFormat="1" applyFont="1" applyFill="1" applyBorder="1"/>
    <xf numFmtId="3" fontId="4" fillId="0" borderId="6" xfId="4" applyNumberFormat="1" applyFont="1" applyFill="1" applyBorder="1"/>
    <xf numFmtId="3" fontId="14" fillId="4" borderId="6" xfId="4" applyNumberFormat="1" applyFont="1" applyFill="1" applyBorder="1"/>
    <xf numFmtId="3" fontId="14" fillId="0" borderId="6" xfId="4" applyNumberFormat="1" applyFont="1" applyFill="1" applyBorder="1"/>
    <xf numFmtId="3" fontId="4" fillId="0" borderId="7" xfId="4" applyNumberFormat="1" applyFont="1" applyFill="1" applyBorder="1"/>
    <xf numFmtId="3" fontId="14" fillId="0" borderId="5" xfId="4" applyNumberFormat="1" applyFont="1" applyFill="1" applyBorder="1"/>
    <xf numFmtId="0" fontId="5" fillId="0" borderId="0" xfId="4" applyFont="1" applyBorder="1" applyAlignment="1"/>
    <xf numFmtId="3" fontId="14" fillId="3" borderId="0" xfId="4" applyNumberFormat="1" applyFont="1" applyFill="1" applyBorder="1" applyAlignment="1">
      <alignment horizontal="right"/>
    </xf>
    <xf numFmtId="3" fontId="14" fillId="0" borderId="0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left"/>
    </xf>
  </cellXfs>
  <cellStyles count="6">
    <cellStyle name="Följde hyperlänken" xfId="1"/>
    <cellStyle name="Hyperlänk" xfId="2" builtinId="8"/>
    <cellStyle name="Hyperlänk 2" xfId="3"/>
    <cellStyle name="Normal" xfId="0" builtinId="0"/>
    <cellStyle name="Normal 2" xfId="4"/>
    <cellStyle name="Tusental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5F5"/>
      <rgbColor rgb="00E1E1E1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7</xdr:row>
      <xdr:rowOff>104775</xdr:rowOff>
    </xdr:to>
    <xdr:pic>
      <xdr:nvPicPr>
        <xdr:cNvPr id="8223" name="Bildobjekt 1" descr="Trafikanalys_RGB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828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8</xdr:col>
      <xdr:colOff>333375</xdr:colOff>
      <xdr:row>10</xdr:row>
      <xdr:rowOff>276225</xdr:rowOff>
    </xdr:to>
    <xdr:pic>
      <xdr:nvPicPr>
        <xdr:cNvPr id="8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0" y="165735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3</xdr:col>
      <xdr:colOff>219075</xdr:colOff>
      <xdr:row>61</xdr:row>
      <xdr:rowOff>85725</xdr:rowOff>
    </xdr:to>
    <xdr:pic>
      <xdr:nvPicPr>
        <xdr:cNvPr id="10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44000"/>
          <a:ext cx="1676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5</xdr:col>
      <xdr:colOff>76200</xdr:colOff>
      <xdr:row>60</xdr:row>
      <xdr:rowOff>85725</xdr:rowOff>
    </xdr:to>
    <xdr:pic>
      <xdr:nvPicPr>
        <xdr:cNvPr id="11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91600"/>
          <a:ext cx="14763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5</xdr:col>
      <xdr:colOff>285750</xdr:colOff>
      <xdr:row>59</xdr:row>
      <xdr:rowOff>85725</xdr:rowOff>
    </xdr:to>
    <xdr:pic>
      <xdr:nvPicPr>
        <xdr:cNvPr id="12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39200"/>
          <a:ext cx="14763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</xdr:col>
      <xdr:colOff>857250</xdr:colOff>
      <xdr:row>25</xdr:row>
      <xdr:rowOff>85725</xdr:rowOff>
    </xdr:to>
    <xdr:pic>
      <xdr:nvPicPr>
        <xdr:cNvPr id="13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800100</xdr:colOff>
      <xdr:row>46</xdr:row>
      <xdr:rowOff>85725</xdr:rowOff>
    </xdr:to>
    <xdr:pic>
      <xdr:nvPicPr>
        <xdr:cNvPr id="7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8580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4</xdr:col>
      <xdr:colOff>66675</xdr:colOff>
      <xdr:row>55</xdr:row>
      <xdr:rowOff>85725</xdr:rowOff>
    </xdr:to>
    <xdr:pic>
      <xdr:nvPicPr>
        <xdr:cNvPr id="14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29600"/>
          <a:ext cx="14763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2</xdr:col>
      <xdr:colOff>95250</xdr:colOff>
      <xdr:row>60</xdr:row>
      <xdr:rowOff>85725</xdr:rowOff>
    </xdr:to>
    <xdr:pic>
      <xdr:nvPicPr>
        <xdr:cNvPr id="15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9916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5</xdr:col>
      <xdr:colOff>104775</xdr:colOff>
      <xdr:row>62</xdr:row>
      <xdr:rowOff>85725</xdr:rowOff>
    </xdr:to>
    <xdr:pic>
      <xdr:nvPicPr>
        <xdr:cNvPr id="16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2964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3</xdr:col>
      <xdr:colOff>800100</xdr:colOff>
      <xdr:row>24</xdr:row>
      <xdr:rowOff>85725</xdr:rowOff>
    </xdr:to>
    <xdr:pic>
      <xdr:nvPicPr>
        <xdr:cNvPr id="18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052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5</xdr:col>
      <xdr:colOff>85725</xdr:colOff>
      <xdr:row>62</xdr:row>
      <xdr:rowOff>85725</xdr:rowOff>
    </xdr:to>
    <xdr:pic>
      <xdr:nvPicPr>
        <xdr:cNvPr id="17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2964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176</xdr:row>
      <xdr:rowOff>47625</xdr:rowOff>
    </xdr:from>
    <xdr:to>
      <xdr:col>5</xdr:col>
      <xdr:colOff>66675</xdr:colOff>
      <xdr:row>177</xdr:row>
      <xdr:rowOff>133350</xdr:rowOff>
    </xdr:to>
    <xdr:pic>
      <xdr:nvPicPr>
        <xdr:cNvPr id="1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6870025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2</xdr:col>
      <xdr:colOff>0</xdr:colOff>
      <xdr:row>50</xdr:row>
      <xdr:rowOff>85725</xdr:rowOff>
    </xdr:to>
    <xdr:pic>
      <xdr:nvPicPr>
        <xdr:cNvPr id="19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676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3</xdr:col>
      <xdr:colOff>714375</xdr:colOff>
      <xdr:row>28</xdr:row>
      <xdr:rowOff>85725</xdr:rowOff>
    </xdr:to>
    <xdr:pic>
      <xdr:nvPicPr>
        <xdr:cNvPr id="4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148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38100</xdr:rowOff>
    </xdr:from>
    <xdr:to>
      <xdr:col>3</xdr:col>
      <xdr:colOff>742950</xdr:colOff>
      <xdr:row>11</xdr:row>
      <xdr:rowOff>123825</xdr:rowOff>
    </xdr:to>
    <xdr:pic>
      <xdr:nvPicPr>
        <xdr:cNvPr id="5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5621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3</xdr:col>
      <xdr:colOff>685800</xdr:colOff>
      <xdr:row>15</xdr:row>
      <xdr:rowOff>85725</xdr:rowOff>
    </xdr:to>
    <xdr:pic>
      <xdr:nvPicPr>
        <xdr:cNvPr id="6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336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38100</xdr:colOff>
      <xdr:row>32</xdr:row>
      <xdr:rowOff>85725</xdr:rowOff>
    </xdr:to>
    <xdr:pic>
      <xdr:nvPicPr>
        <xdr:cNvPr id="26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244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4</xdr:col>
      <xdr:colOff>38100</xdr:colOff>
      <xdr:row>53</xdr:row>
      <xdr:rowOff>85725</xdr:rowOff>
    </xdr:to>
    <xdr:pic>
      <xdr:nvPicPr>
        <xdr:cNvPr id="27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9248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38100</xdr:colOff>
      <xdr:row>32</xdr:row>
      <xdr:rowOff>85725</xdr:rowOff>
    </xdr:to>
    <xdr:pic>
      <xdr:nvPicPr>
        <xdr:cNvPr id="28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244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4</xdr:col>
      <xdr:colOff>38100</xdr:colOff>
      <xdr:row>53</xdr:row>
      <xdr:rowOff>85725</xdr:rowOff>
    </xdr:to>
    <xdr:pic>
      <xdr:nvPicPr>
        <xdr:cNvPr id="29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9248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3</xdr:col>
      <xdr:colOff>714375</xdr:colOff>
      <xdr:row>61</xdr:row>
      <xdr:rowOff>85725</xdr:rowOff>
    </xdr:to>
    <xdr:pic>
      <xdr:nvPicPr>
        <xdr:cNvPr id="20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440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3</xdr:col>
      <xdr:colOff>133350</xdr:colOff>
      <xdr:row>51</xdr:row>
      <xdr:rowOff>85725</xdr:rowOff>
    </xdr:to>
    <xdr:pic>
      <xdr:nvPicPr>
        <xdr:cNvPr id="21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0"/>
          <a:ext cx="1609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3</xdr:col>
      <xdr:colOff>400050</xdr:colOff>
      <xdr:row>51</xdr:row>
      <xdr:rowOff>85725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3</xdr:col>
      <xdr:colOff>714375</xdr:colOff>
      <xdr:row>18</xdr:row>
      <xdr:rowOff>85725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90800"/>
          <a:ext cx="1457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3</xdr:col>
      <xdr:colOff>142875</xdr:colOff>
      <xdr:row>17</xdr:row>
      <xdr:rowOff>85725</xdr:rowOff>
    </xdr:to>
    <xdr:pic>
      <xdr:nvPicPr>
        <xdr:cNvPr id="23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384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3</xdr:col>
      <xdr:colOff>447675</xdr:colOff>
      <xdr:row>18</xdr:row>
      <xdr:rowOff>85725</xdr:rowOff>
    </xdr:to>
    <xdr:pic>
      <xdr:nvPicPr>
        <xdr:cNvPr id="2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908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3</xdr:col>
      <xdr:colOff>447675</xdr:colOff>
      <xdr:row>25</xdr:row>
      <xdr:rowOff>85725</xdr:rowOff>
    </xdr:to>
    <xdr:pic>
      <xdr:nvPicPr>
        <xdr:cNvPr id="25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3</xdr:col>
      <xdr:colOff>152400</xdr:colOff>
      <xdr:row>53</xdr:row>
      <xdr:rowOff>85725</xdr:rowOff>
    </xdr:to>
    <xdr:pic>
      <xdr:nvPicPr>
        <xdr:cNvPr id="22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9248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3</xdr:col>
      <xdr:colOff>800100</xdr:colOff>
      <xdr:row>48</xdr:row>
      <xdr:rowOff>85725</xdr:rowOff>
    </xdr:to>
    <xdr:pic>
      <xdr:nvPicPr>
        <xdr:cNvPr id="9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62800"/>
          <a:ext cx="1543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G74"/>
  <sheetViews>
    <sheetView showGridLines="0" tabSelected="1" workbookViewId="0">
      <selection activeCell="G15" sqref="G15"/>
    </sheetView>
  </sheetViews>
  <sheetFormatPr defaultRowHeight="12.75"/>
  <cols>
    <col min="1" max="1" width="2.42578125" style="12" customWidth="1"/>
    <col min="2" max="2" width="9.85546875" style="12" customWidth="1"/>
    <col min="3" max="16384" width="9.140625" style="12"/>
  </cols>
  <sheetData>
    <row r="11" spans="2:7" ht="23.25">
      <c r="B11" s="14" t="s">
        <v>746</v>
      </c>
    </row>
    <row r="12" spans="2:7" ht="18.75">
      <c r="B12" s="15" t="s">
        <v>747</v>
      </c>
      <c r="G12" s="12" t="s">
        <v>788</v>
      </c>
    </row>
    <row r="13" spans="2:7" ht="18.75">
      <c r="B13" s="16"/>
    </row>
    <row r="14" spans="2:7">
      <c r="B14" s="10" t="s">
        <v>514</v>
      </c>
    </row>
    <row r="15" spans="2:7">
      <c r="B15" s="11" t="s">
        <v>515</v>
      </c>
    </row>
    <row r="16" spans="2:7">
      <c r="B16" s="11"/>
    </row>
    <row r="17" spans="2:3">
      <c r="B17" s="11"/>
    </row>
    <row r="18" spans="2:3">
      <c r="B18" s="10" t="s">
        <v>516</v>
      </c>
    </row>
    <row r="19" spans="2:3">
      <c r="B19" s="17" t="s">
        <v>0</v>
      </c>
      <c r="C19" s="1" t="s">
        <v>185</v>
      </c>
    </row>
    <row r="20" spans="2:3">
      <c r="B20" s="11"/>
      <c r="C20" s="19" t="s">
        <v>186</v>
      </c>
    </row>
    <row r="21" spans="2:3">
      <c r="B21" s="17" t="s">
        <v>80</v>
      </c>
      <c r="C21" s="1" t="s">
        <v>187</v>
      </c>
    </row>
    <row r="22" spans="2:3">
      <c r="B22" s="11"/>
      <c r="C22" s="19" t="s">
        <v>188</v>
      </c>
    </row>
    <row r="23" spans="2:3">
      <c r="B23" s="17" t="s">
        <v>115</v>
      </c>
      <c r="C23" s="1" t="s">
        <v>189</v>
      </c>
    </row>
    <row r="24" spans="2:3">
      <c r="B24" s="11"/>
      <c r="C24" s="19" t="s">
        <v>749</v>
      </c>
    </row>
    <row r="25" spans="2:3">
      <c r="B25" s="17" t="s">
        <v>496</v>
      </c>
      <c r="C25" s="1" t="s">
        <v>497</v>
      </c>
    </row>
    <row r="26" spans="2:3">
      <c r="B26" s="11"/>
      <c r="C26" s="19" t="s">
        <v>498</v>
      </c>
    </row>
    <row r="27" spans="2:3">
      <c r="B27" s="17" t="s">
        <v>505</v>
      </c>
      <c r="C27" s="1" t="s">
        <v>506</v>
      </c>
    </row>
    <row r="28" spans="2:3">
      <c r="B28" s="11"/>
      <c r="C28" s="19" t="s">
        <v>507</v>
      </c>
    </row>
    <row r="29" spans="2:3">
      <c r="B29" s="17" t="s">
        <v>529</v>
      </c>
      <c r="C29" s="1" t="s">
        <v>758</v>
      </c>
    </row>
    <row r="30" spans="2:3">
      <c r="B30" s="11"/>
      <c r="C30" s="19" t="s">
        <v>759</v>
      </c>
    </row>
    <row r="31" spans="2:3">
      <c r="B31" s="17" t="s">
        <v>538</v>
      </c>
      <c r="C31" s="1" t="s">
        <v>539</v>
      </c>
    </row>
    <row r="32" spans="2:3">
      <c r="B32" s="11"/>
      <c r="C32" s="19" t="s">
        <v>540</v>
      </c>
    </row>
    <row r="33" spans="2:6">
      <c r="B33" s="17" t="s">
        <v>194</v>
      </c>
      <c r="C33" s="10" t="s">
        <v>750</v>
      </c>
    </row>
    <row r="34" spans="2:6">
      <c r="B34" s="10"/>
      <c r="C34" s="19" t="s">
        <v>751</v>
      </c>
    </row>
    <row r="35" spans="2:6">
      <c r="B35" s="17" t="s">
        <v>234</v>
      </c>
      <c r="C35" s="10" t="s">
        <v>517</v>
      </c>
    </row>
    <row r="36" spans="2:6">
      <c r="B36" s="10"/>
      <c r="C36" s="19" t="s">
        <v>518</v>
      </c>
    </row>
    <row r="37" spans="2:6">
      <c r="B37" s="17" t="s">
        <v>255</v>
      </c>
      <c r="C37" s="10" t="s">
        <v>519</v>
      </c>
      <c r="D37" s="10"/>
    </row>
    <row r="38" spans="2:6">
      <c r="B38" s="10"/>
      <c r="C38" s="19" t="s">
        <v>520</v>
      </c>
      <c r="D38" s="10"/>
      <c r="E38" s="10"/>
    </row>
    <row r="39" spans="2:6">
      <c r="B39" s="17" t="s">
        <v>280</v>
      </c>
      <c r="C39" s="10" t="s">
        <v>521</v>
      </c>
      <c r="D39" s="10"/>
      <c r="F39" s="10"/>
    </row>
    <row r="40" spans="2:6">
      <c r="B40" s="10"/>
      <c r="C40" s="19" t="s">
        <v>522</v>
      </c>
      <c r="D40" s="10"/>
      <c r="E40" s="10"/>
      <c r="F40" s="10"/>
    </row>
    <row r="41" spans="2:6">
      <c r="B41" s="17" t="s">
        <v>294</v>
      </c>
      <c r="C41" s="10" t="s">
        <v>752</v>
      </c>
      <c r="D41" s="10"/>
      <c r="E41" s="10"/>
      <c r="F41" s="10"/>
    </row>
    <row r="42" spans="2:6">
      <c r="B42" s="10"/>
      <c r="C42" s="19" t="s">
        <v>753</v>
      </c>
      <c r="D42" s="10"/>
      <c r="E42" s="10"/>
      <c r="F42" s="10"/>
    </row>
    <row r="43" spans="2:6">
      <c r="B43" s="17" t="s">
        <v>305</v>
      </c>
      <c r="C43" s="10" t="s">
        <v>754</v>
      </c>
      <c r="D43" s="10"/>
      <c r="E43" s="10"/>
      <c r="F43" s="10"/>
    </row>
    <row r="44" spans="2:6">
      <c r="B44" s="10"/>
      <c r="C44" s="19" t="s">
        <v>755</v>
      </c>
      <c r="D44" s="10"/>
      <c r="E44" s="10"/>
      <c r="F44" s="10"/>
    </row>
    <row r="45" spans="2:6">
      <c r="B45" s="17" t="s">
        <v>347</v>
      </c>
      <c r="C45" s="10" t="s">
        <v>756</v>
      </c>
      <c r="D45" s="10"/>
      <c r="E45" s="10"/>
      <c r="F45" s="10"/>
    </row>
    <row r="46" spans="2:6">
      <c r="B46" s="10"/>
      <c r="C46" s="19" t="s">
        <v>757</v>
      </c>
      <c r="D46" s="10"/>
      <c r="E46" s="10"/>
      <c r="F46" s="10"/>
    </row>
    <row r="47" spans="2:6">
      <c r="B47" s="17" t="s">
        <v>353</v>
      </c>
      <c r="C47" s="10" t="s">
        <v>523</v>
      </c>
      <c r="D47" s="11"/>
      <c r="F47" s="11"/>
    </row>
    <row r="48" spans="2:6">
      <c r="B48" s="11"/>
      <c r="C48" s="19" t="s">
        <v>524</v>
      </c>
      <c r="D48" s="11"/>
      <c r="E48" s="11"/>
      <c r="F48" s="11"/>
    </row>
    <row r="49" spans="1:6">
      <c r="B49" s="17" t="s">
        <v>359</v>
      </c>
      <c r="C49" s="10" t="s">
        <v>525</v>
      </c>
      <c r="E49" s="10"/>
      <c r="F49" s="11"/>
    </row>
    <row r="50" spans="1:6">
      <c r="A50" s="10"/>
      <c r="B50" s="10"/>
      <c r="C50" s="19" t="s">
        <v>526</v>
      </c>
      <c r="D50" s="10"/>
      <c r="E50" s="10"/>
      <c r="F50" s="11"/>
    </row>
    <row r="51" spans="1:6">
      <c r="A51" s="11"/>
      <c r="B51" s="17" t="s">
        <v>366</v>
      </c>
      <c r="C51" s="10" t="s">
        <v>527</v>
      </c>
      <c r="D51" s="10"/>
      <c r="F51" s="10"/>
    </row>
    <row r="52" spans="1:6">
      <c r="A52" s="11"/>
      <c r="B52" s="10"/>
      <c r="C52" s="19" t="s">
        <v>528</v>
      </c>
      <c r="D52" s="10"/>
      <c r="E52" s="10"/>
      <c r="F52" s="10"/>
    </row>
    <row r="53" spans="1:6">
      <c r="B53" s="17" t="s">
        <v>370</v>
      </c>
      <c r="C53" s="10" t="s">
        <v>371</v>
      </c>
      <c r="D53" s="11"/>
      <c r="F53" s="11"/>
    </row>
    <row r="54" spans="1:6">
      <c r="B54" s="10"/>
      <c r="C54" s="19" t="s">
        <v>372</v>
      </c>
      <c r="D54" s="11"/>
      <c r="E54" s="11"/>
      <c r="F54" s="11"/>
    </row>
    <row r="55" spans="1:6">
      <c r="B55" s="17" t="s">
        <v>748</v>
      </c>
      <c r="C55" s="10" t="s">
        <v>761</v>
      </c>
      <c r="D55" s="11"/>
      <c r="E55" s="11"/>
    </row>
    <row r="56" spans="1:6">
      <c r="C56" s="19" t="s">
        <v>762</v>
      </c>
    </row>
    <row r="57" spans="1:6">
      <c r="B57" s="17" t="s">
        <v>597</v>
      </c>
      <c r="C57" s="10" t="s">
        <v>598</v>
      </c>
    </row>
    <row r="58" spans="1:6">
      <c r="C58" s="19" t="s">
        <v>599</v>
      </c>
    </row>
    <row r="59" spans="1:6">
      <c r="B59" s="17" t="s">
        <v>604</v>
      </c>
      <c r="C59" s="10" t="s">
        <v>605</v>
      </c>
    </row>
    <row r="60" spans="1:6">
      <c r="C60" s="19" t="s">
        <v>606</v>
      </c>
    </row>
    <row r="61" spans="1:6">
      <c r="B61" s="17" t="s">
        <v>607</v>
      </c>
      <c r="C61" s="10" t="s">
        <v>763</v>
      </c>
    </row>
    <row r="62" spans="1:6">
      <c r="C62" s="19" t="s">
        <v>764</v>
      </c>
    </row>
    <row r="63" spans="1:6">
      <c r="B63" s="17" t="s">
        <v>617</v>
      </c>
      <c r="C63" s="10" t="s">
        <v>765</v>
      </c>
    </row>
    <row r="64" spans="1:6">
      <c r="C64" s="19" t="s">
        <v>766</v>
      </c>
    </row>
    <row r="65" spans="2:3">
      <c r="B65" s="17" t="s">
        <v>648</v>
      </c>
      <c r="C65" s="10" t="s">
        <v>767</v>
      </c>
    </row>
    <row r="66" spans="2:3">
      <c r="C66" s="19" t="s">
        <v>768</v>
      </c>
    </row>
    <row r="67" spans="2:3">
      <c r="B67" s="17" t="s">
        <v>673</v>
      </c>
      <c r="C67" s="10" t="s">
        <v>769</v>
      </c>
    </row>
    <row r="68" spans="2:3">
      <c r="C68" s="19" t="s">
        <v>770</v>
      </c>
    </row>
    <row r="69" spans="2:3">
      <c r="B69" s="17" t="s">
        <v>679</v>
      </c>
      <c r="C69" s="10" t="s">
        <v>771</v>
      </c>
    </row>
    <row r="70" spans="2:3">
      <c r="C70" s="19" t="s">
        <v>772</v>
      </c>
    </row>
    <row r="71" spans="2:3">
      <c r="B71" s="17" t="s">
        <v>473</v>
      </c>
      <c r="C71" s="10" t="s">
        <v>432</v>
      </c>
    </row>
    <row r="72" spans="2:3">
      <c r="C72" s="19" t="s">
        <v>433</v>
      </c>
    </row>
    <row r="73" spans="2:3">
      <c r="B73" s="17" t="s">
        <v>495</v>
      </c>
      <c r="C73" s="10" t="s">
        <v>773</v>
      </c>
    </row>
    <row r="74" spans="2:3">
      <c r="C74" s="19" t="s">
        <v>774</v>
      </c>
    </row>
  </sheetData>
  <hyperlinks>
    <hyperlink ref="B35" location="'4.1'!A1" display="Tabell 4.1"/>
    <hyperlink ref="B37" location="'4.2'!A1" display="Tabell 4.2"/>
    <hyperlink ref="B39" location="'4.3'!A1" display="Tabell 4.3"/>
    <hyperlink ref="B47" location="'4.7'!A1" display="Tabell 4.7"/>
    <hyperlink ref="B49" location="'4.8'!A1" display="Tabell 4.8"/>
    <hyperlink ref="B51" location="'4.9'!A1" display="Tabell 4.9"/>
    <hyperlink ref="B41" location="'4.4'!A1" display="Tabell 4.4"/>
    <hyperlink ref="B43" location="'4.5'!A1" display="Tabell 4.5"/>
    <hyperlink ref="B45" location="'4.6'!A1" display="Tabell 4.6"/>
    <hyperlink ref="B53" location="'4.10'!A1" display="Tabell 4.10"/>
    <hyperlink ref="B55" location="'4.11'!A1" display="Tabell 4.11"/>
    <hyperlink ref="B19" location="'1.1'!A1" display="Tabell 1.1"/>
    <hyperlink ref="B21" location="'1.2'!A1" display="Tabell 1.2"/>
    <hyperlink ref="B23" location="'1.3'!A1" display="Tabell 1.3"/>
    <hyperlink ref="B25" location="'2.1'!A1" display="Tabell 2.1"/>
    <hyperlink ref="B27" location="'2.2'!A1" display="Tabell 2.2"/>
    <hyperlink ref="B29" location="'2.3'!A1" display="Tabell 2.3"/>
    <hyperlink ref="B31" location="'2.4'!A1" display="Tabell 2.4"/>
    <hyperlink ref="B33" location="'3.1'!A1" display="Tabell 3.1"/>
    <hyperlink ref="B57" location="'5.1'!A1" display="Tabell 5.1"/>
    <hyperlink ref="B59" location="'5.2'!A1" display="Tabell 5.2"/>
    <hyperlink ref="B61" location="'5.3'!A1" display="Tabell 5.3"/>
    <hyperlink ref="B63" location="'6.1'!A1" display="Tabell 6.1"/>
    <hyperlink ref="B65" location="'6.2'!A1" display="Tabell 6.2"/>
    <hyperlink ref="B67" location="'6.3'!A1" display="Tabell 6.3"/>
    <hyperlink ref="B69" location="'6.4'!A1" display="Tabell 6.4"/>
    <hyperlink ref="B71" location="'7.1'!A1" display="Tabell 7.1"/>
    <hyperlink ref="B73" location="'8.1'!A1" display="Tabell 8.1"/>
  </hyperlinks>
  <pageMargins left="0.39370078740157483" right="0.35433070866141736" top="0.74803149606299213" bottom="0.74803149606299213" header="0.31496062992125984" footer="0.31496062992125984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zoomScaleNormal="100" workbookViewId="0">
      <selection activeCell="B3" sqref="B3"/>
    </sheetView>
  </sheetViews>
  <sheetFormatPr defaultRowHeight="12" customHeight="1"/>
  <cols>
    <col min="1" max="1" width="9" style="13" customWidth="1"/>
    <col min="2" max="2" width="11.5703125" style="13" customWidth="1"/>
    <col min="3" max="3" width="1.28515625" style="13" customWidth="1"/>
    <col min="4" max="4" width="12.42578125" style="13" customWidth="1"/>
    <col min="5" max="5" width="1.28515625" style="13" customWidth="1"/>
    <col min="6" max="6" width="13.28515625" style="13" customWidth="1"/>
    <col min="7" max="7" width="1.28515625" style="13" customWidth="1"/>
    <col min="8" max="8" width="8.7109375" style="13" customWidth="1"/>
    <col min="9" max="9" width="1.85546875" style="13" customWidth="1"/>
    <col min="10" max="10" width="12.7109375" style="13" customWidth="1"/>
    <col min="11" max="11" width="1.28515625" style="13" customWidth="1"/>
    <col min="12" max="12" width="12.7109375" style="13" customWidth="1"/>
    <col min="13" max="13" width="1.28515625" style="13" customWidth="1"/>
    <col min="14" max="14" width="10.7109375" style="13" customWidth="1"/>
    <col min="15" max="16384" width="9.140625" style="13"/>
  </cols>
  <sheetData>
    <row r="1" spans="1:14" s="63" customFormat="1" ht="12" customHeight="1">
      <c r="A1" s="63" t="s">
        <v>234</v>
      </c>
      <c r="B1" s="63" t="s">
        <v>235</v>
      </c>
      <c r="J1" s="63" t="s">
        <v>494</v>
      </c>
    </row>
    <row r="2" spans="1:14" s="63" customFormat="1" ht="12" customHeight="1">
      <c r="B2" s="63" t="s">
        <v>699</v>
      </c>
    </row>
    <row r="3" spans="1:14" ht="12" customHeight="1">
      <c r="B3" s="13" t="s">
        <v>236</v>
      </c>
    </row>
    <row r="4" spans="1:14" ht="12" customHeight="1">
      <c r="B4" s="13" t="s">
        <v>700</v>
      </c>
    </row>
    <row r="5" spans="1:14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2" customHeight="1">
      <c r="A6" s="13" t="s">
        <v>237</v>
      </c>
      <c r="B6" s="13" t="s">
        <v>238</v>
      </c>
      <c r="J6" s="13" t="s">
        <v>695</v>
      </c>
    </row>
    <row r="7" spans="1:14" ht="12" customHeight="1">
      <c r="A7" s="13" t="s">
        <v>239</v>
      </c>
      <c r="B7" s="42" t="s">
        <v>240</v>
      </c>
      <c r="C7" s="42"/>
      <c r="D7" s="42"/>
      <c r="E7" s="42"/>
      <c r="F7" s="42"/>
      <c r="G7" s="42"/>
      <c r="H7" s="42"/>
      <c r="J7" s="42" t="s">
        <v>696</v>
      </c>
      <c r="K7" s="42"/>
      <c r="L7" s="42"/>
      <c r="M7" s="42"/>
      <c r="N7" s="42"/>
    </row>
    <row r="8" spans="1:14" ht="12" customHeight="1">
      <c r="B8" s="13" t="s">
        <v>241</v>
      </c>
      <c r="F8" s="13" t="s">
        <v>242</v>
      </c>
      <c r="H8" s="13" t="s">
        <v>243</v>
      </c>
      <c r="J8" s="13" t="s">
        <v>241</v>
      </c>
      <c r="N8" s="13" t="s">
        <v>243</v>
      </c>
    </row>
    <row r="9" spans="1:14" ht="12" customHeight="1">
      <c r="B9" s="13" t="s">
        <v>244</v>
      </c>
      <c r="F9" s="13" t="s">
        <v>245</v>
      </c>
      <c r="H9" s="13" t="s">
        <v>91</v>
      </c>
      <c r="J9" s="13" t="s">
        <v>244</v>
      </c>
      <c r="N9" s="13" t="s">
        <v>91</v>
      </c>
    </row>
    <row r="10" spans="1:14" ht="12" customHeight="1">
      <c r="B10" s="42" t="s">
        <v>246</v>
      </c>
      <c r="C10" s="42"/>
      <c r="D10" s="42"/>
      <c r="F10" s="13" t="s">
        <v>247</v>
      </c>
      <c r="J10" s="42" t="s">
        <v>246</v>
      </c>
      <c r="K10" s="42"/>
      <c r="L10" s="42"/>
      <c r="M10" s="37"/>
    </row>
    <row r="11" spans="1:14" ht="12" customHeight="1">
      <c r="B11" s="13" t="s">
        <v>248</v>
      </c>
      <c r="D11" s="13" t="s">
        <v>249</v>
      </c>
      <c r="F11" s="13" t="s">
        <v>250</v>
      </c>
      <c r="J11" s="13" t="s">
        <v>248</v>
      </c>
      <c r="L11" s="13" t="s">
        <v>249</v>
      </c>
    </row>
    <row r="12" spans="1:14" ht="12" customHeight="1">
      <c r="A12" s="42"/>
      <c r="B12" s="42" t="s">
        <v>251</v>
      </c>
      <c r="C12" s="42"/>
      <c r="D12" s="42" t="s">
        <v>252</v>
      </c>
      <c r="E12" s="42"/>
      <c r="F12" s="42"/>
      <c r="G12" s="42"/>
      <c r="H12" s="42"/>
      <c r="I12" s="42"/>
      <c r="J12" s="42" t="s">
        <v>251</v>
      </c>
      <c r="K12" s="42"/>
      <c r="L12" s="42" t="s">
        <v>252</v>
      </c>
      <c r="M12" s="42"/>
      <c r="N12" s="42"/>
    </row>
    <row r="14" spans="1:14" ht="12" customHeight="1">
      <c r="A14" s="67">
        <v>1971</v>
      </c>
      <c r="B14" s="68">
        <v>38960</v>
      </c>
      <c r="D14" s="68">
        <v>63922</v>
      </c>
      <c r="E14" s="68"/>
      <c r="F14" s="68">
        <v>185569</v>
      </c>
      <c r="G14" s="68"/>
      <c r="H14" s="68">
        <f t="shared" ref="H14:H54" si="0">SUM(B14+D14+F14)</f>
        <v>288451</v>
      </c>
      <c r="I14" s="68"/>
      <c r="J14" s="68">
        <v>3302038</v>
      </c>
      <c r="K14" s="68"/>
      <c r="L14" s="68">
        <v>1599679</v>
      </c>
      <c r="M14" s="68"/>
      <c r="N14" s="68">
        <f t="shared" ref="N14:N42" si="1">SUM(J14:L14)</f>
        <v>4901717</v>
      </c>
    </row>
    <row r="15" spans="1:14" ht="12" customHeight="1">
      <c r="A15" s="67">
        <v>1972</v>
      </c>
      <c r="B15" s="68">
        <v>41439</v>
      </c>
      <c r="D15" s="68">
        <v>72022</v>
      </c>
      <c r="E15" s="68"/>
      <c r="F15" s="68">
        <v>186664</v>
      </c>
      <c r="G15" s="68"/>
      <c r="H15" s="68">
        <f t="shared" si="0"/>
        <v>300125</v>
      </c>
      <c r="I15" s="68"/>
      <c r="J15" s="68">
        <v>3716236</v>
      </c>
      <c r="K15" s="68"/>
      <c r="L15" s="68">
        <v>1660141</v>
      </c>
      <c r="M15" s="68"/>
      <c r="N15" s="68">
        <f t="shared" si="1"/>
        <v>5376377</v>
      </c>
    </row>
    <row r="16" spans="1:14" ht="12" customHeight="1">
      <c r="A16" s="67">
        <v>1973</v>
      </c>
      <c r="B16" s="68">
        <v>39416</v>
      </c>
      <c r="D16" s="68">
        <v>70707</v>
      </c>
      <c r="E16" s="68"/>
      <c r="F16" s="68">
        <v>173408</v>
      </c>
      <c r="G16" s="68"/>
      <c r="H16" s="68">
        <f t="shared" si="0"/>
        <v>283531</v>
      </c>
      <c r="I16" s="68"/>
      <c r="J16" s="68">
        <v>3791808</v>
      </c>
      <c r="K16" s="68"/>
      <c r="L16" s="68">
        <v>1740957</v>
      </c>
      <c r="M16" s="68"/>
      <c r="N16" s="68">
        <f t="shared" si="1"/>
        <v>5532765</v>
      </c>
    </row>
    <row r="17" spans="1:14" ht="12" customHeight="1">
      <c r="A17" s="67">
        <v>1974</v>
      </c>
      <c r="B17" s="68">
        <v>37752</v>
      </c>
      <c r="D17" s="68">
        <v>71987</v>
      </c>
      <c r="E17" s="68"/>
      <c r="F17" s="68">
        <v>174111</v>
      </c>
      <c r="G17" s="68"/>
      <c r="H17" s="68">
        <f t="shared" si="0"/>
        <v>283850</v>
      </c>
      <c r="I17" s="68"/>
      <c r="J17" s="68">
        <v>3732073</v>
      </c>
      <c r="K17" s="68"/>
      <c r="L17" s="68">
        <v>1847873</v>
      </c>
      <c r="M17" s="68"/>
      <c r="N17" s="68">
        <f t="shared" si="1"/>
        <v>5579946</v>
      </c>
    </row>
    <row r="18" spans="1:14" ht="12" customHeight="1">
      <c r="A18" s="67">
        <v>1975</v>
      </c>
      <c r="B18" s="68">
        <v>39427</v>
      </c>
      <c r="D18" s="68">
        <v>67584</v>
      </c>
      <c r="E18" s="68"/>
      <c r="F18" s="68">
        <v>198355</v>
      </c>
      <c r="G18" s="68"/>
      <c r="H18" s="68">
        <f t="shared" si="0"/>
        <v>305366</v>
      </c>
      <c r="I18" s="68"/>
      <c r="J18" s="68">
        <v>4008056</v>
      </c>
      <c r="K18" s="68"/>
      <c r="L18" s="68">
        <v>1852386</v>
      </c>
      <c r="M18" s="68"/>
      <c r="N18" s="68">
        <f t="shared" si="1"/>
        <v>5860442</v>
      </c>
    </row>
    <row r="19" spans="1:14" ht="12" customHeight="1">
      <c r="A19" s="67">
        <v>1976</v>
      </c>
      <c r="B19" s="68">
        <v>40099</v>
      </c>
      <c r="D19" s="68">
        <v>79530</v>
      </c>
      <c r="E19" s="68"/>
      <c r="F19" s="68">
        <v>223360</v>
      </c>
      <c r="G19" s="68"/>
      <c r="H19" s="68">
        <f t="shared" si="0"/>
        <v>342989</v>
      </c>
      <c r="I19" s="68"/>
      <c r="J19" s="68">
        <v>4316060</v>
      </c>
      <c r="K19" s="68"/>
      <c r="L19" s="68">
        <v>2175066</v>
      </c>
      <c r="M19" s="68"/>
      <c r="N19" s="68">
        <f t="shared" si="1"/>
        <v>6491126</v>
      </c>
    </row>
    <row r="20" spans="1:14" ht="12" customHeight="1">
      <c r="A20" s="67">
        <v>1977</v>
      </c>
      <c r="B20" s="68">
        <v>40719</v>
      </c>
      <c r="D20" s="68">
        <v>80900</v>
      </c>
      <c r="E20" s="68"/>
      <c r="F20" s="68">
        <v>211718</v>
      </c>
      <c r="G20" s="68"/>
      <c r="H20" s="68">
        <f t="shared" si="0"/>
        <v>333337</v>
      </c>
      <c r="I20" s="68"/>
      <c r="J20" s="68">
        <v>4703185</v>
      </c>
      <c r="K20" s="68"/>
      <c r="L20" s="68">
        <v>2056680</v>
      </c>
      <c r="M20" s="68"/>
      <c r="N20" s="68">
        <f t="shared" si="1"/>
        <v>6759865</v>
      </c>
    </row>
    <row r="21" spans="1:14" ht="12" customHeight="1">
      <c r="A21" s="67">
        <v>1978</v>
      </c>
      <c r="B21" s="68">
        <v>42400</v>
      </c>
      <c r="D21" s="68">
        <v>81741</v>
      </c>
      <c r="E21" s="68"/>
      <c r="F21" s="68">
        <v>197438</v>
      </c>
      <c r="G21" s="68"/>
      <c r="H21" s="68">
        <f t="shared" si="0"/>
        <v>321579</v>
      </c>
      <c r="I21" s="68"/>
      <c r="J21" s="68">
        <v>5195205</v>
      </c>
      <c r="K21" s="68"/>
      <c r="L21" s="68">
        <v>2449667</v>
      </c>
      <c r="M21" s="68"/>
      <c r="N21" s="68">
        <f t="shared" si="1"/>
        <v>7644872</v>
      </c>
    </row>
    <row r="22" spans="1:14" ht="12" customHeight="1">
      <c r="A22" s="67">
        <v>1979</v>
      </c>
      <c r="B22" s="68">
        <v>43722</v>
      </c>
      <c r="D22" s="68">
        <v>96187</v>
      </c>
      <c r="E22" s="68"/>
      <c r="F22" s="68">
        <v>203717</v>
      </c>
      <c r="G22" s="68"/>
      <c r="H22" s="68">
        <f t="shared" si="0"/>
        <v>343626</v>
      </c>
      <c r="I22" s="68"/>
      <c r="J22" s="68">
        <v>5324076</v>
      </c>
      <c r="K22" s="68"/>
      <c r="L22" s="68">
        <v>3154144</v>
      </c>
      <c r="M22" s="68"/>
      <c r="N22" s="68">
        <f t="shared" si="1"/>
        <v>8478220</v>
      </c>
    </row>
    <row r="23" spans="1:14" ht="12" customHeight="1">
      <c r="A23" s="67">
        <v>1980</v>
      </c>
      <c r="B23" s="68">
        <v>40504</v>
      </c>
      <c r="D23" s="68">
        <v>99226</v>
      </c>
      <c r="E23" s="68"/>
      <c r="F23" s="68">
        <v>196092</v>
      </c>
      <c r="G23" s="68"/>
      <c r="H23" s="68">
        <f t="shared" si="0"/>
        <v>335822</v>
      </c>
      <c r="I23" s="68"/>
      <c r="J23" s="68">
        <v>4718489</v>
      </c>
      <c r="K23" s="68"/>
      <c r="L23" s="68">
        <v>3240481</v>
      </c>
      <c r="M23" s="68"/>
      <c r="N23" s="68">
        <f t="shared" si="1"/>
        <v>7958970</v>
      </c>
    </row>
    <row r="24" spans="1:14" ht="12" customHeight="1">
      <c r="A24" s="67">
        <v>1981</v>
      </c>
      <c r="B24" s="68">
        <v>41811</v>
      </c>
      <c r="D24" s="68">
        <v>109994</v>
      </c>
      <c r="E24" s="68"/>
      <c r="F24" s="68">
        <v>199008</v>
      </c>
      <c r="G24" s="68"/>
      <c r="H24" s="68">
        <f t="shared" si="0"/>
        <v>350813</v>
      </c>
      <c r="I24" s="68"/>
      <c r="J24" s="68">
        <v>4986899</v>
      </c>
      <c r="K24" s="68"/>
      <c r="L24" s="68">
        <v>3729093</v>
      </c>
      <c r="M24" s="68"/>
      <c r="N24" s="68">
        <f t="shared" si="1"/>
        <v>8715992</v>
      </c>
    </row>
    <row r="25" spans="1:14" ht="12" customHeight="1">
      <c r="A25" s="67">
        <v>1982</v>
      </c>
      <c r="B25" s="68">
        <v>41603</v>
      </c>
      <c r="D25" s="68">
        <v>119606</v>
      </c>
      <c r="E25" s="68"/>
      <c r="F25" s="68">
        <v>194605</v>
      </c>
      <c r="G25" s="68"/>
      <c r="H25" s="68">
        <f t="shared" si="0"/>
        <v>355814</v>
      </c>
      <c r="I25" s="68"/>
      <c r="J25" s="68">
        <v>5148718</v>
      </c>
      <c r="K25" s="68"/>
      <c r="L25" s="68">
        <v>4230747</v>
      </c>
      <c r="M25" s="68"/>
      <c r="N25" s="68">
        <f t="shared" si="1"/>
        <v>9379465</v>
      </c>
    </row>
    <row r="26" spans="1:14" ht="12" customHeight="1">
      <c r="A26" s="67">
        <v>1983</v>
      </c>
      <c r="B26" s="68">
        <v>43443</v>
      </c>
      <c r="D26" s="68">
        <v>125912</v>
      </c>
      <c r="E26" s="68"/>
      <c r="F26" s="68">
        <v>187337</v>
      </c>
      <c r="G26" s="68"/>
      <c r="H26" s="68">
        <f t="shared" si="0"/>
        <v>356692</v>
      </c>
      <c r="I26" s="68"/>
      <c r="J26" s="68">
        <v>4854640</v>
      </c>
      <c r="K26" s="68"/>
      <c r="L26" s="68">
        <v>4707323</v>
      </c>
      <c r="M26" s="68"/>
      <c r="N26" s="68">
        <f t="shared" si="1"/>
        <v>9561963</v>
      </c>
    </row>
    <row r="27" spans="1:14" ht="12" customHeight="1">
      <c r="A27" s="67">
        <v>1984</v>
      </c>
      <c r="B27" s="68">
        <v>44470</v>
      </c>
      <c r="D27" s="68">
        <v>143937</v>
      </c>
      <c r="E27" s="68"/>
      <c r="F27" s="68">
        <v>203141</v>
      </c>
      <c r="G27" s="68"/>
      <c r="H27" s="68">
        <f t="shared" si="0"/>
        <v>391548</v>
      </c>
      <c r="I27" s="68"/>
      <c r="J27" s="68">
        <v>5283554</v>
      </c>
      <c r="K27" s="68"/>
      <c r="L27" s="68">
        <v>5389320</v>
      </c>
      <c r="M27" s="68"/>
      <c r="N27" s="68">
        <f t="shared" si="1"/>
        <v>10672874</v>
      </c>
    </row>
    <row r="28" spans="1:14" ht="12" customHeight="1">
      <c r="A28" s="67">
        <v>1985</v>
      </c>
      <c r="B28" s="68">
        <v>44414</v>
      </c>
      <c r="D28" s="68">
        <v>151204</v>
      </c>
      <c r="E28" s="68"/>
      <c r="F28" s="68">
        <v>214908</v>
      </c>
      <c r="G28" s="68"/>
      <c r="H28" s="68">
        <f t="shared" si="0"/>
        <v>410526</v>
      </c>
      <c r="I28" s="68"/>
      <c r="J28" s="68">
        <v>5356072</v>
      </c>
      <c r="K28" s="68"/>
      <c r="L28" s="68">
        <v>5644831</v>
      </c>
      <c r="M28" s="68"/>
      <c r="N28" s="68">
        <f t="shared" si="1"/>
        <v>11000903</v>
      </c>
    </row>
    <row r="29" spans="1:14" ht="12" customHeight="1">
      <c r="A29" s="67">
        <v>1986</v>
      </c>
      <c r="B29" s="68">
        <v>50442</v>
      </c>
      <c r="D29" s="68">
        <v>172030</v>
      </c>
      <c r="E29" s="68"/>
      <c r="F29" s="68">
        <v>199787</v>
      </c>
      <c r="G29" s="68"/>
      <c r="H29" s="68">
        <f t="shared" si="0"/>
        <v>422259</v>
      </c>
      <c r="I29" s="68"/>
      <c r="J29" s="68">
        <v>6164969</v>
      </c>
      <c r="K29" s="68"/>
      <c r="L29" s="68">
        <v>6553411</v>
      </c>
      <c r="M29" s="68"/>
      <c r="N29" s="68">
        <f t="shared" si="1"/>
        <v>12718380</v>
      </c>
    </row>
    <row r="30" spans="1:14" ht="12" customHeight="1">
      <c r="A30" s="67">
        <v>1987</v>
      </c>
      <c r="B30" s="68">
        <v>58213</v>
      </c>
      <c r="D30" s="68">
        <v>181188</v>
      </c>
      <c r="E30" s="68"/>
      <c r="F30" s="68">
        <v>213563</v>
      </c>
      <c r="G30" s="68"/>
      <c r="H30" s="68">
        <f t="shared" si="0"/>
        <v>452964</v>
      </c>
      <c r="I30" s="68"/>
      <c r="J30" s="68">
        <v>7086721</v>
      </c>
      <c r="K30" s="68"/>
      <c r="L30" s="68">
        <v>7223800</v>
      </c>
      <c r="M30" s="68"/>
      <c r="N30" s="68">
        <f t="shared" si="1"/>
        <v>14310521</v>
      </c>
    </row>
    <row r="31" spans="1:14" ht="12" customHeight="1">
      <c r="A31" s="67">
        <v>1988</v>
      </c>
      <c r="B31" s="68">
        <v>63894</v>
      </c>
      <c r="D31" s="68">
        <v>199288</v>
      </c>
      <c r="E31" s="68"/>
      <c r="F31" s="68">
        <v>228885</v>
      </c>
      <c r="G31" s="68"/>
      <c r="H31" s="68">
        <f t="shared" si="0"/>
        <v>492067</v>
      </c>
      <c r="I31" s="68"/>
      <c r="J31" s="68">
        <v>7810819</v>
      </c>
      <c r="K31" s="68"/>
      <c r="L31" s="68">
        <v>8023202</v>
      </c>
      <c r="M31" s="68"/>
      <c r="N31" s="68">
        <f t="shared" si="1"/>
        <v>15834021</v>
      </c>
    </row>
    <row r="32" spans="1:14" ht="12" customHeight="1">
      <c r="A32" s="67">
        <v>1989</v>
      </c>
      <c r="B32" s="68">
        <v>72275</v>
      </c>
      <c r="D32" s="68">
        <v>203704</v>
      </c>
      <c r="E32" s="68"/>
      <c r="F32" s="68">
        <v>243714</v>
      </c>
      <c r="G32" s="68"/>
      <c r="H32" s="68">
        <f t="shared" si="0"/>
        <v>519693</v>
      </c>
      <c r="I32" s="68"/>
      <c r="J32" s="68">
        <v>8433734</v>
      </c>
      <c r="K32" s="68"/>
      <c r="L32" s="68">
        <v>8397214</v>
      </c>
      <c r="M32" s="68"/>
      <c r="N32" s="68">
        <f t="shared" si="1"/>
        <v>16830948</v>
      </c>
    </row>
    <row r="33" spans="1:14" ht="12" customHeight="1">
      <c r="A33" s="67">
        <v>1990</v>
      </c>
      <c r="B33" s="68">
        <v>77340</v>
      </c>
      <c r="D33" s="68">
        <v>206321</v>
      </c>
      <c r="E33" s="68"/>
      <c r="F33" s="68">
        <v>254302</v>
      </c>
      <c r="G33" s="68"/>
      <c r="H33" s="68">
        <f t="shared" si="0"/>
        <v>537963</v>
      </c>
      <c r="I33" s="68"/>
      <c r="J33" s="68">
        <v>9004496</v>
      </c>
      <c r="K33" s="68"/>
      <c r="L33" s="68">
        <v>8719482</v>
      </c>
      <c r="M33" s="68"/>
      <c r="N33" s="68">
        <f t="shared" si="1"/>
        <v>17723978</v>
      </c>
    </row>
    <row r="34" spans="1:14" ht="12" customHeight="1">
      <c r="A34" s="67">
        <v>1991</v>
      </c>
      <c r="B34" s="68">
        <v>74563</v>
      </c>
      <c r="D34" s="68">
        <v>174482</v>
      </c>
      <c r="E34" s="68"/>
      <c r="F34" s="68">
        <v>240105</v>
      </c>
      <c r="G34" s="68"/>
      <c r="H34" s="68">
        <f t="shared" si="0"/>
        <v>489150</v>
      </c>
      <c r="I34" s="68"/>
      <c r="J34" s="68">
        <v>8236471</v>
      </c>
      <c r="K34" s="68"/>
      <c r="L34" s="68">
        <v>7208714</v>
      </c>
      <c r="M34" s="68"/>
      <c r="N34" s="68">
        <f t="shared" si="1"/>
        <v>15445185</v>
      </c>
    </row>
    <row r="35" spans="1:14" ht="12" customHeight="1">
      <c r="A35" s="67">
        <v>1992</v>
      </c>
      <c r="B35" s="68">
        <v>78360</v>
      </c>
      <c r="D35" s="68">
        <v>173397</v>
      </c>
      <c r="E35" s="68"/>
      <c r="F35" s="68">
        <v>239112</v>
      </c>
      <c r="G35" s="68"/>
      <c r="H35" s="68">
        <f t="shared" si="0"/>
        <v>490869</v>
      </c>
      <c r="I35" s="68"/>
      <c r="J35" s="68">
        <v>8902294</v>
      </c>
      <c r="K35" s="68"/>
      <c r="L35" s="68">
        <v>7112407</v>
      </c>
      <c r="M35" s="68"/>
      <c r="N35" s="68">
        <f t="shared" si="1"/>
        <v>16014701</v>
      </c>
    </row>
    <row r="36" spans="1:14" ht="12" customHeight="1">
      <c r="A36" s="67">
        <v>1993</v>
      </c>
      <c r="B36" s="68">
        <v>78063</v>
      </c>
      <c r="D36" s="68">
        <v>172958</v>
      </c>
      <c r="E36" s="68"/>
      <c r="F36" s="68">
        <v>209000</v>
      </c>
      <c r="G36" s="68"/>
      <c r="H36" s="68">
        <f t="shared" si="0"/>
        <v>460021</v>
      </c>
      <c r="I36" s="68"/>
      <c r="J36" s="68">
        <v>8775201</v>
      </c>
      <c r="K36" s="68"/>
      <c r="L36" s="68">
        <v>6887358</v>
      </c>
      <c r="M36" s="68"/>
      <c r="N36" s="68">
        <f t="shared" si="1"/>
        <v>15662559</v>
      </c>
    </row>
    <row r="37" spans="1:14" ht="12" customHeight="1">
      <c r="A37" s="67">
        <v>1994</v>
      </c>
      <c r="B37" s="68">
        <v>82084</v>
      </c>
      <c r="D37" s="68">
        <v>166128</v>
      </c>
      <c r="E37" s="68"/>
      <c r="F37" s="68">
        <v>198737</v>
      </c>
      <c r="G37" s="68"/>
      <c r="H37" s="68">
        <f t="shared" si="0"/>
        <v>446949</v>
      </c>
      <c r="I37" s="68"/>
      <c r="J37" s="68">
        <v>9801473</v>
      </c>
      <c r="K37" s="68"/>
      <c r="L37" s="68">
        <v>7014104</v>
      </c>
      <c r="M37" s="68"/>
      <c r="N37" s="68">
        <f t="shared" si="1"/>
        <v>16815577</v>
      </c>
    </row>
    <row r="38" spans="1:14" ht="12" customHeight="1">
      <c r="A38" s="67">
        <v>1995</v>
      </c>
      <c r="B38" s="68">
        <v>87289</v>
      </c>
      <c r="D38" s="68">
        <v>160144</v>
      </c>
      <c r="E38" s="68"/>
      <c r="F38" s="68">
        <v>194643</v>
      </c>
      <c r="G38" s="68"/>
      <c r="H38" s="68">
        <f t="shared" si="0"/>
        <v>442076</v>
      </c>
      <c r="I38" s="68"/>
      <c r="J38" s="68">
        <v>10837258</v>
      </c>
      <c r="K38" s="68"/>
      <c r="L38" s="68">
        <v>6578825</v>
      </c>
      <c r="M38" s="68"/>
      <c r="N38" s="68">
        <f t="shared" si="1"/>
        <v>17416083</v>
      </c>
    </row>
    <row r="39" spans="1:14" ht="12" customHeight="1">
      <c r="A39" s="67">
        <v>1996</v>
      </c>
      <c r="B39" s="68">
        <v>94635</v>
      </c>
      <c r="D39" s="68">
        <v>167781</v>
      </c>
      <c r="E39" s="68"/>
      <c r="F39" s="68">
        <v>189808</v>
      </c>
      <c r="G39" s="68"/>
      <c r="H39" s="68">
        <f t="shared" si="0"/>
        <v>452224</v>
      </c>
      <c r="I39" s="68"/>
      <c r="J39" s="68">
        <v>11907831</v>
      </c>
      <c r="K39" s="68"/>
      <c r="L39" s="68">
        <v>6578384</v>
      </c>
      <c r="M39" s="68"/>
      <c r="N39" s="68">
        <f t="shared" si="1"/>
        <v>18486215</v>
      </c>
    </row>
    <row r="40" spans="1:14" ht="12" customHeight="1">
      <c r="A40" s="67">
        <v>1997</v>
      </c>
      <c r="B40" s="68">
        <v>104669</v>
      </c>
      <c r="D40" s="68">
        <v>177628</v>
      </c>
      <c r="E40" s="68"/>
      <c r="F40" s="68">
        <v>182782</v>
      </c>
      <c r="G40" s="68"/>
      <c r="H40" s="68">
        <f t="shared" si="0"/>
        <v>465079</v>
      </c>
      <c r="I40" s="68"/>
      <c r="J40" s="68">
        <v>13308231</v>
      </c>
      <c r="K40" s="68"/>
      <c r="L40" s="68">
        <v>6793924</v>
      </c>
      <c r="M40" s="68"/>
      <c r="N40" s="68">
        <f t="shared" si="1"/>
        <v>20102155</v>
      </c>
    </row>
    <row r="41" spans="1:14" ht="12" customHeight="1">
      <c r="A41" s="67">
        <v>1998</v>
      </c>
      <c r="B41" s="68">
        <v>113634</v>
      </c>
      <c r="D41" s="68">
        <v>181611</v>
      </c>
      <c r="E41" s="68"/>
      <c r="F41" s="68">
        <v>173394</v>
      </c>
      <c r="G41" s="68"/>
      <c r="H41" s="68">
        <f t="shared" si="0"/>
        <v>468639</v>
      </c>
      <c r="I41" s="68"/>
      <c r="J41" s="68">
        <v>14493805</v>
      </c>
      <c r="K41" s="68"/>
      <c r="L41" s="68">
        <v>7229241</v>
      </c>
      <c r="M41" s="68"/>
      <c r="N41" s="68">
        <f t="shared" si="1"/>
        <v>21723046</v>
      </c>
    </row>
    <row r="42" spans="1:14" ht="12" customHeight="1">
      <c r="A42" s="69">
        <v>1999</v>
      </c>
      <c r="B42" s="70">
        <v>123954</v>
      </c>
      <c r="C42" s="37"/>
      <c r="D42" s="70">
        <v>182747</v>
      </c>
      <c r="E42" s="70"/>
      <c r="F42" s="70">
        <v>188017</v>
      </c>
      <c r="G42" s="71"/>
      <c r="H42" s="68">
        <f t="shared" si="0"/>
        <v>494718</v>
      </c>
      <c r="I42" s="71"/>
      <c r="J42" s="70">
        <v>15344808</v>
      </c>
      <c r="K42" s="70"/>
      <c r="L42" s="70">
        <v>7613339</v>
      </c>
      <c r="M42" s="70"/>
      <c r="N42" s="70">
        <f t="shared" si="1"/>
        <v>22958147</v>
      </c>
    </row>
    <row r="43" spans="1:14" ht="12" customHeight="1">
      <c r="A43" s="69">
        <v>2000</v>
      </c>
      <c r="B43" s="70">
        <v>129604</v>
      </c>
      <c r="D43" s="70">
        <v>177579</v>
      </c>
      <c r="E43" s="72"/>
      <c r="F43" s="70">
        <v>187681</v>
      </c>
      <c r="G43" s="72"/>
      <c r="H43" s="68">
        <f t="shared" si="0"/>
        <v>494864</v>
      </c>
      <c r="I43" s="72"/>
      <c r="J43" s="70">
        <v>16547479</v>
      </c>
      <c r="K43" s="72"/>
      <c r="L43" s="70">
        <v>7943258</v>
      </c>
      <c r="M43" s="72"/>
      <c r="N43" s="70">
        <f t="shared" ref="N43:N54" si="2">SUM(J43:L43)</f>
        <v>24490737</v>
      </c>
    </row>
    <row r="44" spans="1:14" ht="12" customHeight="1">
      <c r="A44" s="69">
        <v>2001</v>
      </c>
      <c r="B44" s="70">
        <v>127281</v>
      </c>
      <c r="C44" s="37"/>
      <c r="D44" s="70">
        <v>170342</v>
      </c>
      <c r="E44" s="70"/>
      <c r="F44" s="70">
        <v>195777</v>
      </c>
      <c r="G44" s="71"/>
      <c r="H44" s="68">
        <f t="shared" si="0"/>
        <v>493400</v>
      </c>
      <c r="I44" s="70"/>
      <c r="J44" s="70">
        <v>16441267</v>
      </c>
      <c r="K44" s="70"/>
      <c r="L44" s="70">
        <v>7846138</v>
      </c>
      <c r="M44" s="70"/>
      <c r="N44" s="70">
        <f t="shared" si="2"/>
        <v>24287405</v>
      </c>
    </row>
    <row r="45" spans="1:14" ht="12" customHeight="1">
      <c r="A45" s="69">
        <v>2002</v>
      </c>
      <c r="B45" s="70">
        <v>112819</v>
      </c>
      <c r="C45" s="37"/>
      <c r="D45" s="70">
        <v>158440</v>
      </c>
      <c r="E45" s="70"/>
      <c r="F45" s="70">
        <v>187277</v>
      </c>
      <c r="G45" s="73"/>
      <c r="H45" s="68">
        <f t="shared" si="0"/>
        <v>458536</v>
      </c>
      <c r="I45" s="73"/>
      <c r="J45" s="70">
        <v>15263430</v>
      </c>
      <c r="K45" s="70"/>
      <c r="L45" s="70">
        <v>7198525</v>
      </c>
      <c r="M45" s="70"/>
      <c r="N45" s="70">
        <f t="shared" si="2"/>
        <v>22461955</v>
      </c>
    </row>
    <row r="46" spans="1:14" ht="12" customHeight="1">
      <c r="A46" s="69">
        <v>2003</v>
      </c>
      <c r="B46" s="70">
        <v>107354</v>
      </c>
      <c r="C46" s="70"/>
      <c r="D46" s="70">
        <v>150486</v>
      </c>
      <c r="E46" s="70"/>
      <c r="F46" s="70">
        <v>170673</v>
      </c>
      <c r="G46" s="70"/>
      <c r="H46" s="68">
        <f t="shared" si="0"/>
        <v>428513</v>
      </c>
      <c r="I46" s="70"/>
      <c r="J46" s="70">
        <v>15015982</v>
      </c>
      <c r="K46" s="70"/>
      <c r="L46" s="70">
        <v>6685968</v>
      </c>
      <c r="M46" s="70"/>
      <c r="N46" s="70">
        <f t="shared" si="2"/>
        <v>21701950</v>
      </c>
    </row>
    <row r="47" spans="1:14" ht="12" customHeight="1">
      <c r="A47" s="69">
        <v>2004</v>
      </c>
      <c r="B47" s="70">
        <v>114743</v>
      </c>
      <c r="C47" s="70"/>
      <c r="D47" s="70">
        <v>152011</v>
      </c>
      <c r="E47" s="70"/>
      <c r="F47" s="70">
        <v>174667</v>
      </c>
      <c r="G47" s="70"/>
      <c r="H47" s="68">
        <f t="shared" si="0"/>
        <v>441421</v>
      </c>
      <c r="I47" s="70"/>
      <c r="J47" s="70">
        <v>16617472</v>
      </c>
      <c r="K47" s="70"/>
      <c r="L47" s="70">
        <v>6851650</v>
      </c>
      <c r="M47" s="70"/>
      <c r="N47" s="70">
        <f t="shared" si="2"/>
        <v>23469122</v>
      </c>
    </row>
    <row r="48" spans="1:14" ht="12" customHeight="1">
      <c r="A48" s="69">
        <v>2005</v>
      </c>
      <c r="B48" s="70">
        <v>112879</v>
      </c>
      <c r="C48" s="70"/>
      <c r="D48" s="70">
        <v>145438</v>
      </c>
      <c r="E48" s="70"/>
      <c r="F48" s="70">
        <v>162238</v>
      </c>
      <c r="G48" s="70"/>
      <c r="H48" s="68">
        <f t="shared" si="0"/>
        <v>420555</v>
      </c>
      <c r="I48" s="70"/>
      <c r="J48" s="74">
        <v>17846436</v>
      </c>
      <c r="K48" s="75"/>
      <c r="L48" s="74">
        <v>7080769</v>
      </c>
      <c r="M48" s="75"/>
      <c r="N48" s="74">
        <f t="shared" si="2"/>
        <v>24927205</v>
      </c>
    </row>
    <row r="49" spans="1:14" ht="12" customHeight="1">
      <c r="A49" s="69">
        <v>2006</v>
      </c>
      <c r="B49" s="70">
        <v>113623</v>
      </c>
      <c r="C49" s="70"/>
      <c r="D49" s="70">
        <v>140419</v>
      </c>
      <c r="E49" s="70"/>
      <c r="F49" s="70">
        <v>136895</v>
      </c>
      <c r="G49" s="70"/>
      <c r="H49" s="68">
        <f t="shared" si="0"/>
        <v>390937</v>
      </c>
      <c r="I49" s="70"/>
      <c r="J49" s="74">
        <v>18857289</v>
      </c>
      <c r="K49" s="75"/>
      <c r="L49" s="74">
        <v>7026669</v>
      </c>
      <c r="M49" s="75"/>
      <c r="N49" s="74">
        <f t="shared" si="2"/>
        <v>25883958</v>
      </c>
    </row>
    <row r="50" spans="1:14" ht="12" customHeight="1">
      <c r="A50" s="69">
        <v>2007</v>
      </c>
      <c r="B50" s="70">
        <v>115264</v>
      </c>
      <c r="C50" s="70"/>
      <c r="D50" s="70">
        <v>136173</v>
      </c>
      <c r="E50" s="70"/>
      <c r="F50" s="70">
        <v>140999</v>
      </c>
      <c r="G50" s="70"/>
      <c r="H50" s="68">
        <f t="shared" si="0"/>
        <v>392436</v>
      </c>
      <c r="I50" s="70"/>
      <c r="J50" s="74">
        <v>20251555</v>
      </c>
      <c r="K50" s="75"/>
      <c r="L50" s="74">
        <v>6913804</v>
      </c>
      <c r="M50" s="75"/>
      <c r="N50" s="74">
        <f t="shared" si="2"/>
        <v>27165359</v>
      </c>
    </row>
    <row r="51" spans="1:14" ht="12" customHeight="1">
      <c r="A51" s="69">
        <v>2008</v>
      </c>
      <c r="B51" s="70">
        <v>121680</v>
      </c>
      <c r="C51" s="70"/>
      <c r="D51" s="70">
        <v>134924</v>
      </c>
      <c r="E51" s="70"/>
      <c r="F51" s="70">
        <v>136306</v>
      </c>
      <c r="G51" s="70"/>
      <c r="H51" s="68">
        <f t="shared" si="0"/>
        <v>392910</v>
      </c>
      <c r="I51" s="70"/>
      <c r="J51" s="70">
        <v>21312346</v>
      </c>
      <c r="K51" s="75"/>
      <c r="L51" s="70">
        <v>6763626</v>
      </c>
      <c r="M51" s="75"/>
      <c r="N51" s="74">
        <f t="shared" si="2"/>
        <v>28075972</v>
      </c>
    </row>
    <row r="52" spans="1:14" ht="12" customHeight="1">
      <c r="A52" s="69">
        <v>2009</v>
      </c>
      <c r="B52" s="70">
        <v>107567</v>
      </c>
      <c r="C52" s="70"/>
      <c r="D52" s="70">
        <v>127524</v>
      </c>
      <c r="E52" s="70"/>
      <c r="F52" s="70">
        <v>137295</v>
      </c>
      <c r="G52" s="70"/>
      <c r="H52" s="70">
        <f t="shared" si="0"/>
        <v>372386</v>
      </c>
      <c r="I52" s="70"/>
      <c r="J52" s="70">
        <v>19462170</v>
      </c>
      <c r="K52" s="77"/>
      <c r="L52" s="70">
        <v>5993085</v>
      </c>
      <c r="M52" s="77"/>
      <c r="N52" s="70">
        <f t="shared" si="2"/>
        <v>25455255</v>
      </c>
    </row>
    <row r="53" spans="1:14" ht="12" customHeight="1">
      <c r="A53" s="69">
        <v>2010</v>
      </c>
      <c r="B53" s="70">
        <v>112081</v>
      </c>
      <c r="C53" s="70"/>
      <c r="D53" s="70">
        <v>125341</v>
      </c>
      <c r="E53" s="70"/>
      <c r="F53" s="70">
        <v>132451</v>
      </c>
      <c r="G53" s="70"/>
      <c r="H53" s="70">
        <f>SUM(B53+D53+F53)</f>
        <v>369873</v>
      </c>
      <c r="I53" s="70"/>
      <c r="J53" s="70">
        <v>20780208</v>
      </c>
      <c r="K53" s="70"/>
      <c r="L53" s="70">
        <v>6146819</v>
      </c>
      <c r="M53" s="70"/>
      <c r="N53" s="70">
        <f t="shared" si="2"/>
        <v>26927027</v>
      </c>
    </row>
    <row r="54" spans="1:14" ht="12" customHeight="1">
      <c r="A54" s="78">
        <v>2011</v>
      </c>
      <c r="B54" s="79">
        <v>122391</v>
      </c>
      <c r="C54" s="79"/>
      <c r="D54" s="79">
        <v>136149</v>
      </c>
      <c r="E54" s="79"/>
      <c r="F54" s="79">
        <v>126591</v>
      </c>
      <c r="G54" s="79"/>
      <c r="H54" s="79">
        <f t="shared" si="0"/>
        <v>385131</v>
      </c>
      <c r="I54" s="79"/>
      <c r="J54" s="79">
        <v>23084203</v>
      </c>
      <c r="K54" s="79"/>
      <c r="L54" s="79">
        <v>6974472</v>
      </c>
      <c r="M54" s="79"/>
      <c r="N54" s="79">
        <f t="shared" si="2"/>
        <v>30058675</v>
      </c>
    </row>
    <row r="55" spans="1:14" ht="12" customHeight="1">
      <c r="A55" s="67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1:14" ht="12" customHeight="1">
      <c r="A56" s="62" t="s">
        <v>697</v>
      </c>
      <c r="B56" s="68"/>
    </row>
    <row r="57" spans="1:14" ht="12" customHeight="1">
      <c r="A57" s="13" t="s">
        <v>253</v>
      </c>
      <c r="B57" s="68"/>
    </row>
    <row r="58" spans="1:14" ht="12" customHeight="1">
      <c r="A58" s="80" t="s">
        <v>698</v>
      </c>
    </row>
    <row r="59" spans="1:14" ht="12" customHeight="1">
      <c r="A59" s="67" t="s">
        <v>254</v>
      </c>
    </row>
    <row r="60" spans="1:14" ht="12" customHeight="1">
      <c r="A60" s="67"/>
    </row>
    <row r="62" spans="1:14" ht="12" customHeight="1">
      <c r="J62" s="68"/>
    </row>
    <row r="63" spans="1:14" ht="12" customHeight="1">
      <c r="J63" s="68"/>
    </row>
  </sheetData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1"/>
  <sheetViews>
    <sheetView zoomScaleNormal="100" workbookViewId="0">
      <selection activeCell="S48" sqref="S48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11.85546875" style="13" customWidth="1"/>
    <col min="4" max="5" width="2.5703125" style="13" customWidth="1"/>
    <col min="6" max="6" width="9.7109375" style="13" customWidth="1"/>
    <col min="7" max="7" width="1.28515625" style="13" customWidth="1"/>
    <col min="8" max="8" width="9.7109375" style="13" customWidth="1"/>
    <col min="9" max="9" width="1.28515625" style="13" customWidth="1"/>
    <col min="10" max="10" width="9.7109375" style="13" customWidth="1"/>
    <col min="11" max="11" width="1.28515625" style="13" customWidth="1"/>
    <col min="12" max="12" width="9.7109375" style="13" customWidth="1"/>
    <col min="13" max="13" width="1.28515625" style="13" customWidth="1"/>
    <col min="14" max="14" width="9.7109375" style="13" customWidth="1"/>
    <col min="15" max="15" width="1.28515625" style="13" customWidth="1"/>
    <col min="16" max="16" width="10.7109375" style="13" bestFit="1" customWidth="1"/>
    <col min="17" max="16384" width="9.140625" style="13"/>
  </cols>
  <sheetData>
    <row r="1" spans="1:16" ht="12" customHeight="1">
      <c r="A1" s="63" t="s">
        <v>255</v>
      </c>
      <c r="B1" s="63"/>
      <c r="C1" s="63"/>
      <c r="D1" s="63" t="s">
        <v>256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2" customHeight="1">
      <c r="A2" s="63"/>
      <c r="B2" s="63"/>
      <c r="C2" s="63"/>
      <c r="D2" s="63" t="s">
        <v>257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2" customHeight="1">
      <c r="D3" s="13" t="s">
        <v>258</v>
      </c>
    </row>
    <row r="4" spans="1:16" ht="12" customHeight="1">
      <c r="D4" s="13" t="s">
        <v>259</v>
      </c>
    </row>
    <row r="5" spans="1:16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2" customHeight="1">
      <c r="A6" s="13" t="s">
        <v>1</v>
      </c>
      <c r="F6" s="13" t="s">
        <v>260</v>
      </c>
      <c r="H6" s="13" t="s">
        <v>260</v>
      </c>
      <c r="J6" s="13" t="s">
        <v>241</v>
      </c>
      <c r="N6" s="13" t="s">
        <v>261</v>
      </c>
      <c r="P6" s="13" t="s">
        <v>262</v>
      </c>
    </row>
    <row r="7" spans="1:16" ht="12" customHeight="1">
      <c r="A7" s="13" t="s">
        <v>5</v>
      </c>
      <c r="F7" s="13" t="s">
        <v>91</v>
      </c>
      <c r="H7" s="13" t="s">
        <v>91</v>
      </c>
      <c r="J7" s="13" t="s">
        <v>263</v>
      </c>
      <c r="N7" s="13" t="s">
        <v>264</v>
      </c>
      <c r="P7" s="13" t="s">
        <v>265</v>
      </c>
    </row>
    <row r="8" spans="1:16" ht="12" customHeight="1">
      <c r="J8" s="42" t="s">
        <v>266</v>
      </c>
      <c r="K8" s="42"/>
      <c r="L8" s="42"/>
      <c r="N8" s="13" t="s">
        <v>267</v>
      </c>
      <c r="P8" s="13" t="s">
        <v>701</v>
      </c>
    </row>
    <row r="9" spans="1:16" ht="12" customHeight="1">
      <c r="J9" s="13" t="s">
        <v>268</v>
      </c>
      <c r="L9" s="13" t="s">
        <v>249</v>
      </c>
      <c r="P9" s="13" t="s">
        <v>269</v>
      </c>
    </row>
    <row r="10" spans="1:16" ht="12" customHeight="1">
      <c r="J10" s="13" t="s">
        <v>270</v>
      </c>
      <c r="L10" s="13" t="s">
        <v>270</v>
      </c>
      <c r="P10" s="13" t="s">
        <v>271</v>
      </c>
    </row>
    <row r="11" spans="1:16" ht="12" customHeight="1">
      <c r="J11" s="13" t="s">
        <v>251</v>
      </c>
      <c r="L11" s="13" t="s">
        <v>252</v>
      </c>
      <c r="P11" s="13" t="s">
        <v>702</v>
      </c>
    </row>
    <row r="12" spans="1:16" ht="12" customHeight="1">
      <c r="F12" s="42"/>
      <c r="G12" s="42"/>
      <c r="H12" s="42"/>
      <c r="I12" s="42"/>
      <c r="J12" s="42" t="s">
        <v>246</v>
      </c>
      <c r="K12" s="42"/>
      <c r="L12" s="42" t="s">
        <v>246</v>
      </c>
      <c r="M12" s="42"/>
      <c r="N12" s="42"/>
      <c r="O12" s="42"/>
      <c r="P12" s="42"/>
    </row>
    <row r="13" spans="1:16" ht="12" customHeight="1">
      <c r="A13" s="42"/>
      <c r="B13" s="42"/>
      <c r="C13" s="42"/>
      <c r="D13" s="42"/>
      <c r="E13" s="42"/>
      <c r="F13" s="42">
        <v>2010</v>
      </c>
      <c r="G13" s="42"/>
      <c r="H13" s="44">
        <v>2011</v>
      </c>
      <c r="I13" s="42"/>
      <c r="J13" s="42">
        <v>2011</v>
      </c>
      <c r="K13" s="42"/>
      <c r="L13" s="42">
        <v>2011</v>
      </c>
      <c r="M13" s="42"/>
      <c r="N13" s="42">
        <v>2011</v>
      </c>
      <c r="O13" s="42"/>
      <c r="P13" s="42">
        <v>2011</v>
      </c>
    </row>
    <row r="15" spans="1:16" ht="12" customHeight="1">
      <c r="A15" s="13" t="s">
        <v>13</v>
      </c>
      <c r="F15" s="70">
        <v>4915</v>
      </c>
      <c r="G15" s="70"/>
      <c r="H15" s="70">
        <f>J15+L15+N15+P15</f>
        <v>3451</v>
      </c>
      <c r="I15" s="70"/>
      <c r="J15" s="70">
        <v>120</v>
      </c>
      <c r="K15" s="70"/>
      <c r="L15" s="70">
        <v>670</v>
      </c>
      <c r="M15" s="70"/>
      <c r="N15" s="70">
        <v>8</v>
      </c>
      <c r="O15" s="70"/>
      <c r="P15" s="70">
        <v>2653</v>
      </c>
    </row>
    <row r="16" spans="1:16" ht="12" customHeight="1">
      <c r="A16" s="13" t="s">
        <v>21</v>
      </c>
      <c r="F16" s="70">
        <v>3821</v>
      </c>
      <c r="G16" s="70"/>
      <c r="H16" s="70">
        <f t="shared" ref="H16:H46" si="0">J16+L16+N16+P16</f>
        <v>4114</v>
      </c>
      <c r="I16" s="70"/>
      <c r="J16" s="70">
        <v>76</v>
      </c>
      <c r="K16" s="70"/>
      <c r="L16" s="70">
        <v>1459</v>
      </c>
      <c r="M16" s="70"/>
      <c r="N16" s="70">
        <v>54</v>
      </c>
      <c r="O16" s="70"/>
      <c r="P16" s="70">
        <v>2525</v>
      </c>
    </row>
    <row r="17" spans="1:16" ht="12" customHeight="1">
      <c r="A17" s="13" t="s">
        <v>25</v>
      </c>
      <c r="F17" s="70">
        <v>1562</v>
      </c>
      <c r="G17" s="70"/>
      <c r="H17" s="70">
        <f t="shared" si="0"/>
        <v>1962</v>
      </c>
      <c r="I17" s="70"/>
      <c r="J17" s="70">
        <v>1</v>
      </c>
      <c r="K17" s="70"/>
      <c r="L17" s="70">
        <v>1139</v>
      </c>
      <c r="M17" s="70"/>
      <c r="N17" s="70">
        <v>5</v>
      </c>
      <c r="O17" s="70"/>
      <c r="P17" s="70">
        <v>817</v>
      </c>
    </row>
    <row r="18" spans="1:16" ht="12" customHeight="1">
      <c r="A18" s="13" t="s">
        <v>272</v>
      </c>
      <c r="F18" s="70">
        <v>30588</v>
      </c>
      <c r="G18" s="70"/>
      <c r="H18" s="70">
        <f t="shared" si="0"/>
        <v>34752</v>
      </c>
      <c r="I18" s="70"/>
      <c r="J18" s="70">
        <v>24449</v>
      </c>
      <c r="K18" s="70"/>
      <c r="L18" s="70">
        <v>9907</v>
      </c>
      <c r="M18" s="70"/>
      <c r="N18" s="70">
        <v>82</v>
      </c>
      <c r="O18" s="70"/>
      <c r="P18" s="70">
        <v>314</v>
      </c>
    </row>
    <row r="19" spans="1:16" ht="12" customHeight="1">
      <c r="A19" s="13" t="s">
        <v>273</v>
      </c>
      <c r="F19" s="70">
        <v>26990</v>
      </c>
      <c r="G19" s="70"/>
      <c r="H19" s="70">
        <f t="shared" si="0"/>
        <v>27845</v>
      </c>
      <c r="I19" s="70"/>
      <c r="J19" s="70">
        <v>3072</v>
      </c>
      <c r="K19" s="70"/>
      <c r="L19" s="70">
        <v>439</v>
      </c>
      <c r="M19" s="70"/>
      <c r="N19" s="70">
        <v>116</v>
      </c>
      <c r="O19" s="70"/>
      <c r="P19" s="70">
        <v>24218</v>
      </c>
    </row>
    <row r="20" spans="1:16" ht="12" customHeight="1">
      <c r="A20" s="13" t="s">
        <v>32</v>
      </c>
      <c r="F20" s="70">
        <v>860</v>
      </c>
      <c r="G20" s="70"/>
      <c r="H20" s="70">
        <v>761</v>
      </c>
      <c r="I20" s="70"/>
      <c r="J20" s="55" t="s">
        <v>184</v>
      </c>
      <c r="K20" s="70"/>
      <c r="L20" s="70">
        <v>662</v>
      </c>
      <c r="M20" s="70"/>
      <c r="N20" s="70">
        <v>26</v>
      </c>
      <c r="O20" s="70"/>
      <c r="P20" s="70">
        <v>73</v>
      </c>
    </row>
    <row r="21" spans="1:16" ht="12" customHeight="1">
      <c r="A21" s="13" t="s">
        <v>34</v>
      </c>
      <c r="F21" s="70">
        <v>5076</v>
      </c>
      <c r="G21" s="73"/>
      <c r="H21" s="70">
        <v>4376</v>
      </c>
      <c r="I21" s="70"/>
      <c r="J21" s="70">
        <v>24</v>
      </c>
      <c r="K21" s="70"/>
      <c r="L21" s="70">
        <v>1975</v>
      </c>
      <c r="M21" s="70"/>
      <c r="N21" s="55" t="s">
        <v>184</v>
      </c>
      <c r="O21" s="70"/>
      <c r="P21" s="70">
        <v>2377</v>
      </c>
    </row>
    <row r="22" spans="1:16" ht="12" customHeight="1">
      <c r="A22" s="13" t="s">
        <v>36</v>
      </c>
      <c r="F22" s="70">
        <v>403</v>
      </c>
      <c r="G22" s="70"/>
      <c r="H22" s="70">
        <f t="shared" si="0"/>
        <v>462</v>
      </c>
      <c r="I22" s="70"/>
      <c r="J22" s="70">
        <v>2</v>
      </c>
      <c r="K22" s="70"/>
      <c r="L22" s="70">
        <v>449</v>
      </c>
      <c r="M22" s="70"/>
      <c r="N22" s="70">
        <v>1</v>
      </c>
      <c r="O22" s="70"/>
      <c r="P22" s="70">
        <v>10</v>
      </c>
    </row>
    <row r="23" spans="1:16" ht="12" customHeight="1">
      <c r="A23" s="13" t="s">
        <v>39</v>
      </c>
      <c r="F23" s="70">
        <v>6996</v>
      </c>
      <c r="G23" s="73"/>
      <c r="H23" s="70">
        <f t="shared" si="0"/>
        <v>8619</v>
      </c>
      <c r="I23" s="70"/>
      <c r="J23" s="70">
        <v>426</v>
      </c>
      <c r="K23" s="70"/>
      <c r="L23" s="70">
        <v>3126</v>
      </c>
      <c r="M23" s="70"/>
      <c r="N23" s="70">
        <v>55</v>
      </c>
      <c r="O23" s="70"/>
      <c r="P23" s="70">
        <v>5012</v>
      </c>
    </row>
    <row r="24" spans="1:16" ht="12" customHeight="1">
      <c r="A24" s="13" t="s">
        <v>44</v>
      </c>
      <c r="F24" s="70">
        <v>7569</v>
      </c>
      <c r="G24" s="37"/>
      <c r="H24" s="70">
        <f t="shared" si="0"/>
        <v>6968</v>
      </c>
      <c r="I24" s="70"/>
      <c r="J24" s="70">
        <v>102</v>
      </c>
      <c r="K24" s="70"/>
      <c r="L24" s="70">
        <v>2118</v>
      </c>
      <c r="M24" s="70"/>
      <c r="N24" s="70">
        <v>9</v>
      </c>
      <c r="O24" s="70"/>
      <c r="P24" s="70">
        <v>4739</v>
      </c>
    </row>
    <row r="25" spans="1:16" ht="12" customHeight="1">
      <c r="A25" s="13" t="s">
        <v>46</v>
      </c>
      <c r="F25" s="70">
        <v>3131</v>
      </c>
      <c r="G25" s="37"/>
      <c r="H25" s="70">
        <f t="shared" si="0"/>
        <v>3120</v>
      </c>
      <c r="I25" s="70"/>
      <c r="J25" s="70">
        <v>656</v>
      </c>
      <c r="K25" s="70"/>
      <c r="L25" s="70">
        <v>1242</v>
      </c>
      <c r="M25" s="70"/>
      <c r="N25" s="70">
        <v>35</v>
      </c>
      <c r="O25" s="70"/>
      <c r="P25" s="70">
        <v>1187</v>
      </c>
    </row>
    <row r="26" spans="1:16" ht="12" customHeight="1">
      <c r="A26" s="13" t="s">
        <v>49</v>
      </c>
      <c r="F26" s="70">
        <v>2939</v>
      </c>
      <c r="G26" s="152"/>
      <c r="H26" s="70">
        <f t="shared" si="0"/>
        <v>2962</v>
      </c>
      <c r="I26" s="70"/>
      <c r="J26" s="70">
        <v>30</v>
      </c>
      <c r="K26" s="70"/>
      <c r="L26" s="70">
        <v>1017</v>
      </c>
      <c r="M26" s="70"/>
      <c r="N26" s="70">
        <v>18</v>
      </c>
      <c r="O26" s="70"/>
      <c r="P26" s="70">
        <v>1897</v>
      </c>
    </row>
    <row r="27" spans="1:16" ht="12" customHeight="1">
      <c r="A27" s="13" t="s">
        <v>154</v>
      </c>
      <c r="F27" s="70">
        <v>1437</v>
      </c>
      <c r="G27" s="72"/>
      <c r="H27" s="70">
        <f t="shared" si="0"/>
        <v>1148</v>
      </c>
      <c r="I27" s="70"/>
      <c r="J27" s="70">
        <v>1</v>
      </c>
      <c r="K27" s="70"/>
      <c r="L27" s="70">
        <v>1026</v>
      </c>
      <c r="M27" s="70"/>
      <c r="N27" s="70">
        <v>39</v>
      </c>
      <c r="O27" s="70"/>
      <c r="P27" s="70">
        <v>82</v>
      </c>
    </row>
    <row r="28" spans="1:16" ht="12" customHeight="1">
      <c r="A28" s="13" t="s">
        <v>155</v>
      </c>
      <c r="F28" s="70">
        <v>4596</v>
      </c>
      <c r="G28" s="70"/>
      <c r="H28" s="70">
        <f t="shared" si="0"/>
        <v>2956</v>
      </c>
      <c r="I28" s="70"/>
      <c r="J28" s="70">
        <v>38</v>
      </c>
      <c r="K28" s="70"/>
      <c r="L28" s="70">
        <v>803</v>
      </c>
      <c r="M28" s="70"/>
      <c r="N28" s="70">
        <v>64</v>
      </c>
      <c r="O28" s="70"/>
      <c r="P28" s="70">
        <v>2051</v>
      </c>
    </row>
    <row r="29" spans="1:16" ht="12" customHeight="1">
      <c r="A29" s="13" t="s">
        <v>156</v>
      </c>
      <c r="F29" s="70">
        <v>9378</v>
      </c>
      <c r="G29" s="70"/>
      <c r="H29" s="70">
        <f t="shared" si="0"/>
        <v>8565</v>
      </c>
      <c r="I29" s="70"/>
      <c r="J29" s="70">
        <v>1429</v>
      </c>
      <c r="K29" s="70"/>
      <c r="L29" s="70">
        <v>708</v>
      </c>
      <c r="M29" s="70"/>
      <c r="N29" s="70">
        <v>0</v>
      </c>
      <c r="O29" s="70"/>
      <c r="P29" s="70">
        <v>6428</v>
      </c>
    </row>
    <row r="30" spans="1:16" ht="12" customHeight="1">
      <c r="A30" s="13" t="s">
        <v>157</v>
      </c>
      <c r="F30" s="70">
        <v>8842</v>
      </c>
      <c r="G30" s="37"/>
      <c r="H30" s="70">
        <f t="shared" si="0"/>
        <v>8950</v>
      </c>
      <c r="I30" s="70"/>
      <c r="J30" s="70">
        <v>273</v>
      </c>
      <c r="K30" s="70"/>
      <c r="L30" s="70">
        <v>6516</v>
      </c>
      <c r="M30" s="70"/>
      <c r="N30" s="70">
        <v>66</v>
      </c>
      <c r="O30" s="70"/>
      <c r="P30" s="70">
        <v>2095</v>
      </c>
    </row>
    <row r="31" spans="1:16" ht="12" customHeight="1">
      <c r="A31" s="13" t="s">
        <v>54</v>
      </c>
      <c r="F31" s="70">
        <v>2475</v>
      </c>
      <c r="G31" s="70"/>
      <c r="H31" s="70">
        <v>2551</v>
      </c>
      <c r="I31" s="70"/>
      <c r="J31" s="55" t="s">
        <v>184</v>
      </c>
      <c r="K31" s="70"/>
      <c r="L31" s="70">
        <v>1245</v>
      </c>
      <c r="M31" s="70"/>
      <c r="N31" s="70">
        <v>7</v>
      </c>
      <c r="O31" s="70"/>
      <c r="P31" s="70">
        <v>1299</v>
      </c>
    </row>
    <row r="32" spans="1:16" ht="12" customHeight="1">
      <c r="A32" s="13" t="s">
        <v>274</v>
      </c>
      <c r="F32" s="70">
        <v>18461</v>
      </c>
      <c r="G32" s="73"/>
      <c r="H32" s="70">
        <f t="shared" si="0"/>
        <v>19817</v>
      </c>
      <c r="I32" s="70"/>
      <c r="J32" s="70">
        <v>5378</v>
      </c>
      <c r="K32" s="70"/>
      <c r="L32" s="70">
        <v>8455</v>
      </c>
      <c r="M32" s="70"/>
      <c r="N32" s="70">
        <v>420</v>
      </c>
      <c r="O32" s="70"/>
      <c r="P32" s="70">
        <v>5564</v>
      </c>
    </row>
    <row r="33" spans="1:18" ht="12" customHeight="1">
      <c r="A33" s="13" t="s">
        <v>158</v>
      </c>
      <c r="F33" s="70">
        <v>1534</v>
      </c>
      <c r="G33" s="70"/>
      <c r="H33" s="70">
        <f t="shared" si="0"/>
        <v>1513</v>
      </c>
      <c r="I33" s="70"/>
      <c r="J33" s="70">
        <v>6</v>
      </c>
      <c r="K33" s="70"/>
      <c r="L33" s="70">
        <v>967</v>
      </c>
      <c r="M33" s="70"/>
      <c r="N33" s="70">
        <v>4</v>
      </c>
      <c r="O33" s="70"/>
      <c r="P33" s="70">
        <v>536</v>
      </c>
    </row>
    <row r="34" spans="1:18" ht="12" customHeight="1">
      <c r="A34" s="13" t="s">
        <v>159</v>
      </c>
      <c r="F34" s="70">
        <v>8308</v>
      </c>
      <c r="G34" s="73"/>
      <c r="H34" s="70">
        <f t="shared" si="0"/>
        <v>7429</v>
      </c>
      <c r="I34" s="70"/>
      <c r="J34" s="70">
        <v>1276</v>
      </c>
      <c r="K34" s="70"/>
      <c r="L34" s="70">
        <v>509</v>
      </c>
      <c r="M34" s="70"/>
      <c r="N34" s="70">
        <v>149</v>
      </c>
      <c r="O34" s="70"/>
      <c r="P34" s="70">
        <v>5495</v>
      </c>
    </row>
    <row r="35" spans="1:18" ht="12" customHeight="1">
      <c r="A35" s="13" t="s">
        <v>59</v>
      </c>
      <c r="F35" s="70">
        <v>834</v>
      </c>
      <c r="G35" s="70"/>
      <c r="H35" s="70">
        <f t="shared" si="0"/>
        <v>819</v>
      </c>
      <c r="I35" s="70"/>
      <c r="J35" s="70">
        <v>7</v>
      </c>
      <c r="K35" s="70"/>
      <c r="L35" s="70">
        <v>688</v>
      </c>
      <c r="M35" s="70"/>
      <c r="N35" s="70">
        <v>80</v>
      </c>
      <c r="O35" s="70"/>
      <c r="P35" s="70">
        <v>44</v>
      </c>
    </row>
    <row r="36" spans="1:18" ht="12" customHeight="1">
      <c r="A36" s="13" t="s">
        <v>275</v>
      </c>
      <c r="F36" s="70">
        <v>444</v>
      </c>
      <c r="G36" s="70"/>
      <c r="H36" s="70">
        <f t="shared" si="0"/>
        <v>479</v>
      </c>
      <c r="I36" s="70"/>
      <c r="J36" s="70">
        <v>3</v>
      </c>
      <c r="K36" s="70"/>
      <c r="L36" s="70">
        <v>442</v>
      </c>
      <c r="M36" s="70"/>
      <c r="N36" s="70">
        <v>3</v>
      </c>
      <c r="O36" s="70"/>
      <c r="P36" s="70">
        <v>31</v>
      </c>
    </row>
    <row r="37" spans="1:18" ht="12" customHeight="1">
      <c r="A37" s="13" t="s">
        <v>61</v>
      </c>
      <c r="F37" s="70">
        <v>4630</v>
      </c>
      <c r="G37" s="73"/>
      <c r="H37" s="70">
        <v>5084</v>
      </c>
      <c r="I37" s="70"/>
      <c r="J37" s="70">
        <v>41</v>
      </c>
      <c r="K37" s="70"/>
      <c r="L37" s="70">
        <v>1972</v>
      </c>
      <c r="M37" s="70"/>
      <c r="N37" s="55" t="s">
        <v>184</v>
      </c>
      <c r="O37" s="70"/>
      <c r="P37" s="70">
        <v>3072</v>
      </c>
    </row>
    <row r="38" spans="1:18" ht="12" customHeight="1">
      <c r="A38" s="13" t="s">
        <v>62</v>
      </c>
      <c r="F38" s="70">
        <v>3152</v>
      </c>
      <c r="G38" s="37"/>
      <c r="H38" s="70">
        <f t="shared" si="0"/>
        <v>3368</v>
      </c>
      <c r="I38" s="70"/>
      <c r="J38" s="70">
        <v>196</v>
      </c>
      <c r="K38" s="70"/>
      <c r="L38" s="70">
        <v>1497</v>
      </c>
      <c r="M38" s="70"/>
      <c r="N38" s="70">
        <v>1</v>
      </c>
      <c r="O38" s="70"/>
      <c r="P38" s="70">
        <v>1674</v>
      </c>
    </row>
    <row r="39" spans="1:18" ht="12" customHeight="1">
      <c r="A39" s="13" t="s">
        <v>160</v>
      </c>
      <c r="F39" s="70">
        <v>95441</v>
      </c>
      <c r="G39" s="73"/>
      <c r="H39" s="70">
        <f t="shared" si="0"/>
        <v>106445</v>
      </c>
      <c r="I39" s="70"/>
      <c r="J39" s="70">
        <v>68991</v>
      </c>
      <c r="K39" s="70"/>
      <c r="L39" s="70">
        <v>36429</v>
      </c>
      <c r="M39" s="70"/>
      <c r="N39" s="70">
        <v>216</v>
      </c>
      <c r="O39" s="70"/>
      <c r="P39" s="70">
        <v>809</v>
      </c>
    </row>
    <row r="40" spans="1:18" ht="12" customHeight="1">
      <c r="A40" s="13" t="s">
        <v>161</v>
      </c>
      <c r="F40" s="70">
        <v>32421</v>
      </c>
      <c r="G40" s="73"/>
      <c r="H40" s="70">
        <f t="shared" si="0"/>
        <v>33513</v>
      </c>
      <c r="I40" s="70"/>
      <c r="J40" s="70">
        <v>3248</v>
      </c>
      <c r="K40" s="70"/>
      <c r="L40" s="70">
        <v>19474</v>
      </c>
      <c r="M40" s="70"/>
      <c r="N40" s="70">
        <v>369</v>
      </c>
      <c r="O40" s="70"/>
      <c r="P40" s="70">
        <v>10422</v>
      </c>
    </row>
    <row r="41" spans="1:18" ht="12" customHeight="1">
      <c r="A41" s="13" t="s">
        <v>162</v>
      </c>
      <c r="F41" s="70">
        <v>15286</v>
      </c>
      <c r="G41" s="70"/>
      <c r="H41" s="70">
        <f t="shared" si="0"/>
        <v>16118</v>
      </c>
      <c r="I41" s="70"/>
      <c r="J41" s="70">
        <v>9502</v>
      </c>
      <c r="K41" s="70"/>
      <c r="L41" s="70">
        <v>716</v>
      </c>
      <c r="M41" s="70"/>
      <c r="N41" s="70">
        <v>123</v>
      </c>
      <c r="O41" s="70"/>
      <c r="P41" s="70">
        <v>5777</v>
      </c>
    </row>
    <row r="42" spans="1:18" ht="12" customHeight="1">
      <c r="A42" s="13" t="s">
        <v>163</v>
      </c>
      <c r="F42" s="70">
        <v>14420</v>
      </c>
      <c r="G42" s="70"/>
      <c r="H42" s="70">
        <f t="shared" si="0"/>
        <v>15799</v>
      </c>
      <c r="I42" s="70"/>
      <c r="J42" s="70">
        <v>1115</v>
      </c>
      <c r="K42" s="70"/>
      <c r="L42" s="70">
        <v>39</v>
      </c>
      <c r="M42" s="70"/>
      <c r="N42" s="70">
        <v>80</v>
      </c>
      <c r="O42" s="70"/>
      <c r="P42" s="70">
        <v>14565</v>
      </c>
    </row>
    <row r="43" spans="1:18" ht="12" customHeight="1">
      <c r="A43" s="13" t="s">
        <v>276</v>
      </c>
      <c r="F43" s="70">
        <v>178</v>
      </c>
      <c r="G43" s="72"/>
      <c r="H43" s="55" t="s">
        <v>184</v>
      </c>
      <c r="I43" s="55"/>
      <c r="J43" s="55" t="s">
        <v>184</v>
      </c>
      <c r="K43" s="55"/>
      <c r="L43" s="55" t="s">
        <v>184</v>
      </c>
      <c r="M43" s="55"/>
      <c r="N43" s="55" t="s">
        <v>184</v>
      </c>
      <c r="O43" s="55"/>
      <c r="P43" s="55" t="s">
        <v>184</v>
      </c>
      <c r="Q43" s="81"/>
      <c r="R43" s="99"/>
    </row>
    <row r="44" spans="1:18" ht="12" customHeight="1">
      <c r="A44" s="13" t="s">
        <v>277</v>
      </c>
      <c r="F44" s="70">
        <v>5287</v>
      </c>
      <c r="G44" s="37"/>
      <c r="H44" s="70">
        <f t="shared" si="0"/>
        <v>5025</v>
      </c>
      <c r="I44" s="70"/>
      <c r="J44" s="70">
        <v>77</v>
      </c>
      <c r="K44" s="70"/>
      <c r="L44" s="70">
        <v>3681</v>
      </c>
      <c r="M44" s="70"/>
      <c r="N44" s="70">
        <v>120</v>
      </c>
      <c r="O44" s="70"/>
      <c r="P44" s="70">
        <v>1147</v>
      </c>
    </row>
    <row r="45" spans="1:18" ht="12" customHeight="1">
      <c r="A45" s="13" t="s">
        <v>67</v>
      </c>
      <c r="F45" s="70">
        <v>534</v>
      </c>
      <c r="G45" s="70"/>
      <c r="H45" s="70">
        <f t="shared" si="0"/>
        <v>536</v>
      </c>
      <c r="I45" s="70"/>
      <c r="J45" s="70">
        <v>8</v>
      </c>
      <c r="K45" s="70"/>
      <c r="L45" s="70">
        <v>501</v>
      </c>
      <c r="M45" s="70"/>
      <c r="N45" s="70">
        <v>4</v>
      </c>
      <c r="O45" s="70"/>
      <c r="P45" s="70">
        <v>23</v>
      </c>
    </row>
    <row r="46" spans="1:18" ht="12" customHeight="1">
      <c r="A46" s="13" t="s">
        <v>68</v>
      </c>
      <c r="F46" s="70">
        <v>668</v>
      </c>
      <c r="G46" s="70"/>
      <c r="H46" s="70">
        <f t="shared" si="0"/>
        <v>583</v>
      </c>
      <c r="I46" s="70"/>
      <c r="J46" s="70">
        <v>19</v>
      </c>
      <c r="K46" s="70"/>
      <c r="L46" s="70">
        <v>418</v>
      </c>
      <c r="M46" s="70"/>
      <c r="N46" s="70">
        <v>46</v>
      </c>
      <c r="O46" s="70"/>
      <c r="P46" s="70">
        <v>100</v>
      </c>
    </row>
    <row r="47" spans="1:18" ht="12" customHeight="1">
      <c r="A47" s="13" t="s">
        <v>279</v>
      </c>
      <c r="F47" s="70">
        <v>4115</v>
      </c>
      <c r="G47" s="70"/>
      <c r="H47" s="70">
        <f>J47+L47+N47+P47</f>
        <v>2733</v>
      </c>
      <c r="I47" s="70"/>
      <c r="J47" s="70">
        <v>22</v>
      </c>
      <c r="K47" s="70"/>
      <c r="L47" s="70">
        <v>903</v>
      </c>
      <c r="M47" s="70"/>
      <c r="N47" s="70">
        <v>32</v>
      </c>
      <c r="O47" s="70"/>
      <c r="P47" s="70">
        <v>1776</v>
      </c>
    </row>
    <row r="48" spans="1:18" ht="12" customHeight="1">
      <c r="A48" s="13" t="s">
        <v>71</v>
      </c>
      <c r="F48" s="70">
        <v>10479</v>
      </c>
      <c r="G48" s="37"/>
      <c r="H48" s="70">
        <f>J48+L48+N48+P48</f>
        <v>11543</v>
      </c>
      <c r="I48" s="70"/>
      <c r="J48" s="70">
        <v>416</v>
      </c>
      <c r="K48" s="70"/>
      <c r="L48" s="70">
        <v>7105</v>
      </c>
      <c r="M48" s="70"/>
      <c r="N48" s="70">
        <v>375</v>
      </c>
      <c r="O48" s="70"/>
      <c r="P48" s="70">
        <v>3647</v>
      </c>
    </row>
    <row r="49" spans="1:16" ht="12" customHeight="1">
      <c r="A49" s="13" t="s">
        <v>72</v>
      </c>
      <c r="F49" s="70">
        <v>1012</v>
      </c>
      <c r="G49" s="70"/>
      <c r="H49" s="70">
        <f t="shared" ref="H49:H56" si="1">J49+L49+N49+P49</f>
        <v>1094</v>
      </c>
      <c r="I49" s="70"/>
      <c r="J49" s="70">
        <v>3</v>
      </c>
      <c r="K49" s="70"/>
      <c r="L49" s="70">
        <v>1015</v>
      </c>
      <c r="M49" s="70"/>
      <c r="N49" s="70">
        <v>4</v>
      </c>
      <c r="O49" s="70"/>
      <c r="P49" s="70">
        <v>72</v>
      </c>
    </row>
    <row r="50" spans="1:16" ht="12" customHeight="1">
      <c r="A50" s="13" t="s">
        <v>74</v>
      </c>
      <c r="F50" s="70">
        <v>10337</v>
      </c>
      <c r="G50" s="37"/>
      <c r="H50" s="70">
        <f t="shared" si="1"/>
        <v>10073</v>
      </c>
      <c r="I50" s="70"/>
      <c r="J50" s="70">
        <v>150</v>
      </c>
      <c r="K50" s="70"/>
      <c r="L50" s="70">
        <v>5817</v>
      </c>
      <c r="M50" s="70"/>
      <c r="N50" s="70">
        <v>654</v>
      </c>
      <c r="O50" s="70"/>
      <c r="P50" s="70">
        <v>3452</v>
      </c>
    </row>
    <row r="51" spans="1:16" ht="12" customHeight="1">
      <c r="A51" s="13" t="s">
        <v>164</v>
      </c>
      <c r="F51" s="70">
        <v>3773</v>
      </c>
      <c r="G51" s="70"/>
      <c r="H51" s="70">
        <f t="shared" si="1"/>
        <v>3699</v>
      </c>
      <c r="I51" s="70"/>
      <c r="J51" s="70">
        <v>326</v>
      </c>
      <c r="K51" s="70"/>
      <c r="L51" s="70">
        <v>2456</v>
      </c>
      <c r="M51" s="70"/>
      <c r="N51" s="70">
        <v>64</v>
      </c>
      <c r="O51" s="70"/>
      <c r="P51" s="70">
        <v>853</v>
      </c>
    </row>
    <row r="52" spans="1:16" ht="12" customHeight="1">
      <c r="A52" s="13" t="s">
        <v>166</v>
      </c>
      <c r="F52" s="70">
        <v>4592</v>
      </c>
      <c r="G52" s="70"/>
      <c r="H52" s="70">
        <f t="shared" si="1"/>
        <v>3967</v>
      </c>
      <c r="I52" s="70"/>
      <c r="J52" s="70">
        <v>136</v>
      </c>
      <c r="K52" s="70"/>
      <c r="L52" s="70">
        <v>2659</v>
      </c>
      <c r="M52" s="70"/>
      <c r="N52" s="70">
        <v>117</v>
      </c>
      <c r="O52" s="70"/>
      <c r="P52" s="70">
        <v>1055</v>
      </c>
    </row>
    <row r="53" spans="1:16" ht="12" customHeight="1">
      <c r="A53" s="13" t="s">
        <v>165</v>
      </c>
      <c r="F53" s="70">
        <v>6259</v>
      </c>
      <c r="G53" s="73"/>
      <c r="H53" s="70">
        <f t="shared" si="1"/>
        <v>5376</v>
      </c>
      <c r="I53" s="70"/>
      <c r="J53" s="70">
        <v>76</v>
      </c>
      <c r="K53" s="70"/>
      <c r="L53" s="70">
        <v>2965</v>
      </c>
      <c r="M53" s="70"/>
      <c r="N53" s="70">
        <v>46</v>
      </c>
      <c r="O53" s="70"/>
      <c r="P53" s="70">
        <v>2289</v>
      </c>
    </row>
    <row r="54" spans="1:16" ht="12" customHeight="1">
      <c r="A54" s="13" t="s">
        <v>76</v>
      </c>
      <c r="F54" s="70">
        <v>4303</v>
      </c>
      <c r="G54" s="70"/>
      <c r="H54" s="70">
        <f t="shared" si="1"/>
        <v>4375</v>
      </c>
      <c r="I54" s="70"/>
      <c r="J54" s="70">
        <v>666</v>
      </c>
      <c r="K54" s="70"/>
      <c r="L54" s="70">
        <v>1617</v>
      </c>
      <c r="M54" s="70"/>
      <c r="N54" s="70">
        <v>102</v>
      </c>
      <c r="O54" s="70"/>
      <c r="P54" s="70">
        <v>1990</v>
      </c>
    </row>
    <row r="55" spans="1:16" ht="12" customHeight="1">
      <c r="A55" s="42" t="s">
        <v>78</v>
      </c>
      <c r="B55" s="42"/>
      <c r="C55" s="42"/>
      <c r="D55" s="42"/>
      <c r="E55" s="42"/>
      <c r="F55" s="79">
        <v>1827</v>
      </c>
      <c r="G55" s="42"/>
      <c r="H55" s="79">
        <f t="shared" si="1"/>
        <v>2180</v>
      </c>
      <c r="I55" s="79"/>
      <c r="J55" s="79">
        <v>30</v>
      </c>
      <c r="K55" s="79"/>
      <c r="L55" s="79">
        <v>1323</v>
      </c>
      <c r="M55" s="79"/>
      <c r="N55" s="79">
        <v>36</v>
      </c>
      <c r="O55" s="79"/>
      <c r="P55" s="79">
        <v>791</v>
      </c>
    </row>
    <row r="56" spans="1:16" ht="12" customHeight="1">
      <c r="A56" s="42" t="s">
        <v>109</v>
      </c>
      <c r="B56" s="42"/>
      <c r="C56" s="42"/>
      <c r="D56" s="42"/>
      <c r="E56" s="42"/>
      <c r="F56" s="82">
        <v>369873</v>
      </c>
      <c r="G56" s="82"/>
      <c r="H56" s="79">
        <f t="shared" si="1"/>
        <v>385131</v>
      </c>
      <c r="I56" s="145"/>
      <c r="J56" s="146">
        <v>122391</v>
      </c>
      <c r="K56" s="147"/>
      <c r="L56" s="148">
        <v>136149</v>
      </c>
      <c r="M56" s="147"/>
      <c r="N56" s="149">
        <v>3630</v>
      </c>
      <c r="O56" s="150"/>
      <c r="P56" s="151">
        <v>122961</v>
      </c>
    </row>
    <row r="58" spans="1:16" ht="12" customHeight="1">
      <c r="A58" s="62" t="s">
        <v>703</v>
      </c>
    </row>
    <row r="61" spans="1:16" ht="12" customHeight="1">
      <c r="E61" s="70"/>
    </row>
  </sheetData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7"/>
  <sheetViews>
    <sheetView showGridLines="0" workbookViewId="0">
      <selection activeCell="P59" sqref="P59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140625" style="13" customWidth="1"/>
    <col min="4" max="4" width="2" style="13" customWidth="1"/>
    <col min="5" max="5" width="4.7109375" style="13" customWidth="1"/>
    <col min="6" max="6" width="9.7109375" style="13" customWidth="1"/>
    <col min="7" max="7" width="0.85546875" style="13" customWidth="1"/>
    <col min="8" max="8" width="10.28515625" style="13" customWidth="1"/>
    <col min="9" max="9" width="0.85546875" style="13" customWidth="1"/>
    <col min="10" max="10" width="10" style="13" customWidth="1"/>
    <col min="11" max="11" width="0.85546875" style="13" customWidth="1"/>
    <col min="12" max="12" width="9.85546875" style="13" bestFit="1" customWidth="1"/>
    <col min="13" max="13" width="0.85546875" style="13" customWidth="1"/>
    <col min="14" max="14" width="10" style="13" customWidth="1"/>
    <col min="15" max="15" width="0.85546875" style="13" customWidth="1"/>
    <col min="16" max="16" width="9" style="13" customWidth="1"/>
    <col min="17" max="17" width="0.85546875" style="13" customWidth="1"/>
    <col min="18" max="18" width="8.7109375" style="13" customWidth="1"/>
    <col min="19" max="19" width="0.85546875" style="13" customWidth="1"/>
    <col min="20" max="20" width="8.5703125" style="13" customWidth="1"/>
    <col min="21" max="16384" width="9.140625" style="13"/>
  </cols>
  <sheetData>
    <row r="1" spans="1:21" s="63" customFormat="1" ht="12" customHeight="1">
      <c r="A1" s="63" t="s">
        <v>280</v>
      </c>
      <c r="D1" s="63" t="s">
        <v>281</v>
      </c>
    </row>
    <row r="2" spans="1:21" s="63" customFormat="1" ht="12" customHeight="1">
      <c r="D2" s="63" t="s">
        <v>257</v>
      </c>
    </row>
    <row r="3" spans="1:21" ht="12" customHeight="1">
      <c r="D3" s="13" t="s">
        <v>282</v>
      </c>
      <c r="U3" s="68"/>
    </row>
    <row r="4" spans="1:21" ht="12" customHeight="1">
      <c r="D4" s="13" t="s">
        <v>278</v>
      </c>
    </row>
    <row r="5" spans="1:21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1" ht="12" customHeight="1">
      <c r="A6" s="13" t="s">
        <v>1</v>
      </c>
      <c r="F6" s="13" t="s">
        <v>260</v>
      </c>
      <c r="H6" s="13" t="s">
        <v>260</v>
      </c>
      <c r="J6" s="13" t="s">
        <v>283</v>
      </c>
      <c r="P6" s="13" t="s">
        <v>284</v>
      </c>
    </row>
    <row r="7" spans="1:21" ht="12" customHeight="1">
      <c r="A7" s="13" t="s">
        <v>5</v>
      </c>
      <c r="F7" s="13" t="s">
        <v>91</v>
      </c>
      <c r="H7" s="13" t="s">
        <v>91</v>
      </c>
      <c r="J7" s="42" t="s">
        <v>285</v>
      </c>
      <c r="K7" s="42"/>
      <c r="L7" s="42"/>
      <c r="M7" s="42"/>
      <c r="N7" s="42"/>
      <c r="P7" s="42" t="s">
        <v>286</v>
      </c>
      <c r="Q7" s="42"/>
      <c r="R7" s="42"/>
      <c r="S7" s="42"/>
      <c r="T7" s="42"/>
    </row>
    <row r="8" spans="1:21" ht="12" customHeight="1">
      <c r="J8" s="13" t="s">
        <v>287</v>
      </c>
      <c r="L8" s="13" t="s">
        <v>288</v>
      </c>
      <c r="N8" s="13" t="s">
        <v>243</v>
      </c>
      <c r="P8" s="13" t="s">
        <v>704</v>
      </c>
      <c r="R8" s="13" t="s">
        <v>705</v>
      </c>
      <c r="T8" s="13" t="s">
        <v>243</v>
      </c>
    </row>
    <row r="9" spans="1:21" ht="12" customHeight="1">
      <c r="F9" s="42"/>
      <c r="G9" s="42"/>
      <c r="H9" s="42"/>
      <c r="I9" s="42"/>
      <c r="J9" s="42" t="s">
        <v>289</v>
      </c>
      <c r="K9" s="42"/>
      <c r="L9" s="42" t="s">
        <v>290</v>
      </c>
      <c r="M9" s="42"/>
      <c r="N9" s="42" t="s">
        <v>91</v>
      </c>
      <c r="O9" s="42"/>
      <c r="P9" s="42" t="s">
        <v>706</v>
      </c>
      <c r="Q9" s="42"/>
      <c r="R9" s="42" t="s">
        <v>707</v>
      </c>
      <c r="S9" s="42"/>
      <c r="T9" s="42" t="s">
        <v>91</v>
      </c>
    </row>
    <row r="10" spans="1:21" ht="12" customHeight="1">
      <c r="A10" s="42"/>
      <c r="B10" s="42"/>
      <c r="C10" s="42"/>
      <c r="D10" s="42"/>
      <c r="E10" s="42"/>
      <c r="F10" s="42">
        <v>2010</v>
      </c>
      <c r="G10" s="42"/>
      <c r="H10" s="42">
        <v>2011</v>
      </c>
      <c r="I10" s="42"/>
      <c r="J10" s="42">
        <v>2011</v>
      </c>
      <c r="K10" s="42"/>
      <c r="L10" s="42">
        <v>2011</v>
      </c>
      <c r="M10" s="42"/>
      <c r="N10" s="42">
        <v>2011</v>
      </c>
      <c r="O10" s="42"/>
      <c r="P10" s="42">
        <v>2011</v>
      </c>
      <c r="Q10" s="42"/>
      <c r="R10" s="42">
        <v>2011</v>
      </c>
      <c r="S10" s="42"/>
      <c r="T10" s="42">
        <v>2011</v>
      </c>
    </row>
    <row r="12" spans="1:21" ht="12" customHeight="1">
      <c r="A12" s="13" t="s">
        <v>13</v>
      </c>
      <c r="F12" s="50">
        <v>42494</v>
      </c>
      <c r="G12" s="83"/>
      <c r="H12" s="83">
        <f>N12+T12</f>
        <v>49320</v>
      </c>
      <c r="I12" s="83"/>
      <c r="J12" s="96">
        <v>9735</v>
      </c>
      <c r="K12" s="55"/>
      <c r="L12" s="96">
        <v>9960</v>
      </c>
      <c r="M12" s="55"/>
      <c r="N12" s="55">
        <f>J12+L12</f>
        <v>19695</v>
      </c>
      <c r="O12" s="55"/>
      <c r="P12" s="96">
        <v>14780</v>
      </c>
      <c r="Q12" s="55"/>
      <c r="R12" s="96">
        <v>14845</v>
      </c>
      <c r="S12" s="83"/>
      <c r="T12" s="83">
        <f>P12+R12</f>
        <v>29625</v>
      </c>
    </row>
    <row r="13" spans="1:21" ht="12" customHeight="1">
      <c r="A13" s="13" t="s">
        <v>21</v>
      </c>
      <c r="F13" s="50">
        <v>33811</v>
      </c>
      <c r="G13" s="83"/>
      <c r="H13" s="83">
        <f t="shared" ref="H13:H47" si="0">N13+T13</f>
        <v>36375</v>
      </c>
      <c r="I13" s="83"/>
      <c r="J13" s="96">
        <v>8397</v>
      </c>
      <c r="K13" s="55"/>
      <c r="L13" s="96">
        <v>8262</v>
      </c>
      <c r="M13" s="55"/>
      <c r="N13" s="55">
        <f t="shared" ref="N13:N47" si="1">J13+L13</f>
        <v>16659</v>
      </c>
      <c r="O13" s="55"/>
      <c r="P13" s="96">
        <v>9846</v>
      </c>
      <c r="Q13" s="55"/>
      <c r="R13" s="96">
        <v>9870</v>
      </c>
      <c r="S13" s="83"/>
      <c r="T13" s="83">
        <f t="shared" ref="T13:T47" si="2">P13+R13</f>
        <v>19716</v>
      </c>
    </row>
    <row r="14" spans="1:21" ht="12" customHeight="1">
      <c r="A14" s="13" t="s">
        <v>25</v>
      </c>
      <c r="F14" s="50">
        <v>34106</v>
      </c>
      <c r="G14" s="47"/>
      <c r="H14" s="83">
        <f>T14</f>
        <v>42195</v>
      </c>
      <c r="I14" s="83"/>
      <c r="J14" s="153" t="s">
        <v>184</v>
      </c>
      <c r="K14" s="55"/>
      <c r="L14" s="153" t="s">
        <v>184</v>
      </c>
      <c r="M14" s="55"/>
      <c r="N14" s="153" t="s">
        <v>184</v>
      </c>
      <c r="O14" s="55"/>
      <c r="P14" s="153">
        <v>20968</v>
      </c>
      <c r="Q14" s="55"/>
      <c r="R14" s="96">
        <v>21227</v>
      </c>
      <c r="S14" s="83"/>
      <c r="T14" s="83">
        <f t="shared" si="2"/>
        <v>42195</v>
      </c>
    </row>
    <row r="15" spans="1:21" ht="12" customHeight="1">
      <c r="A15" s="13" t="s">
        <v>272</v>
      </c>
      <c r="F15" s="50">
        <v>4129471</v>
      </c>
      <c r="G15" s="84"/>
      <c r="H15" s="83">
        <f>N15+T15</f>
        <v>4900157</v>
      </c>
      <c r="I15" s="83"/>
      <c r="J15" s="153">
        <v>1789108</v>
      </c>
      <c r="K15" s="55"/>
      <c r="L15" s="153">
        <v>1792957</v>
      </c>
      <c r="M15" s="55"/>
      <c r="N15" s="55">
        <f>J15+L15</f>
        <v>3582065</v>
      </c>
      <c r="O15" s="55"/>
      <c r="P15" s="153">
        <v>662044</v>
      </c>
      <c r="Q15" s="55"/>
      <c r="R15" s="96">
        <v>656048</v>
      </c>
      <c r="S15" s="83"/>
      <c r="T15" s="83">
        <f>P15+R15</f>
        <v>1318092</v>
      </c>
    </row>
    <row r="16" spans="1:21" ht="12" customHeight="1">
      <c r="A16" s="13" t="s">
        <v>273</v>
      </c>
      <c r="F16" s="68">
        <v>714798</v>
      </c>
      <c r="G16" s="83"/>
      <c r="H16" s="83">
        <f t="shared" si="0"/>
        <v>772669</v>
      </c>
      <c r="I16" s="83"/>
      <c r="J16" s="153">
        <v>376274</v>
      </c>
      <c r="K16" s="55"/>
      <c r="L16" s="153">
        <v>377645</v>
      </c>
      <c r="M16" s="55"/>
      <c r="N16" s="55">
        <f t="shared" si="1"/>
        <v>753919</v>
      </c>
      <c r="O16" s="55"/>
      <c r="P16" s="153">
        <v>9484</v>
      </c>
      <c r="Q16" s="55"/>
      <c r="R16" s="96">
        <v>9266</v>
      </c>
      <c r="S16" s="83"/>
      <c r="T16" s="83">
        <f t="shared" si="2"/>
        <v>18750</v>
      </c>
    </row>
    <row r="17" spans="1:20" ht="12" customHeight="1">
      <c r="A17" s="13" t="s">
        <v>32</v>
      </c>
      <c r="F17" s="50">
        <v>3392</v>
      </c>
      <c r="G17" s="83"/>
      <c r="H17" s="83">
        <f>T17</f>
        <v>2917</v>
      </c>
      <c r="I17" s="83"/>
      <c r="J17" s="153" t="s">
        <v>184</v>
      </c>
      <c r="K17" s="55"/>
      <c r="L17" s="153" t="s">
        <v>184</v>
      </c>
      <c r="M17" s="55"/>
      <c r="N17" s="153" t="s">
        <v>184</v>
      </c>
      <c r="O17" s="55"/>
      <c r="P17" s="153">
        <v>1398</v>
      </c>
      <c r="Q17" s="55"/>
      <c r="R17" s="96">
        <v>1519</v>
      </c>
      <c r="S17" s="83"/>
      <c r="T17" s="83">
        <f t="shared" si="2"/>
        <v>2917</v>
      </c>
    </row>
    <row r="18" spans="1:20" ht="12" customHeight="1">
      <c r="A18" s="13" t="s">
        <v>34</v>
      </c>
      <c r="F18" s="50">
        <v>93640</v>
      </c>
      <c r="G18" s="83"/>
      <c r="H18" s="83">
        <f t="shared" si="0"/>
        <v>104755</v>
      </c>
      <c r="I18" s="83"/>
      <c r="J18" s="153">
        <v>1932</v>
      </c>
      <c r="K18" s="55"/>
      <c r="L18" s="153">
        <v>1974</v>
      </c>
      <c r="M18" s="55"/>
      <c r="N18" s="55">
        <f t="shared" si="1"/>
        <v>3906</v>
      </c>
      <c r="O18" s="55"/>
      <c r="P18" s="153">
        <v>50337</v>
      </c>
      <c r="Q18" s="55"/>
      <c r="R18" s="96">
        <v>50512</v>
      </c>
      <c r="S18" s="83"/>
      <c r="T18" s="83">
        <f t="shared" si="2"/>
        <v>100849</v>
      </c>
    </row>
    <row r="19" spans="1:20" ht="12" customHeight="1">
      <c r="A19" s="13" t="s">
        <v>36</v>
      </c>
      <c r="F19" s="50">
        <v>10733</v>
      </c>
      <c r="G19" s="83"/>
      <c r="H19" s="83">
        <f t="shared" si="0"/>
        <v>12099</v>
      </c>
      <c r="I19" s="83"/>
      <c r="J19" s="153">
        <v>4</v>
      </c>
      <c r="K19" s="55"/>
      <c r="L19" s="153">
        <v>4</v>
      </c>
      <c r="M19" s="55"/>
      <c r="N19" s="55">
        <f t="shared" si="1"/>
        <v>8</v>
      </c>
      <c r="O19" s="55"/>
      <c r="P19" s="153">
        <v>6086</v>
      </c>
      <c r="Q19" s="55"/>
      <c r="R19" s="96">
        <v>6005</v>
      </c>
      <c r="S19" s="83"/>
      <c r="T19" s="83">
        <f t="shared" si="2"/>
        <v>12091</v>
      </c>
    </row>
    <row r="20" spans="1:20" ht="12" customHeight="1">
      <c r="A20" s="13" t="s">
        <v>39</v>
      </c>
      <c r="F20" s="50">
        <v>73000</v>
      </c>
      <c r="G20" s="83"/>
      <c r="H20" s="83">
        <f t="shared" si="0"/>
        <v>82805</v>
      </c>
      <c r="I20" s="83"/>
      <c r="J20" s="153">
        <v>13593</v>
      </c>
      <c r="K20" s="55"/>
      <c r="L20" s="153">
        <v>13392</v>
      </c>
      <c r="M20" s="55"/>
      <c r="N20" s="55">
        <f t="shared" si="1"/>
        <v>26985</v>
      </c>
      <c r="O20" s="55"/>
      <c r="P20" s="153">
        <v>27446</v>
      </c>
      <c r="Q20" s="55"/>
      <c r="R20" s="96">
        <v>28374</v>
      </c>
      <c r="S20" s="83"/>
      <c r="T20" s="83">
        <f t="shared" si="2"/>
        <v>55820</v>
      </c>
    </row>
    <row r="21" spans="1:20" ht="12" customHeight="1">
      <c r="A21" s="13" t="s">
        <v>44</v>
      </c>
      <c r="F21" s="50">
        <v>166461</v>
      </c>
      <c r="G21" s="83"/>
      <c r="H21" s="83">
        <f t="shared" si="0"/>
        <v>176877</v>
      </c>
      <c r="I21" s="83"/>
      <c r="J21" s="153">
        <v>14066</v>
      </c>
      <c r="K21" s="55"/>
      <c r="L21" s="153">
        <v>14324</v>
      </c>
      <c r="M21" s="55"/>
      <c r="N21" s="55">
        <f t="shared" si="1"/>
        <v>28390</v>
      </c>
      <c r="O21" s="55"/>
      <c r="P21" s="153">
        <v>73736</v>
      </c>
      <c r="Q21" s="55"/>
      <c r="R21" s="96">
        <v>74751</v>
      </c>
      <c r="S21" s="83"/>
      <c r="T21" s="83">
        <f t="shared" si="2"/>
        <v>148487</v>
      </c>
    </row>
    <row r="22" spans="1:20" ht="12" customHeight="1">
      <c r="A22" s="13" t="s">
        <v>46</v>
      </c>
      <c r="F22" s="50">
        <v>83670</v>
      </c>
      <c r="G22" s="83"/>
      <c r="H22" s="83">
        <f t="shared" si="0"/>
        <v>108885</v>
      </c>
      <c r="I22" s="83"/>
      <c r="J22" s="153">
        <v>32512</v>
      </c>
      <c r="K22" s="55"/>
      <c r="L22" s="153">
        <v>31323</v>
      </c>
      <c r="M22" s="55"/>
      <c r="N22" s="55">
        <f t="shared" si="1"/>
        <v>63835</v>
      </c>
      <c r="O22" s="55"/>
      <c r="P22" s="153">
        <v>21307</v>
      </c>
      <c r="Q22" s="55"/>
      <c r="R22" s="96">
        <v>23743</v>
      </c>
      <c r="S22" s="83"/>
      <c r="T22" s="83">
        <f t="shared" si="2"/>
        <v>45050</v>
      </c>
    </row>
    <row r="23" spans="1:20" ht="12" customHeight="1">
      <c r="A23" s="13" t="s">
        <v>49</v>
      </c>
      <c r="F23" s="50">
        <v>199146</v>
      </c>
      <c r="G23" s="83"/>
      <c r="H23" s="83">
        <f t="shared" si="0"/>
        <v>164142</v>
      </c>
      <c r="I23" s="83"/>
      <c r="J23" s="153">
        <v>1447</v>
      </c>
      <c r="K23" s="55"/>
      <c r="L23" s="153">
        <v>1504</v>
      </c>
      <c r="M23" s="55"/>
      <c r="N23" s="55">
        <f t="shared" si="1"/>
        <v>2951</v>
      </c>
      <c r="O23" s="55"/>
      <c r="P23" s="153">
        <v>80917</v>
      </c>
      <c r="Q23" s="55"/>
      <c r="R23" s="96">
        <v>80274</v>
      </c>
      <c r="S23" s="83"/>
      <c r="T23" s="83">
        <f t="shared" si="2"/>
        <v>161191</v>
      </c>
    </row>
    <row r="24" spans="1:20" ht="12" customHeight="1">
      <c r="A24" s="13" t="s">
        <v>154</v>
      </c>
      <c r="F24" s="50">
        <v>21634</v>
      </c>
      <c r="G24" s="83"/>
      <c r="H24" s="83">
        <f t="shared" si="0"/>
        <v>21714</v>
      </c>
      <c r="I24" s="83"/>
      <c r="J24" s="153" t="s">
        <v>184</v>
      </c>
      <c r="K24" s="55"/>
      <c r="L24" s="153">
        <v>5</v>
      </c>
      <c r="M24" s="55"/>
      <c r="N24" s="55">
        <v>5</v>
      </c>
      <c r="O24" s="55"/>
      <c r="P24" s="153">
        <v>10984</v>
      </c>
      <c r="Q24" s="55"/>
      <c r="R24" s="96">
        <v>10725</v>
      </c>
      <c r="S24" s="83"/>
      <c r="T24" s="83">
        <f t="shared" si="2"/>
        <v>21709</v>
      </c>
    </row>
    <row r="25" spans="1:20" ht="12" customHeight="1">
      <c r="A25" s="13" t="s">
        <v>155</v>
      </c>
      <c r="F25" s="50">
        <v>38394</v>
      </c>
      <c r="G25" s="83"/>
      <c r="H25" s="83">
        <f t="shared" si="0"/>
        <v>39347</v>
      </c>
      <c r="I25" s="83"/>
      <c r="J25" s="153">
        <v>356</v>
      </c>
      <c r="K25" s="55"/>
      <c r="L25" s="153">
        <v>469</v>
      </c>
      <c r="M25" s="55"/>
      <c r="N25" s="55">
        <f t="shared" si="1"/>
        <v>825</v>
      </c>
      <c r="O25" s="55"/>
      <c r="P25" s="153">
        <v>18902</v>
      </c>
      <c r="Q25" s="55"/>
      <c r="R25" s="96">
        <v>19620</v>
      </c>
      <c r="S25" s="83"/>
      <c r="T25" s="83">
        <f t="shared" si="2"/>
        <v>38522</v>
      </c>
    </row>
    <row r="26" spans="1:20" ht="12" customHeight="1">
      <c r="A26" s="13" t="s">
        <v>156</v>
      </c>
      <c r="F26" s="50">
        <v>91521</v>
      </c>
      <c r="G26" s="83"/>
      <c r="H26" s="83">
        <f t="shared" si="0"/>
        <v>103150</v>
      </c>
      <c r="I26" s="83"/>
      <c r="J26" s="153">
        <v>50826</v>
      </c>
      <c r="K26" s="55"/>
      <c r="L26" s="153">
        <v>52125</v>
      </c>
      <c r="M26" s="55"/>
      <c r="N26" s="55">
        <f t="shared" si="1"/>
        <v>102951</v>
      </c>
      <c r="O26" s="55"/>
      <c r="P26" s="153">
        <v>129</v>
      </c>
      <c r="Q26" s="55"/>
      <c r="R26" s="96">
        <v>70</v>
      </c>
      <c r="S26" s="83"/>
      <c r="T26" s="83">
        <f t="shared" si="2"/>
        <v>199</v>
      </c>
    </row>
    <row r="27" spans="1:20" ht="12" customHeight="1">
      <c r="A27" s="13" t="s">
        <v>157</v>
      </c>
      <c r="F27" s="50">
        <v>979135</v>
      </c>
      <c r="G27" s="83"/>
      <c r="H27" s="83">
        <f t="shared" si="0"/>
        <v>1066485</v>
      </c>
      <c r="I27" s="83"/>
      <c r="J27" s="153">
        <v>36639</v>
      </c>
      <c r="K27" s="55"/>
      <c r="L27" s="153">
        <v>37415</v>
      </c>
      <c r="M27" s="55"/>
      <c r="N27" s="55">
        <f t="shared" si="1"/>
        <v>74054</v>
      </c>
      <c r="O27" s="55"/>
      <c r="P27" s="153">
        <v>494513</v>
      </c>
      <c r="Q27" s="55"/>
      <c r="R27" s="96">
        <v>497918</v>
      </c>
      <c r="S27" s="83"/>
      <c r="T27" s="83">
        <f t="shared" si="2"/>
        <v>992431</v>
      </c>
    </row>
    <row r="28" spans="1:20" ht="12" customHeight="1">
      <c r="A28" s="13" t="s">
        <v>54</v>
      </c>
      <c r="F28" s="50">
        <v>21460</v>
      </c>
      <c r="G28" s="83"/>
      <c r="H28" s="83">
        <f>T28</f>
        <v>24822</v>
      </c>
      <c r="I28" s="83"/>
      <c r="J28" s="153" t="s">
        <v>184</v>
      </c>
      <c r="K28" s="55"/>
      <c r="L28" s="153" t="s">
        <v>184</v>
      </c>
      <c r="M28" s="55"/>
      <c r="N28" s="153" t="s">
        <v>184</v>
      </c>
      <c r="O28" s="55"/>
      <c r="P28" s="153">
        <v>12480</v>
      </c>
      <c r="Q28" s="55"/>
      <c r="R28" s="96">
        <v>12342</v>
      </c>
      <c r="S28" s="83"/>
      <c r="T28" s="83">
        <f t="shared" si="2"/>
        <v>24822</v>
      </c>
    </row>
    <row r="29" spans="1:20" ht="12" customHeight="1">
      <c r="A29" s="13" t="s">
        <v>274</v>
      </c>
      <c r="F29" s="50">
        <v>1597164</v>
      </c>
      <c r="G29" s="83"/>
      <c r="H29" s="83">
        <f t="shared" si="0"/>
        <v>1944770</v>
      </c>
      <c r="I29" s="83"/>
      <c r="J29" s="153">
        <v>371504</v>
      </c>
      <c r="K29" s="55"/>
      <c r="L29" s="153">
        <v>369076</v>
      </c>
      <c r="M29" s="55"/>
      <c r="N29" s="55">
        <f t="shared" si="1"/>
        <v>740580</v>
      </c>
      <c r="O29" s="55"/>
      <c r="P29" s="153">
        <v>601080</v>
      </c>
      <c r="Q29" s="55"/>
      <c r="R29" s="96">
        <v>603110</v>
      </c>
      <c r="S29" s="83"/>
      <c r="T29" s="83">
        <f t="shared" si="2"/>
        <v>1204190</v>
      </c>
    </row>
    <row r="30" spans="1:20" ht="12" customHeight="1">
      <c r="A30" s="13" t="s">
        <v>158</v>
      </c>
      <c r="F30" s="50">
        <v>8144</v>
      </c>
      <c r="G30" s="83"/>
      <c r="H30" s="83">
        <f t="shared" si="0"/>
        <v>9565</v>
      </c>
      <c r="I30" s="83"/>
      <c r="J30" s="153">
        <v>96</v>
      </c>
      <c r="K30" s="55"/>
      <c r="L30" s="153">
        <v>102</v>
      </c>
      <c r="M30" s="55"/>
      <c r="N30" s="55">
        <f t="shared" si="1"/>
        <v>198</v>
      </c>
      <c r="O30" s="55"/>
      <c r="P30" s="153">
        <v>4661</v>
      </c>
      <c r="Q30" s="55"/>
      <c r="R30" s="96">
        <v>4706</v>
      </c>
      <c r="S30" s="83"/>
      <c r="T30" s="83">
        <f t="shared" si="2"/>
        <v>9367</v>
      </c>
    </row>
    <row r="31" spans="1:20" ht="12" customHeight="1">
      <c r="A31" s="13" t="s">
        <v>159</v>
      </c>
      <c r="F31" s="50">
        <v>115660</v>
      </c>
      <c r="G31" s="83"/>
      <c r="H31" s="83">
        <f t="shared" si="0"/>
        <v>114088</v>
      </c>
      <c r="I31" s="83"/>
      <c r="J31" s="153">
        <v>53846</v>
      </c>
      <c r="K31" s="55"/>
      <c r="L31" s="153">
        <v>55024</v>
      </c>
      <c r="M31" s="55"/>
      <c r="N31" s="55">
        <f t="shared" si="1"/>
        <v>108870</v>
      </c>
      <c r="O31" s="55"/>
      <c r="P31" s="153">
        <v>2680</v>
      </c>
      <c r="Q31" s="55"/>
      <c r="R31" s="96">
        <v>2538</v>
      </c>
      <c r="S31" s="83"/>
      <c r="T31" s="83">
        <f t="shared" si="2"/>
        <v>5218</v>
      </c>
    </row>
    <row r="32" spans="1:20" ht="12" customHeight="1">
      <c r="A32" s="13" t="s">
        <v>59</v>
      </c>
      <c r="F32" s="50">
        <v>11742</v>
      </c>
      <c r="G32" s="83"/>
      <c r="H32" s="83">
        <f t="shared" si="0"/>
        <v>12706</v>
      </c>
      <c r="I32" s="83"/>
      <c r="J32" s="55">
        <v>83</v>
      </c>
      <c r="K32" s="55"/>
      <c r="L32" s="55">
        <v>74</v>
      </c>
      <c r="M32" s="55"/>
      <c r="N32" s="55">
        <f t="shared" si="1"/>
        <v>157</v>
      </c>
      <c r="O32" s="55"/>
      <c r="P32" s="55">
        <v>6148</v>
      </c>
      <c r="Q32" s="55"/>
      <c r="R32" s="55">
        <v>6401</v>
      </c>
      <c r="S32" s="83"/>
      <c r="T32" s="83">
        <f t="shared" si="2"/>
        <v>12549</v>
      </c>
    </row>
    <row r="33" spans="1:20" ht="12" customHeight="1">
      <c r="A33" s="13" t="s">
        <v>275</v>
      </c>
      <c r="F33" s="50">
        <v>2651</v>
      </c>
      <c r="G33" s="83"/>
      <c r="H33" s="83">
        <f t="shared" si="0"/>
        <v>3333</v>
      </c>
      <c r="I33" s="83"/>
      <c r="J33" s="55">
        <v>1</v>
      </c>
      <c r="K33" s="55"/>
      <c r="L33" s="55">
        <v>2</v>
      </c>
      <c r="M33" s="55"/>
      <c r="N33" s="55">
        <f t="shared" si="1"/>
        <v>3</v>
      </c>
      <c r="O33" s="55"/>
      <c r="P33" s="55">
        <v>1551</v>
      </c>
      <c r="Q33" s="55"/>
      <c r="R33" s="55">
        <v>1779</v>
      </c>
      <c r="S33" s="83"/>
      <c r="T33" s="83">
        <f t="shared" si="2"/>
        <v>3330</v>
      </c>
    </row>
    <row r="34" spans="1:20" ht="12" customHeight="1">
      <c r="A34" s="13" t="s">
        <v>61</v>
      </c>
      <c r="F34" s="50">
        <v>208790</v>
      </c>
      <c r="G34" s="85"/>
      <c r="H34" s="83">
        <f t="shared" si="0"/>
        <v>227497</v>
      </c>
      <c r="I34" s="83"/>
      <c r="J34" s="55">
        <v>2894</v>
      </c>
      <c r="K34" s="55"/>
      <c r="L34" s="55">
        <v>2222</v>
      </c>
      <c r="M34" s="55"/>
      <c r="N34" s="55">
        <f t="shared" si="1"/>
        <v>5116</v>
      </c>
      <c r="O34" s="55"/>
      <c r="P34" s="55">
        <v>110880</v>
      </c>
      <c r="Q34" s="55"/>
      <c r="R34" s="55">
        <v>111501</v>
      </c>
      <c r="S34" s="83"/>
      <c r="T34" s="83">
        <f t="shared" si="2"/>
        <v>222381</v>
      </c>
    </row>
    <row r="35" spans="1:20" ht="12" customHeight="1">
      <c r="A35" s="13" t="s">
        <v>62</v>
      </c>
      <c r="F35" s="50">
        <v>224477</v>
      </c>
      <c r="G35" s="83"/>
      <c r="H35" s="83">
        <f t="shared" si="0"/>
        <v>277956</v>
      </c>
      <c r="I35" s="83"/>
      <c r="J35" s="55">
        <v>14963</v>
      </c>
      <c r="K35" s="55"/>
      <c r="L35" s="55">
        <v>15206</v>
      </c>
      <c r="M35" s="55"/>
      <c r="N35" s="55">
        <f t="shared" si="1"/>
        <v>30169</v>
      </c>
      <c r="O35" s="55"/>
      <c r="P35" s="55">
        <v>123448</v>
      </c>
      <c r="Q35" s="55"/>
      <c r="R35" s="55">
        <v>124339</v>
      </c>
      <c r="S35" s="83"/>
      <c r="T35" s="83">
        <f t="shared" si="2"/>
        <v>247787</v>
      </c>
    </row>
    <row r="36" spans="1:20" ht="12" customHeight="1">
      <c r="A36" s="13" t="s">
        <v>160</v>
      </c>
      <c r="F36" s="50">
        <v>16948129</v>
      </c>
      <c r="G36" s="83"/>
      <c r="H36" s="83">
        <f t="shared" si="0"/>
        <v>19054262</v>
      </c>
      <c r="I36" s="83"/>
      <c r="J36" s="55">
        <v>7130615</v>
      </c>
      <c r="K36" s="55"/>
      <c r="L36" s="55">
        <v>7157546</v>
      </c>
      <c r="M36" s="55"/>
      <c r="N36" s="55">
        <f t="shared" si="1"/>
        <v>14288161</v>
      </c>
      <c r="O36" s="55"/>
      <c r="P36" s="55">
        <v>2398085</v>
      </c>
      <c r="Q36" s="55"/>
      <c r="R36" s="55">
        <v>2368016</v>
      </c>
      <c r="S36" s="83"/>
      <c r="T36" s="83">
        <f t="shared" si="2"/>
        <v>4766101</v>
      </c>
    </row>
    <row r="37" spans="1:20" ht="12" customHeight="1">
      <c r="A37" s="13" t="s">
        <v>161</v>
      </c>
      <c r="F37" s="50">
        <v>2037388</v>
      </c>
      <c r="G37" s="83"/>
      <c r="H37" s="83">
        <f t="shared" si="0"/>
        <v>2181071</v>
      </c>
      <c r="I37" s="83"/>
      <c r="J37" s="55">
        <v>108638</v>
      </c>
      <c r="K37" s="55"/>
      <c r="L37" s="55">
        <v>106416</v>
      </c>
      <c r="M37" s="55"/>
      <c r="N37" s="55">
        <f t="shared" si="1"/>
        <v>215054</v>
      </c>
      <c r="O37" s="55"/>
      <c r="P37" s="55">
        <v>980819</v>
      </c>
      <c r="Q37" s="55"/>
      <c r="R37" s="55">
        <v>985198</v>
      </c>
      <c r="S37" s="83"/>
      <c r="T37" s="83">
        <f t="shared" si="2"/>
        <v>1966017</v>
      </c>
    </row>
    <row r="38" spans="1:20" ht="12" customHeight="1">
      <c r="A38" s="13" t="s">
        <v>162</v>
      </c>
      <c r="F38" s="50">
        <v>2507772</v>
      </c>
      <c r="G38" s="83"/>
      <c r="H38" s="83">
        <f t="shared" si="0"/>
        <v>2581639</v>
      </c>
      <c r="I38" s="83"/>
      <c r="J38" s="55">
        <v>1291717</v>
      </c>
      <c r="K38" s="55"/>
      <c r="L38" s="55">
        <v>1288289</v>
      </c>
      <c r="M38" s="55"/>
      <c r="N38" s="55">
        <f t="shared" si="1"/>
        <v>2580006</v>
      </c>
      <c r="O38" s="55"/>
      <c r="P38" s="55">
        <v>1140</v>
      </c>
      <c r="Q38" s="55"/>
      <c r="R38" s="55">
        <v>493</v>
      </c>
      <c r="S38" s="83"/>
      <c r="T38" s="83">
        <f t="shared" si="2"/>
        <v>1633</v>
      </c>
    </row>
    <row r="39" spans="1:20" ht="12" customHeight="1">
      <c r="A39" s="13" t="s">
        <v>163</v>
      </c>
      <c r="F39" s="50">
        <v>150793</v>
      </c>
      <c r="G39" s="84"/>
      <c r="H39" s="83">
        <f t="shared" si="0"/>
        <v>150190</v>
      </c>
      <c r="I39" s="83"/>
      <c r="J39" s="55">
        <v>73114</v>
      </c>
      <c r="K39" s="55"/>
      <c r="L39" s="55">
        <v>76878</v>
      </c>
      <c r="M39" s="55"/>
      <c r="N39" s="55">
        <f t="shared" si="1"/>
        <v>149992</v>
      </c>
      <c r="O39" s="55"/>
      <c r="P39" s="55">
        <v>198</v>
      </c>
      <c r="Q39" s="55"/>
      <c r="R39" s="55" t="s">
        <v>184</v>
      </c>
      <c r="S39" s="83"/>
      <c r="T39" s="83">
        <v>198</v>
      </c>
    </row>
    <row r="40" spans="1:20" ht="12" customHeight="1">
      <c r="A40" s="13" t="s">
        <v>276</v>
      </c>
      <c r="F40" s="50">
        <v>2818</v>
      </c>
      <c r="G40" s="83"/>
      <c r="H40" s="83" t="s">
        <v>184</v>
      </c>
      <c r="I40" s="83"/>
      <c r="J40" s="55" t="s">
        <v>184</v>
      </c>
      <c r="K40" s="55"/>
      <c r="L40" s="55" t="s">
        <v>184</v>
      </c>
      <c r="M40" s="55"/>
      <c r="N40" s="55" t="s">
        <v>184</v>
      </c>
      <c r="O40" s="55"/>
      <c r="P40" s="55" t="s">
        <v>184</v>
      </c>
      <c r="Q40" s="55"/>
      <c r="R40" s="55" t="s">
        <v>184</v>
      </c>
      <c r="S40" s="83"/>
      <c r="T40" s="83" t="s">
        <v>184</v>
      </c>
    </row>
    <row r="41" spans="1:20" ht="12" customHeight="1">
      <c r="A41" s="13" t="s">
        <v>277</v>
      </c>
      <c r="F41" s="50">
        <v>256132</v>
      </c>
      <c r="G41" s="83"/>
      <c r="H41" s="83">
        <f t="shared" si="0"/>
        <v>282245</v>
      </c>
      <c r="I41" s="83"/>
      <c r="J41" s="55">
        <v>10760</v>
      </c>
      <c r="K41" s="55"/>
      <c r="L41" s="55">
        <v>10954</v>
      </c>
      <c r="M41" s="55"/>
      <c r="N41" s="55">
        <f t="shared" si="1"/>
        <v>21714</v>
      </c>
      <c r="O41" s="55"/>
      <c r="P41" s="55">
        <v>129022</v>
      </c>
      <c r="Q41" s="55"/>
      <c r="R41" s="55">
        <v>131509</v>
      </c>
      <c r="S41" s="83"/>
      <c r="T41" s="83">
        <f t="shared" si="2"/>
        <v>260531</v>
      </c>
    </row>
    <row r="42" spans="1:20" ht="12" customHeight="1">
      <c r="A42" s="13" t="s">
        <v>67</v>
      </c>
      <c r="F42" s="50">
        <v>5697</v>
      </c>
      <c r="G42" s="83"/>
      <c r="H42" s="83">
        <f t="shared" si="0"/>
        <v>5063</v>
      </c>
      <c r="I42" s="83"/>
      <c r="J42" s="55" t="s">
        <v>184</v>
      </c>
      <c r="K42" s="55"/>
      <c r="L42" s="55">
        <v>2</v>
      </c>
      <c r="M42" s="55"/>
      <c r="N42" s="55">
        <v>2</v>
      </c>
      <c r="O42" s="55"/>
      <c r="P42" s="55">
        <v>2455</v>
      </c>
      <c r="Q42" s="55"/>
      <c r="R42" s="55">
        <v>2606</v>
      </c>
      <c r="S42" s="83"/>
      <c r="T42" s="83">
        <f t="shared" si="2"/>
        <v>5061</v>
      </c>
    </row>
    <row r="43" spans="1:20" ht="12" customHeight="1">
      <c r="A43" s="13" t="s">
        <v>68</v>
      </c>
      <c r="F43" s="50">
        <v>2955</v>
      </c>
      <c r="G43" s="83"/>
      <c r="H43" s="83">
        <f>T43</f>
        <v>2614</v>
      </c>
      <c r="I43" s="83"/>
      <c r="J43" s="55" t="s">
        <v>184</v>
      </c>
      <c r="K43" s="55"/>
      <c r="L43" s="55" t="s">
        <v>184</v>
      </c>
      <c r="M43" s="55"/>
      <c r="N43" s="55" t="s">
        <v>184</v>
      </c>
      <c r="O43" s="55"/>
      <c r="P43" s="55">
        <v>1275</v>
      </c>
      <c r="Q43" s="55"/>
      <c r="R43" s="55">
        <v>1339</v>
      </c>
      <c r="S43" s="83"/>
      <c r="T43" s="83">
        <f t="shared" si="2"/>
        <v>2614</v>
      </c>
    </row>
    <row r="44" spans="1:20" ht="12" customHeight="1">
      <c r="A44" s="13" t="s">
        <v>279</v>
      </c>
      <c r="F44" s="50">
        <v>39603</v>
      </c>
      <c r="G44" s="55"/>
      <c r="H44" s="83">
        <f t="shared" si="0"/>
        <v>43488</v>
      </c>
      <c r="I44" s="83"/>
      <c r="J44" s="55">
        <v>82</v>
      </c>
      <c r="K44" s="55"/>
      <c r="L44" s="55">
        <v>108</v>
      </c>
      <c r="M44" s="55"/>
      <c r="N44" s="55">
        <f t="shared" si="1"/>
        <v>190</v>
      </c>
      <c r="O44" s="55"/>
      <c r="P44" s="55">
        <v>21340</v>
      </c>
      <c r="Q44" s="55"/>
      <c r="R44" s="55">
        <v>21958</v>
      </c>
      <c r="S44" s="83"/>
      <c r="T44" s="83">
        <f t="shared" si="2"/>
        <v>43298</v>
      </c>
    </row>
    <row r="45" spans="1:20" ht="12" customHeight="1">
      <c r="A45" s="13" t="s">
        <v>71</v>
      </c>
      <c r="F45" s="50">
        <v>846083</v>
      </c>
      <c r="G45" s="83"/>
      <c r="H45" s="83">
        <f t="shared" si="0"/>
        <v>956097</v>
      </c>
      <c r="I45" s="83"/>
      <c r="J45" s="55">
        <v>33235</v>
      </c>
      <c r="K45" s="55"/>
      <c r="L45" s="55">
        <v>32176</v>
      </c>
      <c r="M45" s="55"/>
      <c r="N45" s="55">
        <f t="shared" si="1"/>
        <v>65411</v>
      </c>
      <c r="O45" s="55"/>
      <c r="P45" s="55">
        <v>443938</v>
      </c>
      <c r="Q45" s="55"/>
      <c r="R45" s="55">
        <v>446748</v>
      </c>
      <c r="S45" s="83"/>
      <c r="T45" s="83">
        <f t="shared" si="2"/>
        <v>890686</v>
      </c>
    </row>
    <row r="46" spans="1:20" ht="12" customHeight="1">
      <c r="A46" s="13" t="s">
        <v>72</v>
      </c>
      <c r="F46" s="50">
        <v>13908</v>
      </c>
      <c r="G46" s="83"/>
      <c r="H46" s="83">
        <f t="shared" si="0"/>
        <v>14997</v>
      </c>
      <c r="I46" s="83"/>
      <c r="J46" s="96">
        <v>8</v>
      </c>
      <c r="K46" s="55"/>
      <c r="L46" s="96">
        <v>8</v>
      </c>
      <c r="M46" s="55"/>
      <c r="N46" s="55">
        <f t="shared" si="1"/>
        <v>16</v>
      </c>
      <c r="O46" s="55"/>
      <c r="P46" s="96">
        <v>7688</v>
      </c>
      <c r="Q46" s="55"/>
      <c r="R46" s="96">
        <v>7293</v>
      </c>
      <c r="S46" s="83"/>
      <c r="T46" s="83">
        <f t="shared" si="2"/>
        <v>14981</v>
      </c>
    </row>
    <row r="47" spans="1:20" ht="12" customHeight="1">
      <c r="A47" s="13" t="s">
        <v>74</v>
      </c>
      <c r="F47" s="50">
        <v>308119</v>
      </c>
      <c r="G47" s="85"/>
      <c r="H47" s="83">
        <f t="shared" si="0"/>
        <v>340599</v>
      </c>
      <c r="I47" s="83"/>
      <c r="J47" s="96">
        <v>8440</v>
      </c>
      <c r="K47" s="55"/>
      <c r="L47" s="96">
        <v>8288</v>
      </c>
      <c r="M47" s="55"/>
      <c r="N47" s="55">
        <f t="shared" si="1"/>
        <v>16728</v>
      </c>
      <c r="O47" s="55"/>
      <c r="P47" s="96">
        <v>163027</v>
      </c>
      <c r="Q47" s="55"/>
      <c r="R47" s="96">
        <v>160844</v>
      </c>
      <c r="S47" s="83"/>
      <c r="T47" s="83">
        <f t="shared" si="2"/>
        <v>323871</v>
      </c>
    </row>
    <row r="48" spans="1:20" ht="12" customHeight="1">
      <c r="A48" s="37" t="s">
        <v>164</v>
      </c>
      <c r="B48" s="37"/>
      <c r="C48" s="37"/>
      <c r="D48" s="37"/>
      <c r="E48" s="37"/>
      <c r="F48" s="86">
        <v>162875</v>
      </c>
      <c r="G48" s="55"/>
      <c r="H48" s="55">
        <f>N48+T48</f>
        <v>180640</v>
      </c>
      <c r="I48" s="55"/>
      <c r="J48" s="96">
        <v>40082</v>
      </c>
      <c r="K48" s="55"/>
      <c r="L48" s="96">
        <v>41577</v>
      </c>
      <c r="M48" s="55"/>
      <c r="N48" s="55">
        <f>J48+L48</f>
        <v>81659</v>
      </c>
      <c r="O48" s="55"/>
      <c r="P48" s="96">
        <v>47449</v>
      </c>
      <c r="Q48" s="55"/>
      <c r="R48" s="96">
        <v>51532</v>
      </c>
      <c r="S48" s="55"/>
      <c r="T48" s="55">
        <f>P48+R48</f>
        <v>98981</v>
      </c>
    </row>
    <row r="49" spans="1:20" ht="12" customHeight="1">
      <c r="A49" s="37" t="s">
        <v>166</v>
      </c>
      <c r="B49" s="37"/>
      <c r="C49" s="37"/>
      <c r="D49" s="37"/>
      <c r="E49" s="37"/>
      <c r="F49" s="86">
        <v>356093</v>
      </c>
      <c r="G49" s="55"/>
      <c r="H49" s="55">
        <f>N49+T49</f>
        <v>377814</v>
      </c>
      <c r="I49" s="55"/>
      <c r="J49" s="96">
        <v>12839</v>
      </c>
      <c r="K49" s="55"/>
      <c r="L49" s="96">
        <v>13022</v>
      </c>
      <c r="M49" s="55"/>
      <c r="N49" s="55">
        <f>J49+L49</f>
        <v>25861</v>
      </c>
      <c r="O49" s="55"/>
      <c r="P49" s="96">
        <v>175015</v>
      </c>
      <c r="Q49" s="55"/>
      <c r="R49" s="96">
        <v>176938</v>
      </c>
      <c r="S49" s="55"/>
      <c r="T49" s="55">
        <f>P49+R49</f>
        <v>351953</v>
      </c>
    </row>
    <row r="50" spans="1:20" ht="12" customHeight="1">
      <c r="A50" s="37" t="s">
        <v>165</v>
      </c>
      <c r="B50" s="37"/>
      <c r="C50" s="37"/>
      <c r="D50" s="37"/>
      <c r="E50" s="37"/>
      <c r="F50" s="86">
        <v>376234</v>
      </c>
      <c r="G50" s="55"/>
      <c r="H50" s="55">
        <f>N50+T50</f>
        <v>396757</v>
      </c>
      <c r="I50" s="55"/>
      <c r="J50" s="96">
        <v>3296</v>
      </c>
      <c r="K50" s="55"/>
      <c r="L50" s="96">
        <v>3284</v>
      </c>
      <c r="M50" s="55"/>
      <c r="N50" s="55">
        <f>J50+L50</f>
        <v>6580</v>
      </c>
      <c r="O50" s="55"/>
      <c r="P50" s="96">
        <v>193473</v>
      </c>
      <c r="Q50" s="55"/>
      <c r="R50" s="96">
        <v>196704</v>
      </c>
      <c r="S50" s="55"/>
      <c r="T50" s="55">
        <f>P50+R50</f>
        <v>390177</v>
      </c>
    </row>
    <row r="51" spans="1:20" ht="12" customHeight="1">
      <c r="A51" s="37" t="s">
        <v>76</v>
      </c>
      <c r="B51" s="37"/>
      <c r="C51" s="37"/>
      <c r="D51" s="37"/>
      <c r="E51" s="37"/>
      <c r="F51" s="86">
        <v>68517</v>
      </c>
      <c r="G51" s="84"/>
      <c r="H51" s="55">
        <f>N51+T51</f>
        <v>82904</v>
      </c>
      <c r="I51" s="55"/>
      <c r="J51" s="96">
        <v>32539</v>
      </c>
      <c r="K51" s="55"/>
      <c r="L51" s="96">
        <v>32581</v>
      </c>
      <c r="M51" s="55"/>
      <c r="N51" s="55">
        <f>J51+L51</f>
        <v>65120</v>
      </c>
      <c r="O51" s="55"/>
      <c r="P51" s="96">
        <v>8784</v>
      </c>
      <c r="Q51" s="55"/>
      <c r="R51" s="96">
        <v>9000</v>
      </c>
      <c r="S51" s="55"/>
      <c r="T51" s="55">
        <f>P51+R51</f>
        <v>17784</v>
      </c>
    </row>
    <row r="52" spans="1:20" ht="12" customHeight="1">
      <c r="A52" s="42" t="s">
        <v>78</v>
      </c>
      <c r="B52" s="42"/>
      <c r="C52" s="42"/>
      <c r="D52" s="42"/>
      <c r="E52" s="42"/>
      <c r="F52" s="87">
        <v>86283</v>
      </c>
      <c r="G52" s="88"/>
      <c r="H52" s="88">
        <f>N52+T52</f>
        <v>90885</v>
      </c>
      <c r="I52" s="88"/>
      <c r="J52" s="100">
        <v>3133</v>
      </c>
      <c r="K52" s="88"/>
      <c r="L52" s="100">
        <v>3235</v>
      </c>
      <c r="M52" s="88"/>
      <c r="N52" s="88">
        <f>J52+L52</f>
        <v>6368</v>
      </c>
      <c r="O52" s="88"/>
      <c r="P52" s="100">
        <v>41706</v>
      </c>
      <c r="Q52" s="88"/>
      <c r="R52" s="100">
        <v>42811</v>
      </c>
      <c r="S52" s="88"/>
      <c r="T52" s="88">
        <f>P52+R52</f>
        <v>84517</v>
      </c>
    </row>
    <row r="53" spans="1:20" ht="12" customHeight="1">
      <c r="A53" s="42" t="s">
        <v>109</v>
      </c>
      <c r="B53" s="42"/>
      <c r="C53" s="42"/>
      <c r="D53" s="42"/>
      <c r="E53" s="42"/>
      <c r="F53" s="89"/>
      <c r="G53" s="42"/>
      <c r="H53" s="89"/>
      <c r="I53" s="42"/>
      <c r="J53" s="90">
        <f>SUM(J48:J52)+SUM(J12:J47)</f>
        <v>11526774</v>
      </c>
      <c r="K53" s="79"/>
      <c r="L53" s="90">
        <f>SUM(L48:L52)+SUM(L12:L47)</f>
        <v>11557429</v>
      </c>
      <c r="M53" s="79"/>
      <c r="N53" s="90">
        <f>SUM(N48:N52)+SUM(N12:N47)</f>
        <v>23084203</v>
      </c>
      <c r="O53" s="79"/>
      <c r="P53" s="90">
        <f>SUM(P48:P52)+SUM(P12:P47)</f>
        <v>6981219</v>
      </c>
      <c r="Q53" s="79"/>
      <c r="R53" s="90">
        <f>SUM(R48:R52)+SUM(R12:R47)</f>
        <v>6974472</v>
      </c>
      <c r="S53" s="79"/>
      <c r="T53" s="89"/>
    </row>
    <row r="54" spans="1:20" ht="12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70"/>
      <c r="R54" s="70"/>
      <c r="S54" s="70"/>
      <c r="T54" s="70"/>
    </row>
    <row r="55" spans="1:20" ht="12" customHeight="1">
      <c r="A55" s="62">
        <v>1</v>
      </c>
      <c r="B55" s="13" t="s">
        <v>291</v>
      </c>
      <c r="F55" s="74"/>
      <c r="G55" s="37"/>
      <c r="H55" s="74"/>
      <c r="T55" s="74"/>
    </row>
    <row r="56" spans="1:20" ht="12" customHeight="1">
      <c r="B56" s="13" t="s">
        <v>292</v>
      </c>
    </row>
    <row r="57" spans="1:20" ht="12" customHeight="1">
      <c r="B57" s="13" t="s">
        <v>293</v>
      </c>
      <c r="F57" s="68"/>
      <c r="H57" s="68"/>
      <c r="T57" s="68"/>
    </row>
  </sheetData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ignoredErrors>
    <ignoredError sqref="H14:H46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H43" sqref="H43"/>
    </sheetView>
  </sheetViews>
  <sheetFormatPr defaultRowHeight="12" customHeight="1"/>
  <cols>
    <col min="1" max="1" width="10.28515625" style="13" customWidth="1"/>
    <col min="2" max="2" width="20.85546875" style="13" customWidth="1"/>
    <col min="3" max="3" width="1.28515625" style="13" customWidth="1"/>
    <col min="4" max="4" width="18.28515625" style="13" customWidth="1"/>
    <col min="5" max="5" width="1.28515625" style="13" customWidth="1"/>
    <col min="6" max="6" width="18.140625" style="13" customWidth="1"/>
    <col min="7" max="16384" width="9.140625" style="13"/>
  </cols>
  <sheetData>
    <row r="1" spans="1:9" ht="12" customHeight="1">
      <c r="A1" s="63" t="s">
        <v>294</v>
      </c>
      <c r="B1" s="63" t="s">
        <v>295</v>
      </c>
      <c r="C1" s="63"/>
    </row>
    <row r="2" spans="1:9" ht="12" customHeight="1">
      <c r="A2" s="63"/>
      <c r="B2" s="63" t="s">
        <v>708</v>
      </c>
      <c r="C2" s="63"/>
    </row>
    <row r="3" spans="1:9" ht="12" customHeight="1">
      <c r="B3" s="13" t="s">
        <v>296</v>
      </c>
    </row>
    <row r="4" spans="1:9" ht="12" customHeight="1">
      <c r="B4" s="13" t="s">
        <v>709</v>
      </c>
    </row>
    <row r="5" spans="1:9" ht="12" customHeight="1">
      <c r="A5" s="42"/>
      <c r="B5" s="42"/>
      <c r="C5" s="42"/>
      <c r="D5" s="37"/>
      <c r="E5" s="37"/>
      <c r="F5" s="37"/>
      <c r="G5" s="37"/>
      <c r="H5" s="37"/>
      <c r="I5" s="37"/>
    </row>
    <row r="6" spans="1:9" ht="12" customHeight="1">
      <c r="A6" s="13" t="s">
        <v>237</v>
      </c>
      <c r="B6" s="47" t="s">
        <v>297</v>
      </c>
      <c r="C6" s="47"/>
      <c r="D6" s="40" t="s">
        <v>298</v>
      </c>
      <c r="E6" s="40"/>
      <c r="F6" s="40" t="s">
        <v>299</v>
      </c>
    </row>
    <row r="7" spans="1:9" ht="12" customHeight="1">
      <c r="A7" s="13" t="s">
        <v>239</v>
      </c>
      <c r="B7" s="43" t="s">
        <v>300</v>
      </c>
      <c r="C7" s="43"/>
      <c r="D7" s="43" t="s">
        <v>301</v>
      </c>
      <c r="E7" s="43"/>
      <c r="F7" s="43" t="s">
        <v>302</v>
      </c>
      <c r="G7" s="37"/>
      <c r="H7" s="37"/>
      <c r="I7" s="37"/>
    </row>
    <row r="8" spans="1:9" ht="12" customHeight="1">
      <c r="B8" s="47" t="s">
        <v>249</v>
      </c>
      <c r="C8" s="47"/>
      <c r="D8" s="47" t="s">
        <v>249</v>
      </c>
      <c r="E8" s="47"/>
      <c r="F8" s="47" t="s">
        <v>249</v>
      </c>
    </row>
    <row r="9" spans="1:9" ht="12" customHeight="1">
      <c r="A9" s="42"/>
      <c r="B9" s="43" t="s">
        <v>252</v>
      </c>
      <c r="C9" s="43"/>
      <c r="D9" s="43" t="s">
        <v>252</v>
      </c>
      <c r="E9" s="43"/>
      <c r="F9" s="43" t="s">
        <v>252</v>
      </c>
      <c r="G9" s="37"/>
      <c r="H9" s="37"/>
      <c r="I9" s="37"/>
    </row>
    <row r="11" spans="1:9" ht="12" customHeight="1">
      <c r="A11" s="67">
        <v>2005</v>
      </c>
      <c r="B11" s="55">
        <v>3328189</v>
      </c>
      <c r="C11" s="37"/>
      <c r="D11" s="86">
        <v>54660</v>
      </c>
      <c r="E11" s="72" t="s">
        <v>303</v>
      </c>
      <c r="F11" s="55" t="s">
        <v>304</v>
      </c>
    </row>
    <row r="12" spans="1:9" ht="12" customHeight="1">
      <c r="A12" s="67">
        <v>2006</v>
      </c>
      <c r="B12" s="55">
        <v>3290032</v>
      </c>
      <c r="C12" s="37"/>
      <c r="D12" s="86">
        <v>52429</v>
      </c>
      <c r="E12" s="72" t="s">
        <v>303</v>
      </c>
      <c r="F12" s="55" t="s">
        <v>304</v>
      </c>
    </row>
    <row r="13" spans="1:9" ht="12" customHeight="1">
      <c r="A13" s="67">
        <v>2007</v>
      </c>
      <c r="B13" s="55">
        <v>3248234</v>
      </c>
      <c r="C13" s="37"/>
      <c r="D13" s="86">
        <v>50323</v>
      </c>
      <c r="E13" s="72" t="s">
        <v>303</v>
      </c>
      <c r="F13" s="55" t="s">
        <v>304</v>
      </c>
    </row>
    <row r="14" spans="1:9" ht="12" customHeight="1">
      <c r="A14" s="67">
        <v>2008</v>
      </c>
      <c r="B14" s="55">
        <v>3233405</v>
      </c>
      <c r="C14" s="37"/>
      <c r="D14" s="86">
        <v>50593</v>
      </c>
      <c r="E14" s="72" t="s">
        <v>303</v>
      </c>
      <c r="F14" s="55">
        <v>8692</v>
      </c>
    </row>
    <row r="15" spans="1:9" ht="12" customHeight="1">
      <c r="A15" s="67">
        <v>2009</v>
      </c>
      <c r="B15" s="55">
        <v>2885628</v>
      </c>
      <c r="C15" s="37"/>
      <c r="D15" s="86">
        <v>47864</v>
      </c>
      <c r="E15" s="72" t="s">
        <v>303</v>
      </c>
      <c r="F15" s="55">
        <v>7051</v>
      </c>
    </row>
    <row r="16" spans="1:9" ht="12" customHeight="1">
      <c r="A16" s="69">
        <v>2010</v>
      </c>
      <c r="B16" s="55">
        <v>2979230</v>
      </c>
      <c r="C16" s="37"/>
      <c r="D16" s="86">
        <v>47254</v>
      </c>
      <c r="E16" s="72" t="s">
        <v>303</v>
      </c>
      <c r="F16" s="55">
        <v>6679</v>
      </c>
      <c r="H16" s="37"/>
    </row>
    <row r="17" spans="1:8" ht="12" customHeight="1">
      <c r="A17" s="78">
        <v>2011</v>
      </c>
      <c r="B17" s="88">
        <v>3353628</v>
      </c>
      <c r="C17" s="42"/>
      <c r="D17" s="87">
        <v>51099</v>
      </c>
      <c r="E17" s="42"/>
      <c r="F17" s="88">
        <v>6509</v>
      </c>
      <c r="H17" s="37"/>
    </row>
    <row r="19" spans="1:8" ht="12" customHeight="1">
      <c r="A19" s="62" t="s">
        <v>776</v>
      </c>
      <c r="B19" s="68"/>
    </row>
    <row r="20" spans="1:8" ht="12" customHeight="1">
      <c r="A20" s="13" t="s">
        <v>777</v>
      </c>
      <c r="B20" s="68"/>
    </row>
    <row r="21" spans="1:8" ht="12" customHeight="1">
      <c r="A21" s="13" t="s">
        <v>778</v>
      </c>
      <c r="B21" s="68"/>
    </row>
    <row r="22" spans="1:8" ht="12" customHeight="1">
      <c r="A22" s="13" t="s">
        <v>779</v>
      </c>
    </row>
    <row r="23" spans="1:8" ht="12" customHeight="1">
      <c r="A23" s="13" t="s">
        <v>775</v>
      </c>
    </row>
    <row r="30" spans="1:8" ht="12" customHeight="1">
      <c r="F30" s="68"/>
    </row>
    <row r="31" spans="1:8" ht="12" customHeight="1">
      <c r="F31" s="68"/>
    </row>
    <row r="32" spans="1:8" ht="12" customHeight="1">
      <c r="F32" s="68"/>
    </row>
    <row r="33" spans="6:6" ht="12" customHeight="1">
      <c r="F33" s="68"/>
    </row>
    <row r="34" spans="6:6" ht="12" customHeight="1">
      <c r="F34" s="68"/>
    </row>
    <row r="35" spans="6:6" ht="12" customHeight="1">
      <c r="F35" s="68"/>
    </row>
  </sheetData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44"/>
  <sheetViews>
    <sheetView workbookViewId="0">
      <selection activeCell="M67" sqref="M67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140625" style="13" customWidth="1"/>
    <col min="4" max="4" width="18.5703125" style="13" customWidth="1"/>
    <col min="5" max="5" width="9.85546875" style="13" customWidth="1"/>
    <col min="6" max="6" width="1.28515625" style="13" customWidth="1"/>
    <col min="7" max="7" width="9.85546875" style="13" bestFit="1" customWidth="1"/>
    <col min="8" max="8" width="1.28515625" style="13" customWidth="1"/>
    <col min="9" max="9" width="8.85546875" style="13" bestFit="1" customWidth="1"/>
    <col min="10" max="10" width="1.28515625" style="13" customWidth="1"/>
    <col min="11" max="11" width="9.85546875" style="13" bestFit="1" customWidth="1"/>
    <col min="12" max="12" width="1.28515625" style="13" customWidth="1"/>
    <col min="13" max="13" width="9.85546875" style="13" bestFit="1" customWidth="1"/>
    <col min="14" max="16384" width="9.140625" style="13"/>
  </cols>
  <sheetData>
    <row r="1" spans="1:13" ht="12" customHeight="1">
      <c r="A1" s="63" t="s">
        <v>305</v>
      </c>
      <c r="B1" s="63"/>
      <c r="C1" s="63"/>
      <c r="D1" s="63" t="s">
        <v>306</v>
      </c>
      <c r="E1" s="63"/>
      <c r="F1" s="63"/>
      <c r="G1" s="63"/>
      <c r="H1" s="63"/>
      <c r="I1" s="63"/>
      <c r="J1" s="63"/>
    </row>
    <row r="2" spans="1:13" ht="12" customHeight="1">
      <c r="D2" s="63" t="s">
        <v>307</v>
      </c>
    </row>
    <row r="3" spans="1:13" ht="12" customHeight="1">
      <c r="D3" s="13" t="s">
        <v>308</v>
      </c>
    </row>
    <row r="4" spans="1:13" ht="12" customHeight="1">
      <c r="A4" s="37"/>
      <c r="B4" s="37"/>
      <c r="C4" s="37"/>
      <c r="D4" s="37" t="s">
        <v>309</v>
      </c>
    </row>
    <row r="5" spans="1:13" ht="12" customHeight="1">
      <c r="A5" s="37"/>
      <c r="B5" s="37"/>
      <c r="C5" s="37"/>
      <c r="D5" s="37"/>
    </row>
    <row r="6" spans="1:13" ht="12" customHeight="1">
      <c r="A6" s="44" t="s">
        <v>310</v>
      </c>
      <c r="B6" s="44"/>
      <c r="C6" s="44"/>
      <c r="D6" s="44"/>
      <c r="E6" s="45">
        <v>2007</v>
      </c>
      <c r="F6" s="45"/>
      <c r="G6" s="45">
        <v>2008</v>
      </c>
      <c r="H6" s="45"/>
      <c r="I6" s="44">
        <v>2009</v>
      </c>
      <c r="J6" s="44"/>
      <c r="K6" s="91">
        <v>2010</v>
      </c>
      <c r="L6" s="44"/>
      <c r="M6" s="44">
        <v>2011</v>
      </c>
    </row>
    <row r="7" spans="1:13" ht="12" customHeight="1">
      <c r="E7" s="47"/>
      <c r="F7" s="47"/>
      <c r="G7" s="47"/>
      <c r="H7" s="47"/>
    </row>
    <row r="8" spans="1:13" ht="12" customHeight="1">
      <c r="A8" s="13" t="s">
        <v>311</v>
      </c>
      <c r="E8" s="92">
        <v>1204700</v>
      </c>
      <c r="F8" s="75"/>
      <c r="G8" s="92">
        <v>1296208</v>
      </c>
      <c r="H8" s="75"/>
      <c r="I8" s="68">
        <v>1280108</v>
      </c>
      <c r="K8" s="68">
        <v>1306849</v>
      </c>
      <c r="M8" s="68">
        <v>1366446</v>
      </c>
    </row>
    <row r="9" spans="1:13" ht="12" customHeight="1">
      <c r="A9" s="13" t="s">
        <v>312</v>
      </c>
      <c r="E9" s="74">
        <v>1140505</v>
      </c>
      <c r="F9" s="75"/>
      <c r="G9" s="74">
        <v>1149153</v>
      </c>
      <c r="H9" s="52"/>
      <c r="I9" s="68">
        <v>1038555</v>
      </c>
      <c r="K9" s="68">
        <v>1088403</v>
      </c>
      <c r="M9" s="68">
        <v>1270797</v>
      </c>
    </row>
    <row r="10" spans="1:13" ht="12" customHeight="1">
      <c r="A10" s="13" t="s">
        <v>313</v>
      </c>
      <c r="E10" s="92">
        <v>1027835</v>
      </c>
      <c r="F10" s="75"/>
      <c r="G10" s="92">
        <v>1078883</v>
      </c>
      <c r="H10" s="75"/>
      <c r="I10" s="68">
        <v>880935</v>
      </c>
      <c r="K10" s="68">
        <v>1015311</v>
      </c>
      <c r="M10" s="68">
        <v>1228726</v>
      </c>
    </row>
    <row r="11" spans="1:13" ht="12" customHeight="1">
      <c r="A11" s="13" t="s">
        <v>314</v>
      </c>
      <c r="E11" s="92">
        <v>888800</v>
      </c>
      <c r="F11" s="75"/>
      <c r="G11" s="92">
        <v>870808</v>
      </c>
      <c r="H11" s="75"/>
      <c r="I11" s="68">
        <v>721650</v>
      </c>
      <c r="K11" s="68">
        <v>786368</v>
      </c>
      <c r="M11" s="68">
        <v>814707</v>
      </c>
    </row>
    <row r="12" spans="1:13" ht="12" customHeight="1">
      <c r="A12" s="37" t="s">
        <v>315</v>
      </c>
      <c r="B12" s="37"/>
      <c r="C12" s="37"/>
      <c r="D12" s="37"/>
      <c r="E12" s="92">
        <v>607946</v>
      </c>
      <c r="F12" s="75"/>
      <c r="G12" s="92">
        <v>625361</v>
      </c>
      <c r="H12" s="75"/>
      <c r="I12" s="68">
        <v>564524</v>
      </c>
      <c r="K12" s="68">
        <v>601110</v>
      </c>
      <c r="M12" s="68">
        <v>695735</v>
      </c>
    </row>
    <row r="13" spans="1:13" ht="12" customHeight="1">
      <c r="A13" s="37" t="s">
        <v>316</v>
      </c>
      <c r="B13" s="37"/>
      <c r="C13" s="37"/>
      <c r="D13" s="37"/>
      <c r="E13" s="92">
        <v>654513</v>
      </c>
      <c r="F13" s="75"/>
      <c r="G13" s="92">
        <v>631455</v>
      </c>
      <c r="H13" s="75"/>
      <c r="I13" s="68">
        <v>553812</v>
      </c>
      <c r="K13" s="68">
        <v>597633</v>
      </c>
      <c r="M13" s="68">
        <v>693454</v>
      </c>
    </row>
    <row r="14" spans="1:13" ht="12" customHeight="1">
      <c r="A14" s="13" t="s">
        <v>317</v>
      </c>
      <c r="E14" s="92">
        <v>254838</v>
      </c>
      <c r="F14" s="75"/>
      <c r="G14" s="92">
        <v>319505</v>
      </c>
      <c r="H14" s="75"/>
      <c r="I14" s="68">
        <v>325710</v>
      </c>
      <c r="K14" s="68">
        <v>432048</v>
      </c>
      <c r="M14" s="68">
        <v>580402</v>
      </c>
    </row>
    <row r="15" spans="1:13" ht="12" customHeight="1">
      <c r="A15" s="13" t="s">
        <v>318</v>
      </c>
      <c r="E15" s="92">
        <v>582719</v>
      </c>
      <c r="F15" s="75"/>
      <c r="G15" s="92">
        <v>591923</v>
      </c>
      <c r="H15" s="75"/>
      <c r="I15" s="68">
        <v>463370</v>
      </c>
      <c r="K15" s="68">
        <v>451843</v>
      </c>
      <c r="M15" s="68">
        <v>534065</v>
      </c>
    </row>
    <row r="16" spans="1:13" ht="12" customHeight="1">
      <c r="A16" s="13" t="s">
        <v>319</v>
      </c>
      <c r="E16" s="92">
        <v>476051</v>
      </c>
      <c r="F16" s="75"/>
      <c r="G16" s="92">
        <v>502798</v>
      </c>
      <c r="H16" s="52"/>
      <c r="I16" s="68">
        <v>459363</v>
      </c>
      <c r="K16" s="68">
        <v>464231</v>
      </c>
      <c r="M16" s="68">
        <v>499783</v>
      </c>
    </row>
    <row r="17" spans="1:13" ht="12" customHeight="1">
      <c r="A17" s="13" t="s">
        <v>320</v>
      </c>
      <c r="E17" s="92">
        <v>342417</v>
      </c>
      <c r="F17" s="75"/>
      <c r="G17" s="92">
        <v>385440</v>
      </c>
      <c r="H17" s="75"/>
      <c r="I17" s="68">
        <v>365487</v>
      </c>
      <c r="K17" s="68">
        <v>405275</v>
      </c>
      <c r="M17" s="68">
        <v>449835</v>
      </c>
    </row>
    <row r="18" spans="1:13" ht="12" customHeight="1">
      <c r="A18" s="13" t="s">
        <v>321</v>
      </c>
      <c r="E18" s="92">
        <v>368683</v>
      </c>
      <c r="F18" s="75"/>
      <c r="G18" s="92">
        <v>359234</v>
      </c>
      <c r="H18" s="75"/>
      <c r="I18" s="68">
        <v>329521</v>
      </c>
      <c r="K18" s="68">
        <v>358127</v>
      </c>
      <c r="M18" s="68">
        <v>394222</v>
      </c>
    </row>
    <row r="19" spans="1:13" ht="12" customHeight="1">
      <c r="A19" s="13" t="s">
        <v>322</v>
      </c>
      <c r="E19" s="92">
        <v>241109</v>
      </c>
      <c r="F19" s="75"/>
      <c r="G19" s="92">
        <v>270911</v>
      </c>
      <c r="H19" s="75"/>
      <c r="I19" s="68">
        <v>273991</v>
      </c>
      <c r="K19" s="68">
        <v>254022</v>
      </c>
      <c r="M19" s="68">
        <v>289234</v>
      </c>
    </row>
    <row r="20" spans="1:13" ht="12" customHeight="1">
      <c r="A20" s="13" t="s">
        <v>323</v>
      </c>
      <c r="E20" s="92">
        <v>174270</v>
      </c>
      <c r="F20" s="75"/>
      <c r="G20" s="92">
        <v>199588</v>
      </c>
      <c r="H20" s="75"/>
      <c r="I20" s="68">
        <v>225235</v>
      </c>
      <c r="K20" s="68">
        <v>223933</v>
      </c>
      <c r="M20" s="68">
        <v>260567</v>
      </c>
    </row>
    <row r="21" spans="1:13" ht="12" customHeight="1">
      <c r="A21" s="13" t="s">
        <v>324</v>
      </c>
      <c r="E21" s="92">
        <v>204497</v>
      </c>
      <c r="F21" s="75"/>
      <c r="G21" s="92">
        <v>247145</v>
      </c>
      <c r="H21" s="75"/>
      <c r="I21" s="68">
        <v>227856</v>
      </c>
      <c r="K21" s="68">
        <v>237435</v>
      </c>
      <c r="M21" s="68">
        <v>238762</v>
      </c>
    </row>
    <row r="22" spans="1:13" ht="12" customHeight="1">
      <c r="A22" s="13" t="s">
        <v>325</v>
      </c>
      <c r="E22" s="92">
        <v>226980</v>
      </c>
      <c r="F22" s="75"/>
      <c r="G22" s="92">
        <v>257318</v>
      </c>
      <c r="H22" s="52"/>
      <c r="I22" s="68">
        <v>235285</v>
      </c>
      <c r="K22" s="68">
        <v>235601</v>
      </c>
      <c r="M22" s="68">
        <v>227143</v>
      </c>
    </row>
    <row r="23" spans="1:13" ht="12" customHeight="1">
      <c r="A23" s="13" t="s">
        <v>326</v>
      </c>
      <c r="E23" s="92">
        <v>199566</v>
      </c>
      <c r="F23" s="92"/>
      <c r="G23" s="92">
        <v>186411</v>
      </c>
      <c r="H23" s="52"/>
      <c r="I23" s="68">
        <v>179415</v>
      </c>
      <c r="K23" s="68">
        <v>309382</v>
      </c>
      <c r="M23" s="68">
        <v>226360</v>
      </c>
    </row>
    <row r="24" spans="1:13" ht="12" customHeight="1">
      <c r="A24" s="13" t="s">
        <v>327</v>
      </c>
      <c r="E24" s="92">
        <v>153721</v>
      </c>
      <c r="F24" s="75"/>
      <c r="G24" s="92">
        <v>165395</v>
      </c>
      <c r="H24" s="75"/>
      <c r="I24" s="68">
        <v>182373</v>
      </c>
      <c r="K24" s="68">
        <v>199414</v>
      </c>
      <c r="M24" s="68">
        <v>208736</v>
      </c>
    </row>
    <row r="25" spans="1:13" ht="12" customHeight="1">
      <c r="A25" s="13" t="s">
        <v>328</v>
      </c>
      <c r="E25" s="92">
        <v>112445</v>
      </c>
      <c r="F25" s="75"/>
      <c r="G25" s="92">
        <v>134482</v>
      </c>
      <c r="H25" s="75"/>
      <c r="I25" s="68">
        <v>152595</v>
      </c>
      <c r="K25" s="68">
        <v>162289</v>
      </c>
      <c r="M25" s="68">
        <v>179647</v>
      </c>
    </row>
    <row r="26" spans="1:13" ht="12" customHeight="1">
      <c r="A26" s="13" t="s">
        <v>329</v>
      </c>
      <c r="E26" s="92">
        <v>100130</v>
      </c>
      <c r="F26" s="92"/>
      <c r="G26" s="92">
        <v>106988</v>
      </c>
      <c r="H26" s="52"/>
      <c r="I26" s="68">
        <v>121562</v>
      </c>
      <c r="K26" s="68">
        <v>118401</v>
      </c>
      <c r="M26" s="68">
        <v>110893</v>
      </c>
    </row>
    <row r="27" spans="1:13" ht="12" customHeight="1">
      <c r="A27" s="13" t="s">
        <v>330</v>
      </c>
      <c r="E27" s="92">
        <v>117174</v>
      </c>
      <c r="F27" s="75"/>
      <c r="G27" s="92">
        <v>121541</v>
      </c>
      <c r="H27" s="75"/>
      <c r="I27" s="68">
        <v>107007</v>
      </c>
      <c r="K27" s="68">
        <v>107777</v>
      </c>
      <c r="M27" s="68">
        <v>110462</v>
      </c>
    </row>
    <row r="28" spans="1:13" ht="12" customHeight="1">
      <c r="A28" s="13" t="s">
        <v>331</v>
      </c>
      <c r="E28" s="92">
        <v>85678</v>
      </c>
      <c r="F28" s="75"/>
      <c r="G28" s="92">
        <v>93164</v>
      </c>
      <c r="H28" s="75"/>
      <c r="I28" s="68">
        <v>80067</v>
      </c>
      <c r="K28" s="68">
        <v>98073</v>
      </c>
      <c r="M28" s="68">
        <v>100947</v>
      </c>
    </row>
    <row r="29" spans="1:13" ht="12" customHeight="1">
      <c r="A29" s="13" t="s">
        <v>332</v>
      </c>
      <c r="E29" s="92">
        <v>75327</v>
      </c>
      <c r="F29" s="75"/>
      <c r="G29" s="92">
        <v>116808</v>
      </c>
      <c r="H29" s="75"/>
      <c r="I29" s="68">
        <v>127879</v>
      </c>
      <c r="K29" s="68">
        <v>170401</v>
      </c>
      <c r="M29" s="68">
        <v>91364</v>
      </c>
    </row>
    <row r="30" spans="1:13" ht="12" customHeight="1">
      <c r="A30" s="13" t="s">
        <v>333</v>
      </c>
      <c r="E30" s="92">
        <v>62195</v>
      </c>
      <c r="F30" s="75"/>
      <c r="G30" s="92">
        <v>80427</v>
      </c>
      <c r="H30" s="52"/>
      <c r="I30" s="68">
        <v>109251</v>
      </c>
      <c r="K30" s="68">
        <v>102786</v>
      </c>
      <c r="M30" s="68">
        <v>91363</v>
      </c>
    </row>
    <row r="31" spans="1:13" ht="12" customHeight="1">
      <c r="A31" s="13" t="s">
        <v>334</v>
      </c>
      <c r="E31" s="68">
        <v>27159</v>
      </c>
      <c r="F31" s="68"/>
      <c r="G31" s="68">
        <v>27472</v>
      </c>
      <c r="H31" s="68"/>
      <c r="I31" s="68">
        <v>22926</v>
      </c>
      <c r="K31" s="68">
        <v>22421</v>
      </c>
      <c r="M31" s="68">
        <v>81295</v>
      </c>
    </row>
    <row r="32" spans="1:13" ht="12" customHeight="1">
      <c r="A32" s="13" t="s">
        <v>335</v>
      </c>
      <c r="E32" s="92">
        <v>86993</v>
      </c>
      <c r="F32" s="92"/>
      <c r="G32" s="92">
        <v>82149</v>
      </c>
      <c r="H32" s="75"/>
      <c r="I32" s="68">
        <v>64793</v>
      </c>
      <c r="K32" s="68">
        <v>66521</v>
      </c>
      <c r="M32" s="68">
        <v>77398</v>
      </c>
    </row>
    <row r="33" spans="1:15" ht="12" customHeight="1">
      <c r="A33" s="13" t="s">
        <v>336</v>
      </c>
      <c r="E33" s="92">
        <v>60622</v>
      </c>
      <c r="F33" s="92"/>
      <c r="G33" s="92">
        <v>62697</v>
      </c>
      <c r="H33" s="52"/>
      <c r="I33" s="68">
        <v>36985</v>
      </c>
      <c r="K33" s="68">
        <v>59480</v>
      </c>
      <c r="M33" s="68">
        <v>75845</v>
      </c>
    </row>
    <row r="34" spans="1:15" ht="12" customHeight="1">
      <c r="A34" s="13" t="s">
        <v>337</v>
      </c>
      <c r="E34" s="92">
        <v>45423</v>
      </c>
      <c r="F34" s="75"/>
      <c r="G34" s="92">
        <v>43939</v>
      </c>
      <c r="H34" s="75"/>
      <c r="I34" s="68">
        <v>41966</v>
      </c>
      <c r="K34" s="68">
        <v>60243</v>
      </c>
      <c r="M34" s="68">
        <v>72275</v>
      </c>
    </row>
    <row r="35" spans="1:15" ht="12" customHeight="1">
      <c r="A35" s="13" t="s">
        <v>338</v>
      </c>
      <c r="E35" s="92">
        <v>43968</v>
      </c>
      <c r="F35" s="75"/>
      <c r="G35" s="92">
        <v>57729</v>
      </c>
      <c r="H35" s="75"/>
      <c r="I35" s="68">
        <v>59555</v>
      </c>
      <c r="K35" s="68">
        <v>62313</v>
      </c>
      <c r="M35" s="68">
        <v>72275</v>
      </c>
    </row>
    <row r="36" spans="1:15" ht="12" customHeight="1">
      <c r="A36" s="13" t="s">
        <v>339</v>
      </c>
      <c r="E36" s="92">
        <v>2108</v>
      </c>
      <c r="F36" s="75"/>
      <c r="G36" s="92">
        <v>18503</v>
      </c>
      <c r="H36" s="52"/>
      <c r="I36" s="68">
        <v>18744</v>
      </c>
      <c r="K36" s="68">
        <v>54379</v>
      </c>
      <c r="M36" s="68">
        <v>68807</v>
      </c>
    </row>
    <row r="37" spans="1:15" ht="12" customHeight="1">
      <c r="A37" s="13" t="s">
        <v>340</v>
      </c>
      <c r="E37" s="92">
        <v>74581</v>
      </c>
      <c r="F37" s="75"/>
      <c r="G37" s="92">
        <v>57492</v>
      </c>
      <c r="H37" s="52"/>
      <c r="I37" s="68">
        <v>49989</v>
      </c>
      <c r="K37" s="68">
        <v>54968</v>
      </c>
      <c r="M37" s="68">
        <v>66378</v>
      </c>
    </row>
    <row r="38" spans="1:15" ht="12" customHeight="1">
      <c r="A38" s="13" t="s">
        <v>341</v>
      </c>
      <c r="E38" s="92">
        <v>75774</v>
      </c>
      <c r="F38" s="75"/>
      <c r="G38" s="92">
        <v>81319</v>
      </c>
      <c r="H38" s="75"/>
      <c r="I38" s="68">
        <v>62948</v>
      </c>
      <c r="K38" s="68">
        <v>71794</v>
      </c>
      <c r="M38" s="68">
        <v>65871</v>
      </c>
    </row>
    <row r="39" spans="1:15" ht="12" customHeight="1">
      <c r="A39" s="13" t="s">
        <v>342</v>
      </c>
      <c r="E39" s="92">
        <v>104066</v>
      </c>
      <c r="F39" s="92"/>
      <c r="G39" s="92">
        <v>82872</v>
      </c>
      <c r="H39" s="52"/>
      <c r="I39" s="68">
        <v>54660</v>
      </c>
      <c r="K39" s="68">
        <v>51114</v>
      </c>
      <c r="M39" s="68">
        <v>61825</v>
      </c>
    </row>
    <row r="40" spans="1:15" ht="12" customHeight="1">
      <c r="A40" s="13" t="s">
        <v>343</v>
      </c>
      <c r="E40" s="92">
        <v>3903</v>
      </c>
      <c r="F40" s="92"/>
      <c r="G40" s="92">
        <v>4986</v>
      </c>
      <c r="H40" s="52"/>
      <c r="I40" s="68">
        <v>41863</v>
      </c>
      <c r="K40" s="68">
        <v>49883</v>
      </c>
      <c r="M40" s="68">
        <v>55650</v>
      </c>
    </row>
    <row r="41" spans="1:15" ht="12" customHeight="1">
      <c r="A41" s="13" t="s">
        <v>344</v>
      </c>
      <c r="E41" s="92">
        <v>25712</v>
      </c>
      <c r="F41" s="92"/>
      <c r="G41" s="92">
        <v>23217</v>
      </c>
      <c r="H41" s="75"/>
      <c r="I41" s="68">
        <v>9480</v>
      </c>
      <c r="K41" s="68">
        <v>8356</v>
      </c>
      <c r="M41" s="68">
        <v>38398</v>
      </c>
    </row>
    <row r="42" spans="1:15" ht="12" customHeight="1">
      <c r="A42" s="13" t="s">
        <v>345</v>
      </c>
      <c r="E42" s="92">
        <v>14334</v>
      </c>
      <c r="F42" s="75"/>
      <c r="G42" s="92">
        <v>16280</v>
      </c>
      <c r="H42" s="75"/>
      <c r="I42" s="68">
        <v>14636</v>
      </c>
      <c r="K42" s="68">
        <v>12944</v>
      </c>
      <c r="M42" s="68">
        <v>37119</v>
      </c>
      <c r="O42" s="68"/>
    </row>
    <row r="43" spans="1:15" s="37" customFormat="1" ht="12" customHeight="1">
      <c r="A43" s="37" t="s">
        <v>346</v>
      </c>
      <c r="E43" s="74">
        <f>E44-SUM(E8:E42)</f>
        <v>299591</v>
      </c>
      <c r="F43" s="74"/>
      <c r="G43" s="74">
        <f>G44-SUM(G8:G42)</f>
        <v>272933</v>
      </c>
      <c r="H43" s="74"/>
      <c r="I43" s="74">
        <f>I44-SUM(I8:I42)</f>
        <v>250199</v>
      </c>
      <c r="J43" s="74"/>
      <c r="K43" s="74">
        <f>K44-SUM(K8:K42)</f>
        <v>111061</v>
      </c>
      <c r="L43" s="74"/>
      <c r="M43" s="74">
        <f>M44-SUM(M8:M42)</f>
        <v>120643</v>
      </c>
    </row>
    <row r="44" spans="1:15" ht="12" customHeight="1">
      <c r="A44" s="44" t="s">
        <v>109</v>
      </c>
      <c r="B44" s="44"/>
      <c r="C44" s="44"/>
      <c r="D44" s="44"/>
      <c r="E44" s="93">
        <v>10166333</v>
      </c>
      <c r="F44" s="94"/>
      <c r="G44" s="93">
        <v>10622534</v>
      </c>
      <c r="H44" s="94"/>
      <c r="I44" s="58">
        <v>9734295</v>
      </c>
      <c r="J44" s="44"/>
      <c r="K44" s="95">
        <v>10412189</v>
      </c>
      <c r="L44" s="44"/>
      <c r="M44" s="95">
        <v>11557429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55"/>
  <sheetViews>
    <sheetView workbookViewId="0">
      <selection activeCell="L38" sqref="L38"/>
    </sheetView>
  </sheetViews>
  <sheetFormatPr defaultRowHeight="12" customHeight="1"/>
  <cols>
    <col min="1" max="2" width="9.140625" style="13"/>
    <col min="3" max="3" width="1.28515625" style="13" customWidth="1"/>
    <col min="4" max="4" width="1.5703125" style="13" customWidth="1"/>
    <col min="5" max="5" width="1.28515625" style="13" customWidth="1"/>
    <col min="6" max="6" width="9.85546875" style="13" bestFit="1" customWidth="1"/>
    <col min="7" max="7" width="2" style="13" customWidth="1"/>
    <col min="8" max="8" width="9.85546875" style="13" bestFit="1" customWidth="1"/>
    <col min="9" max="9" width="1.85546875" style="13" customWidth="1"/>
    <col min="10" max="10" width="15.42578125" style="13" bestFit="1" customWidth="1"/>
    <col min="11" max="11" width="1.5703125" style="13" customWidth="1"/>
    <col min="12" max="12" width="13.28515625" style="13" bestFit="1" customWidth="1"/>
    <col min="13" max="16384" width="9.140625" style="13"/>
  </cols>
  <sheetData>
    <row r="1" spans="1:13" ht="12" customHeight="1">
      <c r="A1" s="63" t="s">
        <v>347</v>
      </c>
      <c r="B1" s="63" t="s">
        <v>348</v>
      </c>
      <c r="C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" customHeight="1">
      <c r="A2" s="63"/>
      <c r="B2" s="63" t="s">
        <v>349</v>
      </c>
      <c r="C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2" customHeight="1">
      <c r="B3" s="13" t="s">
        <v>350</v>
      </c>
      <c r="M3" s="68"/>
    </row>
    <row r="4" spans="1:13" ht="12" customHeight="1">
      <c r="B4" s="13" t="s">
        <v>351</v>
      </c>
    </row>
    <row r="5" spans="1:13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3" ht="12" customHeight="1">
      <c r="A6" s="13" t="s">
        <v>1</v>
      </c>
      <c r="F6" s="13" t="s">
        <v>260</v>
      </c>
      <c r="H6" s="13" t="s">
        <v>260</v>
      </c>
      <c r="J6" s="13" t="s">
        <v>283</v>
      </c>
      <c r="L6" s="13" t="s">
        <v>284</v>
      </c>
    </row>
    <row r="7" spans="1:13" ht="12" customHeight="1">
      <c r="A7" s="13" t="s">
        <v>5</v>
      </c>
      <c r="F7" s="13" t="s">
        <v>91</v>
      </c>
      <c r="H7" s="13" t="s">
        <v>91</v>
      </c>
      <c r="J7" s="42" t="s">
        <v>285</v>
      </c>
      <c r="K7" s="42"/>
      <c r="L7" s="42" t="s">
        <v>286</v>
      </c>
    </row>
    <row r="8" spans="1:13" ht="12" customHeight="1">
      <c r="J8" s="47" t="s">
        <v>352</v>
      </c>
      <c r="K8" s="47"/>
      <c r="L8" s="47" t="s">
        <v>352</v>
      </c>
    </row>
    <row r="9" spans="1:13" ht="12" customHeight="1">
      <c r="F9" s="42"/>
      <c r="G9" s="42"/>
      <c r="H9" s="42"/>
      <c r="I9" s="42"/>
      <c r="J9" s="43" t="s">
        <v>290</v>
      </c>
      <c r="K9" s="43"/>
      <c r="L9" s="43" t="s">
        <v>290</v>
      </c>
    </row>
    <row r="10" spans="1:13" ht="12" customHeight="1">
      <c r="A10" s="42"/>
      <c r="B10" s="42"/>
      <c r="C10" s="42"/>
      <c r="D10" s="42"/>
      <c r="E10" s="42"/>
      <c r="F10" s="44">
        <v>2010</v>
      </c>
      <c r="G10" s="42"/>
      <c r="H10" s="42">
        <v>2011</v>
      </c>
      <c r="I10" s="42"/>
      <c r="J10" s="42">
        <v>2011</v>
      </c>
      <c r="K10" s="42"/>
      <c r="L10" s="42">
        <v>2011</v>
      </c>
    </row>
    <row r="11" spans="1:13" ht="12" customHeight="1">
      <c r="D11" s="37"/>
      <c r="E11" s="37"/>
      <c r="F11" s="37"/>
      <c r="G11" s="37"/>
      <c r="H11" s="37"/>
    </row>
    <row r="12" spans="1:13" ht="12" customHeight="1">
      <c r="A12" s="37" t="s">
        <v>13</v>
      </c>
      <c r="B12" s="37"/>
      <c r="C12" s="37"/>
      <c r="D12" s="37"/>
      <c r="E12" s="37"/>
      <c r="F12" s="55">
        <v>56498</v>
      </c>
      <c r="G12" s="55"/>
      <c r="H12" s="55">
        <f>J12+L12</f>
        <v>62570</v>
      </c>
      <c r="I12" s="55"/>
      <c r="J12" s="97">
        <v>17476</v>
      </c>
      <c r="K12" s="55"/>
      <c r="L12" s="97">
        <v>45094</v>
      </c>
      <c r="M12" s="37"/>
    </row>
    <row r="13" spans="1:13" ht="12" customHeight="1">
      <c r="A13" s="37" t="s">
        <v>21</v>
      </c>
      <c r="B13" s="37"/>
      <c r="C13" s="37"/>
      <c r="D13" s="37"/>
      <c r="E13" s="37"/>
      <c r="F13" s="55">
        <v>33993</v>
      </c>
      <c r="G13" s="55"/>
      <c r="H13" s="55">
        <f t="shared" ref="H13:H47" si="0">J13+L13</f>
        <v>33018</v>
      </c>
      <c r="I13" s="55"/>
      <c r="J13" s="97">
        <v>8851</v>
      </c>
      <c r="K13" s="55"/>
      <c r="L13" s="97">
        <v>24167</v>
      </c>
      <c r="M13" s="37"/>
    </row>
    <row r="14" spans="1:13" ht="12" customHeight="1">
      <c r="A14" s="37" t="s">
        <v>25</v>
      </c>
      <c r="B14" s="37"/>
      <c r="C14" s="37"/>
      <c r="D14" s="37"/>
      <c r="E14" s="37"/>
      <c r="F14" s="55">
        <v>40327</v>
      </c>
      <c r="G14" s="39"/>
      <c r="H14" s="55">
        <f>L14</f>
        <v>41913</v>
      </c>
      <c r="I14" s="55"/>
      <c r="J14" s="154" t="s">
        <v>184</v>
      </c>
      <c r="K14" s="55"/>
      <c r="L14" s="97">
        <v>41913</v>
      </c>
      <c r="M14" s="37"/>
    </row>
    <row r="15" spans="1:13" ht="12" customHeight="1">
      <c r="A15" s="37" t="s">
        <v>272</v>
      </c>
      <c r="B15" s="37"/>
      <c r="C15" s="37"/>
      <c r="D15" s="37"/>
      <c r="E15" s="37"/>
      <c r="F15" s="55">
        <v>2912922</v>
      </c>
      <c r="G15" s="84"/>
      <c r="H15" s="55">
        <f>J15+L15</f>
        <v>3565118</v>
      </c>
      <c r="I15" s="55"/>
      <c r="J15" s="97">
        <v>2560700</v>
      </c>
      <c r="K15" s="55"/>
      <c r="L15" s="97">
        <v>1004418</v>
      </c>
      <c r="M15" s="37"/>
    </row>
    <row r="16" spans="1:13" ht="12" customHeight="1">
      <c r="A16" s="37" t="s">
        <v>273</v>
      </c>
      <c r="B16" s="37"/>
      <c r="C16" s="37"/>
      <c r="D16" s="37"/>
      <c r="E16" s="37"/>
      <c r="F16" s="55">
        <v>463892</v>
      </c>
      <c r="G16" s="55"/>
      <c r="H16" s="55">
        <f t="shared" si="0"/>
        <v>532458</v>
      </c>
      <c r="I16" s="55"/>
      <c r="J16" s="97">
        <v>519406</v>
      </c>
      <c r="K16" s="55"/>
      <c r="L16" s="97">
        <v>13052</v>
      </c>
      <c r="M16" s="37"/>
    </row>
    <row r="17" spans="1:13" ht="12" customHeight="1">
      <c r="A17" s="37" t="s">
        <v>32</v>
      </c>
      <c r="B17" s="37"/>
      <c r="C17" s="37"/>
      <c r="D17" s="37"/>
      <c r="E17" s="37"/>
      <c r="F17" s="55">
        <v>11587</v>
      </c>
      <c r="G17" s="55"/>
      <c r="H17" s="55">
        <f>L17</f>
        <v>11274</v>
      </c>
      <c r="I17" s="55"/>
      <c r="J17" s="154" t="s">
        <v>184</v>
      </c>
      <c r="K17" s="55"/>
      <c r="L17" s="97">
        <v>11274</v>
      </c>
      <c r="M17" s="37"/>
    </row>
    <row r="18" spans="1:13" ht="12" customHeight="1">
      <c r="A18" s="37" t="s">
        <v>34</v>
      </c>
      <c r="B18" s="37"/>
      <c r="C18" s="37"/>
      <c r="D18" s="37"/>
      <c r="E18" s="37"/>
      <c r="F18" s="55">
        <v>97522</v>
      </c>
      <c r="G18" s="55"/>
      <c r="H18" s="55">
        <f t="shared" si="0"/>
        <v>113110</v>
      </c>
      <c r="I18" s="55"/>
      <c r="J18" s="97">
        <v>2120</v>
      </c>
      <c r="K18" s="55"/>
      <c r="L18" s="97">
        <v>110990</v>
      </c>
      <c r="M18" s="37"/>
    </row>
    <row r="19" spans="1:13" ht="12" customHeight="1">
      <c r="A19" s="37" t="s">
        <v>36</v>
      </c>
      <c r="B19" s="37"/>
      <c r="C19" s="37"/>
      <c r="D19" s="37"/>
      <c r="E19" s="37"/>
      <c r="F19" s="55">
        <v>17399</v>
      </c>
      <c r="G19" s="55"/>
      <c r="H19" s="55">
        <f t="shared" si="0"/>
        <v>18482</v>
      </c>
      <c r="I19" s="55"/>
      <c r="J19" s="97">
        <v>12</v>
      </c>
      <c r="K19" s="55"/>
      <c r="L19" s="97">
        <v>18470</v>
      </c>
      <c r="M19" s="37"/>
    </row>
    <row r="20" spans="1:13" ht="12" customHeight="1">
      <c r="A20" s="37" t="s">
        <v>39</v>
      </c>
      <c r="B20" s="37"/>
      <c r="C20" s="37"/>
      <c r="D20" s="37"/>
      <c r="E20" s="37"/>
      <c r="F20" s="55">
        <v>73246</v>
      </c>
      <c r="G20" s="55"/>
      <c r="H20" s="55">
        <f t="shared" si="0"/>
        <v>76192</v>
      </c>
      <c r="I20" s="55"/>
      <c r="J20" s="97">
        <v>15704</v>
      </c>
      <c r="K20" s="55"/>
      <c r="L20" s="97">
        <v>60488</v>
      </c>
      <c r="M20" s="37"/>
    </row>
    <row r="21" spans="1:13" ht="12" customHeight="1">
      <c r="A21" s="37" t="s">
        <v>44</v>
      </c>
      <c r="B21" s="37"/>
      <c r="C21" s="37"/>
      <c r="D21" s="37"/>
      <c r="E21" s="37"/>
      <c r="F21" s="55">
        <v>130581</v>
      </c>
      <c r="G21" s="55"/>
      <c r="H21" s="55">
        <f t="shared" si="0"/>
        <v>124867</v>
      </c>
      <c r="I21" s="55"/>
      <c r="J21" s="97">
        <v>14685</v>
      </c>
      <c r="K21" s="55"/>
      <c r="L21" s="97">
        <v>110182</v>
      </c>
      <c r="M21" s="37"/>
    </row>
    <row r="22" spans="1:13" ht="12" customHeight="1">
      <c r="A22" s="37" t="s">
        <v>46</v>
      </c>
      <c r="B22" s="37"/>
      <c r="C22" s="37"/>
      <c r="D22" s="37"/>
      <c r="E22" s="37"/>
      <c r="F22" s="55">
        <v>76429</v>
      </c>
      <c r="G22" s="55"/>
      <c r="H22" s="55">
        <f t="shared" si="0"/>
        <v>96777</v>
      </c>
      <c r="I22" s="55"/>
      <c r="J22" s="97">
        <v>49885</v>
      </c>
      <c r="K22" s="55"/>
      <c r="L22" s="97">
        <v>46892</v>
      </c>
      <c r="M22" s="37"/>
    </row>
    <row r="23" spans="1:13" ht="12" customHeight="1">
      <c r="A23" s="37" t="s">
        <v>49</v>
      </c>
      <c r="B23" s="37"/>
      <c r="C23" s="37"/>
      <c r="D23" s="37"/>
      <c r="E23" s="37"/>
      <c r="F23" s="55">
        <v>146708</v>
      </c>
      <c r="G23" s="55"/>
      <c r="H23" s="55">
        <f t="shared" si="0"/>
        <v>111921</v>
      </c>
      <c r="I23" s="55"/>
      <c r="J23" s="97">
        <v>2881</v>
      </c>
      <c r="K23" s="55"/>
      <c r="L23" s="97">
        <v>109040</v>
      </c>
      <c r="M23" s="37"/>
    </row>
    <row r="24" spans="1:13" ht="12" customHeight="1">
      <c r="A24" s="37" t="s">
        <v>154</v>
      </c>
      <c r="B24" s="37"/>
      <c r="C24" s="37"/>
      <c r="D24" s="37"/>
      <c r="E24" s="37"/>
      <c r="F24" s="55">
        <v>76332</v>
      </c>
      <c r="G24" s="55"/>
      <c r="H24" s="55">
        <f t="shared" si="0"/>
        <v>64823</v>
      </c>
      <c r="I24" s="55"/>
      <c r="J24" s="97">
        <v>11</v>
      </c>
      <c r="K24" s="55"/>
      <c r="L24" s="97">
        <v>64812</v>
      </c>
      <c r="M24" s="37"/>
    </row>
    <row r="25" spans="1:13" ht="12" customHeight="1">
      <c r="A25" s="37" t="s">
        <v>155</v>
      </c>
      <c r="B25" s="37"/>
      <c r="C25" s="37"/>
      <c r="D25" s="37"/>
      <c r="E25" s="37"/>
      <c r="F25" s="55">
        <v>40313</v>
      </c>
      <c r="G25" s="55"/>
      <c r="H25" s="55">
        <f t="shared" si="0"/>
        <v>39966</v>
      </c>
      <c r="I25" s="55"/>
      <c r="J25" s="97">
        <v>1016</v>
      </c>
      <c r="K25" s="55"/>
      <c r="L25" s="97">
        <v>38950</v>
      </c>
      <c r="M25" s="37"/>
    </row>
    <row r="26" spans="1:13" ht="12" customHeight="1">
      <c r="A26" s="37" t="s">
        <v>156</v>
      </c>
      <c r="B26" s="37"/>
      <c r="C26" s="37"/>
      <c r="D26" s="37"/>
      <c r="E26" s="37"/>
      <c r="F26" s="55">
        <v>105774</v>
      </c>
      <c r="G26" s="55"/>
      <c r="H26" s="55">
        <f t="shared" si="0"/>
        <v>110735</v>
      </c>
      <c r="I26" s="55"/>
      <c r="J26" s="97">
        <v>86804</v>
      </c>
      <c r="K26" s="55"/>
      <c r="L26" s="97">
        <v>23931</v>
      </c>
      <c r="M26" s="37"/>
    </row>
    <row r="27" spans="1:13" ht="12" customHeight="1">
      <c r="A27" s="37" t="s">
        <v>157</v>
      </c>
      <c r="B27" s="37"/>
      <c r="C27" s="37"/>
      <c r="D27" s="37"/>
      <c r="E27" s="37"/>
      <c r="F27" s="55">
        <v>678548</v>
      </c>
      <c r="G27" s="55"/>
      <c r="H27" s="55">
        <f t="shared" si="0"/>
        <v>757424</v>
      </c>
      <c r="I27" s="55"/>
      <c r="J27" s="97">
        <v>40414</v>
      </c>
      <c r="K27" s="55"/>
      <c r="L27" s="97">
        <v>717010</v>
      </c>
      <c r="M27" s="37"/>
    </row>
    <row r="28" spans="1:13" ht="12" customHeight="1">
      <c r="A28" s="37" t="s">
        <v>54</v>
      </c>
      <c r="B28" s="37"/>
      <c r="C28" s="37"/>
      <c r="D28" s="37"/>
      <c r="E28" s="37"/>
      <c r="F28" s="55">
        <v>68451</v>
      </c>
      <c r="G28" s="55"/>
      <c r="H28" s="55">
        <f>L28</f>
        <v>47374</v>
      </c>
      <c r="I28" s="55"/>
      <c r="J28" s="154" t="s">
        <v>184</v>
      </c>
      <c r="K28" s="55"/>
      <c r="L28" s="97">
        <v>47374</v>
      </c>
      <c r="M28" s="37"/>
    </row>
    <row r="29" spans="1:13" ht="12" customHeight="1">
      <c r="A29" s="37" t="s">
        <v>274</v>
      </c>
      <c r="B29" s="37"/>
      <c r="C29" s="37"/>
      <c r="D29" s="37"/>
      <c r="E29" s="37"/>
      <c r="F29" s="55">
        <v>1079386</v>
      </c>
      <c r="G29" s="55"/>
      <c r="H29" s="55">
        <f t="shared" si="0"/>
        <v>1395852</v>
      </c>
      <c r="I29" s="55"/>
      <c r="J29" s="97">
        <v>464803</v>
      </c>
      <c r="K29" s="55"/>
      <c r="L29" s="97">
        <v>931049</v>
      </c>
      <c r="M29" s="37"/>
    </row>
    <row r="30" spans="1:13" ht="12" customHeight="1">
      <c r="A30" s="37" t="s">
        <v>158</v>
      </c>
      <c r="B30" s="37"/>
      <c r="C30" s="37"/>
      <c r="D30" s="37"/>
      <c r="E30" s="37"/>
      <c r="F30" s="55">
        <v>14841</v>
      </c>
      <c r="G30" s="55"/>
      <c r="H30" s="55">
        <f t="shared" si="0"/>
        <v>12715</v>
      </c>
      <c r="I30" s="55"/>
      <c r="J30" s="97">
        <v>135</v>
      </c>
      <c r="K30" s="55"/>
      <c r="L30" s="97">
        <v>12580</v>
      </c>
      <c r="M30" s="37"/>
    </row>
    <row r="31" spans="1:13" ht="12" customHeight="1">
      <c r="A31" s="37" t="s">
        <v>159</v>
      </c>
      <c r="B31" s="37"/>
      <c r="C31" s="37"/>
      <c r="D31" s="37"/>
      <c r="E31" s="37"/>
      <c r="F31" s="55">
        <v>95315</v>
      </c>
      <c r="G31" s="55"/>
      <c r="H31" s="55">
        <f t="shared" si="0"/>
        <v>92236</v>
      </c>
      <c r="I31" s="55"/>
      <c r="J31" s="97">
        <v>84860</v>
      </c>
      <c r="K31" s="55"/>
      <c r="L31" s="97">
        <v>7376</v>
      </c>
      <c r="M31" s="37"/>
    </row>
    <row r="32" spans="1:13" ht="12" customHeight="1">
      <c r="A32" s="37" t="s">
        <v>59</v>
      </c>
      <c r="B32" s="37"/>
      <c r="C32" s="37"/>
      <c r="D32" s="37"/>
      <c r="E32" s="37"/>
      <c r="F32" s="55">
        <v>11854</v>
      </c>
      <c r="G32" s="55"/>
      <c r="H32" s="55">
        <f t="shared" si="0"/>
        <v>12206</v>
      </c>
      <c r="I32" s="55"/>
      <c r="J32" s="97">
        <v>111</v>
      </c>
      <c r="K32" s="55"/>
      <c r="L32" s="97">
        <v>12095</v>
      </c>
      <c r="M32" s="37"/>
    </row>
    <row r="33" spans="1:13" ht="12" customHeight="1">
      <c r="A33" s="37" t="s">
        <v>275</v>
      </c>
      <c r="B33" s="37"/>
      <c r="C33" s="37"/>
      <c r="D33" s="37"/>
      <c r="E33" s="37"/>
      <c r="F33" s="55">
        <v>4932</v>
      </c>
      <c r="G33" s="55"/>
      <c r="H33" s="55">
        <f t="shared" si="0"/>
        <v>5460</v>
      </c>
      <c r="I33" s="55"/>
      <c r="J33" s="97">
        <v>38</v>
      </c>
      <c r="K33" s="55"/>
      <c r="L33" s="97">
        <v>5422</v>
      </c>
      <c r="M33" s="37"/>
    </row>
    <row r="34" spans="1:13" ht="12" customHeight="1">
      <c r="A34" s="37" t="s">
        <v>61</v>
      </c>
      <c r="B34" s="37"/>
      <c r="C34" s="37"/>
      <c r="D34" s="37"/>
      <c r="E34" s="37"/>
      <c r="F34" s="55">
        <v>163274</v>
      </c>
      <c r="G34" s="98"/>
      <c r="H34" s="55">
        <f t="shared" si="0"/>
        <v>179022</v>
      </c>
      <c r="I34" s="55"/>
      <c r="J34" s="97">
        <v>2486</v>
      </c>
      <c r="K34" s="55"/>
      <c r="L34" s="97">
        <v>176536</v>
      </c>
      <c r="M34" s="37"/>
    </row>
    <row r="35" spans="1:13" ht="12" customHeight="1">
      <c r="A35" s="37" t="s">
        <v>62</v>
      </c>
      <c r="B35" s="37"/>
      <c r="C35" s="37"/>
      <c r="D35" s="37"/>
      <c r="E35" s="37"/>
      <c r="F35" s="55">
        <v>155231</v>
      </c>
      <c r="G35" s="55"/>
      <c r="H35" s="55">
        <f t="shared" si="0"/>
        <v>201204</v>
      </c>
      <c r="I35" s="55"/>
      <c r="J35" s="97">
        <v>23496</v>
      </c>
      <c r="K35" s="55"/>
      <c r="L35" s="97">
        <v>177708</v>
      </c>
      <c r="M35" s="37"/>
    </row>
    <row r="36" spans="1:13" ht="12" customHeight="1">
      <c r="A36" s="37" t="s">
        <v>160</v>
      </c>
      <c r="B36" s="37"/>
      <c r="C36" s="37"/>
      <c r="D36" s="37"/>
      <c r="E36" s="37"/>
      <c r="F36" s="55">
        <v>11872524</v>
      </c>
      <c r="G36" s="55"/>
      <c r="H36" s="55">
        <f t="shared" si="0"/>
        <v>13573859</v>
      </c>
      <c r="I36" s="55"/>
      <c r="J36" s="97">
        <v>9951291</v>
      </c>
      <c r="K36" s="55"/>
      <c r="L36" s="97">
        <v>3622568</v>
      </c>
      <c r="M36" s="37"/>
    </row>
    <row r="37" spans="1:13" ht="12" customHeight="1">
      <c r="A37" s="37" t="s">
        <v>161</v>
      </c>
      <c r="B37" s="37"/>
      <c r="C37" s="37"/>
      <c r="D37" s="37"/>
      <c r="E37" s="37"/>
      <c r="F37" s="55">
        <v>1486474</v>
      </c>
      <c r="G37" s="55"/>
      <c r="H37" s="55">
        <f t="shared" si="0"/>
        <v>1588281</v>
      </c>
      <c r="I37" s="55"/>
      <c r="J37" s="97">
        <v>202624</v>
      </c>
      <c r="K37" s="55"/>
      <c r="L37" s="97">
        <v>1385657</v>
      </c>
      <c r="M37" s="37"/>
    </row>
    <row r="38" spans="1:13" ht="12" customHeight="1">
      <c r="A38" s="37" t="s">
        <v>162</v>
      </c>
      <c r="B38" s="37"/>
      <c r="C38" s="37"/>
      <c r="D38" s="37"/>
      <c r="E38" s="37"/>
      <c r="F38" s="55">
        <v>1715388</v>
      </c>
      <c r="G38" s="55"/>
      <c r="H38" s="55">
        <f t="shared" si="0"/>
        <v>1763089</v>
      </c>
      <c r="I38" s="55"/>
      <c r="J38" s="97">
        <v>1760831</v>
      </c>
      <c r="K38" s="55"/>
      <c r="L38" s="97">
        <v>2258</v>
      </c>
      <c r="M38" s="37"/>
    </row>
    <row r="39" spans="1:13" ht="12" customHeight="1">
      <c r="A39" s="37" t="s">
        <v>163</v>
      </c>
      <c r="B39" s="37"/>
      <c r="C39" s="37"/>
      <c r="D39" s="37"/>
      <c r="E39" s="37"/>
      <c r="F39" s="55">
        <v>103970</v>
      </c>
      <c r="G39" s="84"/>
      <c r="H39" s="55">
        <f t="shared" si="0"/>
        <v>98124</v>
      </c>
      <c r="I39" s="55"/>
      <c r="J39" s="97">
        <v>97963</v>
      </c>
      <c r="K39" s="55"/>
      <c r="L39" s="97">
        <v>161</v>
      </c>
      <c r="M39" s="37"/>
    </row>
    <row r="40" spans="1:13" ht="12" customHeight="1">
      <c r="A40" s="37" t="s">
        <v>276</v>
      </c>
      <c r="B40" s="37"/>
      <c r="C40" s="154"/>
      <c r="D40" s="154"/>
      <c r="E40" s="154"/>
      <c r="F40" s="55">
        <v>5691</v>
      </c>
      <c r="G40" s="154"/>
      <c r="H40" s="154" t="s">
        <v>184</v>
      </c>
      <c r="I40" s="154"/>
      <c r="J40" s="154" t="s">
        <v>184</v>
      </c>
      <c r="K40" s="154"/>
      <c r="L40" s="154" t="s">
        <v>184</v>
      </c>
      <c r="M40" s="37"/>
    </row>
    <row r="41" spans="1:13" ht="12" customHeight="1">
      <c r="A41" s="37" t="s">
        <v>277</v>
      </c>
      <c r="B41" s="37"/>
      <c r="C41" s="37"/>
      <c r="D41" s="37"/>
      <c r="E41" s="37"/>
      <c r="F41" s="55">
        <v>218030</v>
      </c>
      <c r="G41" s="55"/>
      <c r="H41" s="55">
        <f t="shared" si="0"/>
        <v>238791</v>
      </c>
      <c r="I41" s="55"/>
      <c r="J41" s="97">
        <v>11872</v>
      </c>
      <c r="K41" s="55"/>
      <c r="L41" s="97">
        <v>226919</v>
      </c>
      <c r="M41" s="37"/>
    </row>
    <row r="42" spans="1:13" ht="12" customHeight="1">
      <c r="A42" s="37" t="s">
        <v>67</v>
      </c>
      <c r="B42" s="37"/>
      <c r="C42" s="37"/>
      <c r="D42" s="37"/>
      <c r="E42" s="37"/>
      <c r="F42" s="55">
        <v>9188</v>
      </c>
      <c r="G42" s="55"/>
      <c r="H42" s="55">
        <f t="shared" si="0"/>
        <v>9843</v>
      </c>
      <c r="I42" s="55"/>
      <c r="J42" s="97">
        <v>30</v>
      </c>
      <c r="K42" s="55"/>
      <c r="L42" s="97">
        <v>9813</v>
      </c>
      <c r="M42" s="37"/>
    </row>
    <row r="43" spans="1:13" ht="12" customHeight="1">
      <c r="A43" s="37" t="s">
        <v>68</v>
      </c>
      <c r="B43" s="37"/>
      <c r="C43" s="37"/>
      <c r="D43" s="37"/>
      <c r="E43" s="37"/>
      <c r="F43" s="55">
        <v>6324</v>
      </c>
      <c r="G43" s="55"/>
      <c r="H43" s="55">
        <f>L43</f>
        <v>6181</v>
      </c>
      <c r="I43" s="55"/>
      <c r="J43" s="154" t="s">
        <v>184</v>
      </c>
      <c r="K43" s="55"/>
      <c r="L43" s="97">
        <v>6181</v>
      </c>
      <c r="M43" s="37"/>
    </row>
    <row r="44" spans="1:13" ht="12" customHeight="1">
      <c r="A44" s="37" t="s">
        <v>279</v>
      </c>
      <c r="B44" s="37"/>
      <c r="C44" s="37"/>
      <c r="D44" s="37"/>
      <c r="E44" s="37"/>
      <c r="F44" s="55">
        <v>30449</v>
      </c>
      <c r="G44" s="55"/>
      <c r="H44" s="55">
        <f t="shared" si="0"/>
        <v>34137</v>
      </c>
      <c r="I44" s="55"/>
      <c r="J44" s="97">
        <v>245</v>
      </c>
      <c r="K44" s="55"/>
      <c r="L44" s="97">
        <v>33892</v>
      </c>
      <c r="M44" s="37"/>
    </row>
    <row r="45" spans="1:13" ht="12" customHeight="1">
      <c r="A45" s="37" t="s">
        <v>71</v>
      </c>
      <c r="B45" s="37"/>
      <c r="C45" s="37"/>
      <c r="D45" s="37"/>
      <c r="E45" s="37"/>
      <c r="F45" s="55">
        <v>587741</v>
      </c>
      <c r="G45" s="55"/>
      <c r="H45" s="55">
        <f t="shared" si="0"/>
        <v>699535</v>
      </c>
      <c r="I45" s="55"/>
      <c r="J45" s="97">
        <v>45560</v>
      </c>
      <c r="K45" s="55"/>
      <c r="L45" s="97">
        <v>653975</v>
      </c>
      <c r="M45" s="37"/>
    </row>
    <row r="46" spans="1:13" ht="12" customHeight="1">
      <c r="A46" s="37" t="s">
        <v>72</v>
      </c>
      <c r="B46" s="37"/>
      <c r="C46" s="37"/>
      <c r="D46" s="37"/>
      <c r="E46" s="37"/>
      <c r="F46" s="55">
        <v>34766</v>
      </c>
      <c r="G46" s="55"/>
      <c r="H46" s="55">
        <f t="shared" si="0"/>
        <v>23124</v>
      </c>
      <c r="I46" s="55"/>
      <c r="J46" s="97">
        <v>12</v>
      </c>
      <c r="K46" s="55"/>
      <c r="L46" s="97">
        <v>23112</v>
      </c>
      <c r="M46" s="37"/>
    </row>
    <row r="47" spans="1:13" ht="12" customHeight="1">
      <c r="A47" s="37" t="s">
        <v>74</v>
      </c>
      <c r="B47" s="37"/>
      <c r="C47" s="37"/>
      <c r="D47" s="37"/>
      <c r="E47" s="37"/>
      <c r="F47" s="55">
        <v>240352</v>
      </c>
      <c r="G47" s="98"/>
      <c r="H47" s="55">
        <f t="shared" si="0"/>
        <v>262064</v>
      </c>
      <c r="I47" s="55"/>
      <c r="J47" s="97">
        <v>10598</v>
      </c>
      <c r="K47" s="55"/>
      <c r="L47" s="97">
        <v>251466</v>
      </c>
      <c r="M47" s="37"/>
    </row>
    <row r="48" spans="1:13" ht="12" customHeight="1">
      <c r="A48" s="37" t="s">
        <v>164</v>
      </c>
      <c r="B48" s="37"/>
      <c r="C48" s="37"/>
      <c r="D48" s="37"/>
      <c r="E48" s="37"/>
      <c r="F48" s="55">
        <v>121939</v>
      </c>
      <c r="G48" s="55"/>
      <c r="H48" s="55">
        <f>J48+L48</f>
        <v>139351</v>
      </c>
      <c r="I48" s="55"/>
      <c r="J48" s="97">
        <v>50773</v>
      </c>
      <c r="K48" s="55"/>
      <c r="L48" s="97">
        <v>88578</v>
      </c>
    </row>
    <row r="49" spans="1:12" ht="12" customHeight="1">
      <c r="A49" s="37" t="s">
        <v>166</v>
      </c>
      <c r="B49" s="37"/>
      <c r="C49" s="37"/>
      <c r="D49" s="37"/>
      <c r="E49" s="37"/>
      <c r="F49" s="55">
        <v>273104</v>
      </c>
      <c r="G49" s="55"/>
      <c r="H49" s="55">
        <f>J49+L49</f>
        <v>254176</v>
      </c>
      <c r="I49" s="55"/>
      <c r="J49" s="97">
        <v>15085</v>
      </c>
      <c r="K49" s="55"/>
      <c r="L49" s="97">
        <v>239091</v>
      </c>
    </row>
    <row r="50" spans="1:12" ht="12" customHeight="1">
      <c r="A50" s="37" t="s">
        <v>165</v>
      </c>
      <c r="B50" s="37"/>
      <c r="C50" s="37"/>
      <c r="D50" s="37"/>
      <c r="E50" s="37"/>
      <c r="F50" s="55">
        <v>265616</v>
      </c>
      <c r="G50" s="55"/>
      <c r="H50" s="55">
        <f>J50+L50</f>
        <v>268053</v>
      </c>
      <c r="I50" s="55"/>
      <c r="J50" s="97">
        <v>4371</v>
      </c>
      <c r="K50" s="55"/>
      <c r="L50" s="97">
        <v>263682</v>
      </c>
    </row>
    <row r="51" spans="1:12" ht="12" customHeight="1">
      <c r="A51" s="37" t="s">
        <v>76</v>
      </c>
      <c r="B51" s="37"/>
      <c r="C51" s="37"/>
      <c r="D51" s="37"/>
      <c r="E51" s="37"/>
      <c r="F51" s="55">
        <v>67069</v>
      </c>
      <c r="G51" s="84"/>
      <c r="H51" s="55">
        <f>J51+L51</f>
        <v>75773</v>
      </c>
      <c r="I51" s="55"/>
      <c r="J51" s="97">
        <v>34611</v>
      </c>
      <c r="K51" s="55"/>
      <c r="L51" s="97">
        <v>41162</v>
      </c>
    </row>
    <row r="52" spans="1:12" ht="12" customHeight="1">
      <c r="A52" s="42" t="s">
        <v>78</v>
      </c>
      <c r="B52" s="42"/>
      <c r="C52" s="42"/>
      <c r="D52" s="42"/>
      <c r="E52" s="42"/>
      <c r="F52" s="55">
        <v>69849</v>
      </c>
      <c r="G52" s="88"/>
      <c r="H52" s="88">
        <f>J52+L52</f>
        <v>67219</v>
      </c>
      <c r="I52" s="88"/>
      <c r="J52" s="82">
        <v>4246</v>
      </c>
      <c r="K52" s="88"/>
      <c r="L52" s="82">
        <v>62973</v>
      </c>
    </row>
    <row r="53" spans="1:12" ht="12" customHeight="1">
      <c r="A53" s="44" t="s">
        <v>109</v>
      </c>
      <c r="B53" s="44"/>
      <c r="C53" s="44"/>
      <c r="D53" s="44"/>
      <c r="E53" s="44"/>
      <c r="F53" s="93">
        <f>SUM(F48:F52)+SUM(F12:F47)</f>
        <v>23663829</v>
      </c>
      <c r="G53" s="93"/>
      <c r="H53" s="93">
        <f>SUM(H48:H52)+SUM(H12:H47)</f>
        <v>26808317</v>
      </c>
      <c r="I53" s="93"/>
      <c r="J53" s="93">
        <f>SUM(J48:J52)+SUM(J12:J47)</f>
        <v>16086006</v>
      </c>
      <c r="K53" s="93"/>
      <c r="L53" s="93">
        <f>SUM(L48:L52)+SUM(L12:L47)</f>
        <v>10722311</v>
      </c>
    </row>
    <row r="54" spans="1:12" ht="12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2" customHeight="1">
      <c r="A55" s="62"/>
      <c r="F55" s="74"/>
      <c r="G55" s="37"/>
      <c r="H55" s="74"/>
    </row>
  </sheetData>
  <pageMargins left="0.75" right="0.75" top="1" bottom="1" header="0.5" footer="0.5"/>
  <pageSetup paperSize="9" orientation="portrait" r:id="rId1"/>
  <headerFooter alignWithMargins="0"/>
  <ignoredErrors>
    <ignoredError sqref="H14:H4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workbookViewId="0">
      <selection activeCell="M56" sqref="M56"/>
    </sheetView>
  </sheetViews>
  <sheetFormatPr defaultRowHeight="12" customHeight="1"/>
  <cols>
    <col min="1" max="2" width="10.85546875" style="13" customWidth="1"/>
    <col min="3" max="3" width="1.7109375" style="13" customWidth="1"/>
    <col min="4" max="4" width="10.85546875" style="13" customWidth="1"/>
    <col min="5" max="5" width="1.7109375" style="13" customWidth="1"/>
    <col min="6" max="6" width="10.85546875" style="13" customWidth="1"/>
    <col min="7" max="7" width="2" style="13" customWidth="1"/>
    <col min="8" max="8" width="10.85546875" style="13" customWidth="1"/>
    <col min="9" max="9" width="1.7109375" style="13" customWidth="1"/>
    <col min="10" max="10" width="10.85546875" style="13" customWidth="1"/>
    <col min="11" max="11" width="1.7109375" style="13" customWidth="1"/>
    <col min="12" max="12" width="8.42578125" style="13" customWidth="1"/>
    <col min="13" max="16384" width="9.140625" style="13"/>
  </cols>
  <sheetData>
    <row r="1" spans="1:12" s="63" customFormat="1" ht="12" customHeight="1">
      <c r="A1" s="63" t="s">
        <v>353</v>
      </c>
      <c r="B1" s="63" t="s">
        <v>354</v>
      </c>
    </row>
    <row r="2" spans="1:12" s="63" customFormat="1" ht="12" customHeight="1">
      <c r="B2" s="63" t="s">
        <v>717</v>
      </c>
    </row>
    <row r="3" spans="1:12" ht="12" customHeight="1">
      <c r="B3" s="13" t="s">
        <v>355</v>
      </c>
    </row>
    <row r="4" spans="1:12" ht="12" customHeight="1">
      <c r="B4" s="13" t="s">
        <v>718</v>
      </c>
    </row>
    <row r="5" spans="1:12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2" customHeight="1">
      <c r="A6" s="13" t="s">
        <v>237</v>
      </c>
      <c r="B6" s="13" t="s">
        <v>710</v>
      </c>
      <c r="H6" s="13" t="s">
        <v>711</v>
      </c>
    </row>
    <row r="7" spans="1:12" ht="12" customHeight="1">
      <c r="A7" s="13" t="s">
        <v>239</v>
      </c>
      <c r="B7" s="42" t="s">
        <v>712</v>
      </c>
      <c r="C7" s="42"/>
      <c r="D7" s="42"/>
      <c r="E7" s="42"/>
      <c r="F7" s="42"/>
      <c r="H7" s="42" t="s">
        <v>713</v>
      </c>
      <c r="I7" s="42"/>
      <c r="J7" s="42"/>
      <c r="K7" s="42"/>
      <c r="L7" s="42"/>
    </row>
    <row r="8" spans="1:12" ht="12" customHeight="1">
      <c r="B8" s="13" t="s">
        <v>248</v>
      </c>
      <c r="D8" s="13" t="s">
        <v>249</v>
      </c>
      <c r="F8" s="13" t="s">
        <v>243</v>
      </c>
      <c r="H8" s="13" t="s">
        <v>248</v>
      </c>
      <c r="J8" s="13" t="s">
        <v>249</v>
      </c>
      <c r="L8" s="13" t="s">
        <v>243</v>
      </c>
    </row>
    <row r="9" spans="1:12" ht="12" customHeight="1">
      <c r="A9" s="42"/>
      <c r="B9" s="42" t="s">
        <v>251</v>
      </c>
      <c r="C9" s="42"/>
      <c r="D9" s="42" t="s">
        <v>252</v>
      </c>
      <c r="E9" s="42"/>
      <c r="F9" s="42" t="s">
        <v>91</v>
      </c>
      <c r="G9" s="42"/>
      <c r="H9" s="42" t="s">
        <v>251</v>
      </c>
      <c r="I9" s="42"/>
      <c r="J9" s="42" t="s">
        <v>252</v>
      </c>
      <c r="K9" s="42"/>
      <c r="L9" s="42" t="s">
        <v>91</v>
      </c>
    </row>
    <row r="11" spans="1:12" ht="12" customHeight="1">
      <c r="A11" s="67">
        <v>1971</v>
      </c>
      <c r="B11" s="68">
        <v>39690</v>
      </c>
      <c r="D11" s="68">
        <v>12480</v>
      </c>
      <c r="E11" s="68"/>
      <c r="F11" s="68">
        <f t="shared" ref="F11:F51" si="0">SUM(B11+D11)</f>
        <v>52170</v>
      </c>
      <c r="G11" s="68"/>
      <c r="H11" s="68">
        <v>5590</v>
      </c>
      <c r="I11" s="68"/>
      <c r="J11" s="68">
        <v>9466</v>
      </c>
      <c r="K11" s="68"/>
      <c r="L11" s="68">
        <f t="shared" ref="L11:L51" si="1">SUM(H11+J11)</f>
        <v>15056</v>
      </c>
    </row>
    <row r="12" spans="1:12" ht="12" customHeight="1">
      <c r="A12" s="67">
        <v>1972</v>
      </c>
      <c r="B12" s="68">
        <v>43580</v>
      </c>
      <c r="D12" s="68">
        <v>11652</v>
      </c>
      <c r="E12" s="68"/>
      <c r="F12" s="68">
        <f t="shared" si="0"/>
        <v>55232</v>
      </c>
      <c r="G12" s="68"/>
      <c r="H12" s="68">
        <v>5728</v>
      </c>
      <c r="I12" s="68"/>
      <c r="J12" s="68">
        <v>9087</v>
      </c>
      <c r="K12" s="68"/>
      <c r="L12" s="68">
        <f t="shared" si="1"/>
        <v>14815</v>
      </c>
    </row>
    <row r="13" spans="1:12" ht="12" customHeight="1">
      <c r="A13" s="67">
        <v>1973</v>
      </c>
      <c r="B13" s="68">
        <v>50322</v>
      </c>
      <c r="D13" s="68">
        <v>12175</v>
      </c>
      <c r="E13" s="68"/>
      <c r="F13" s="68">
        <f t="shared" si="0"/>
        <v>62497</v>
      </c>
      <c r="G13" s="68"/>
      <c r="H13" s="68">
        <v>5694</v>
      </c>
      <c r="I13" s="68"/>
      <c r="J13" s="68">
        <v>9176</v>
      </c>
      <c r="K13" s="68"/>
      <c r="L13" s="68">
        <f t="shared" si="1"/>
        <v>14870</v>
      </c>
    </row>
    <row r="14" spans="1:12" ht="12" customHeight="1">
      <c r="A14" s="67">
        <v>1974</v>
      </c>
      <c r="B14" s="68">
        <v>52503</v>
      </c>
      <c r="D14" s="68">
        <v>10988</v>
      </c>
      <c r="E14" s="68"/>
      <c r="F14" s="68">
        <f t="shared" si="0"/>
        <v>63491</v>
      </c>
      <c r="G14" s="68"/>
      <c r="H14" s="68">
        <v>5242</v>
      </c>
      <c r="I14" s="68"/>
      <c r="J14" s="68">
        <v>10001</v>
      </c>
      <c r="K14" s="68"/>
      <c r="L14" s="68">
        <f t="shared" si="1"/>
        <v>15243</v>
      </c>
    </row>
    <row r="15" spans="1:12" ht="12" customHeight="1">
      <c r="A15" s="67">
        <v>1975</v>
      </c>
      <c r="B15" s="68">
        <v>44796</v>
      </c>
      <c r="D15" s="68">
        <v>9229</v>
      </c>
      <c r="E15" s="68"/>
      <c r="F15" s="68">
        <f t="shared" si="0"/>
        <v>54025</v>
      </c>
      <c r="G15" s="68"/>
      <c r="H15" s="68">
        <v>5708</v>
      </c>
      <c r="I15" s="68"/>
      <c r="J15" s="68">
        <v>9962</v>
      </c>
      <c r="K15" s="68"/>
      <c r="L15" s="68">
        <f t="shared" si="1"/>
        <v>15670</v>
      </c>
    </row>
    <row r="16" spans="1:12" ht="12" customHeight="1">
      <c r="A16" s="67">
        <v>1976</v>
      </c>
      <c r="B16" s="68">
        <v>46421</v>
      </c>
      <c r="D16" s="68">
        <v>8832</v>
      </c>
      <c r="E16" s="68"/>
      <c r="F16" s="68">
        <f t="shared" si="0"/>
        <v>55253</v>
      </c>
      <c r="G16" s="68"/>
      <c r="H16" s="68">
        <v>5807</v>
      </c>
      <c r="I16" s="68"/>
      <c r="J16" s="68">
        <v>9575</v>
      </c>
      <c r="K16" s="68"/>
      <c r="L16" s="68">
        <f t="shared" si="1"/>
        <v>15382</v>
      </c>
    </row>
    <row r="17" spans="1:12" ht="12" customHeight="1">
      <c r="A17" s="67">
        <v>1977</v>
      </c>
      <c r="B17" s="68">
        <v>46870</v>
      </c>
      <c r="D17" s="68">
        <v>7964</v>
      </c>
      <c r="E17" s="68"/>
      <c r="F17" s="68">
        <f t="shared" si="0"/>
        <v>54834</v>
      </c>
      <c r="G17" s="68"/>
      <c r="H17" s="68">
        <v>6236</v>
      </c>
      <c r="I17" s="68"/>
      <c r="J17" s="68">
        <v>8612</v>
      </c>
      <c r="K17" s="68"/>
      <c r="L17" s="68">
        <f t="shared" si="1"/>
        <v>14848</v>
      </c>
    </row>
    <row r="18" spans="1:12" ht="12" customHeight="1">
      <c r="A18" s="67">
        <v>1978</v>
      </c>
      <c r="B18" s="68">
        <v>57068</v>
      </c>
      <c r="D18" s="68">
        <v>7603</v>
      </c>
      <c r="E18" s="68"/>
      <c r="F18" s="68">
        <f t="shared" si="0"/>
        <v>64671</v>
      </c>
      <c r="G18" s="68"/>
      <c r="H18" s="68">
        <v>6610</v>
      </c>
      <c r="I18" s="68"/>
      <c r="J18" s="68">
        <v>8114</v>
      </c>
      <c r="K18" s="68"/>
      <c r="L18" s="68">
        <f t="shared" si="1"/>
        <v>14724</v>
      </c>
    </row>
    <row r="19" spans="1:12" ht="12" customHeight="1">
      <c r="A19" s="67">
        <v>1979</v>
      </c>
      <c r="B19" s="68">
        <v>75112</v>
      </c>
      <c r="D19" s="68">
        <v>8146</v>
      </c>
      <c r="E19" s="68"/>
      <c r="F19" s="68">
        <f t="shared" si="0"/>
        <v>83258</v>
      </c>
      <c r="G19" s="68"/>
      <c r="H19" s="68">
        <v>7518</v>
      </c>
      <c r="I19" s="68"/>
      <c r="J19" s="68">
        <v>7967</v>
      </c>
      <c r="K19" s="68"/>
      <c r="L19" s="68">
        <f t="shared" si="1"/>
        <v>15485</v>
      </c>
    </row>
    <row r="20" spans="1:12" ht="12" customHeight="1">
      <c r="A20" s="67">
        <v>1980</v>
      </c>
      <c r="B20" s="68">
        <v>62394</v>
      </c>
      <c r="D20" s="68">
        <v>9322</v>
      </c>
      <c r="E20" s="68"/>
      <c r="F20" s="68">
        <f t="shared" si="0"/>
        <v>71716</v>
      </c>
      <c r="G20" s="68"/>
      <c r="H20" s="68">
        <v>7555</v>
      </c>
      <c r="I20" s="68"/>
      <c r="J20" s="68">
        <v>8026</v>
      </c>
      <c r="K20" s="68"/>
      <c r="L20" s="68">
        <f t="shared" si="1"/>
        <v>15581</v>
      </c>
    </row>
    <row r="21" spans="1:12" ht="12" customHeight="1">
      <c r="A21" s="67">
        <v>1981</v>
      </c>
      <c r="B21" s="68">
        <v>55782</v>
      </c>
      <c r="D21" s="68">
        <v>9071</v>
      </c>
      <c r="E21" s="68"/>
      <c r="F21" s="68">
        <f t="shared" si="0"/>
        <v>64853</v>
      </c>
      <c r="G21" s="68"/>
      <c r="H21" s="68">
        <v>7880</v>
      </c>
      <c r="I21" s="68"/>
      <c r="J21" s="68">
        <v>8077</v>
      </c>
      <c r="K21" s="68"/>
      <c r="L21" s="68">
        <f t="shared" si="1"/>
        <v>15957</v>
      </c>
    </row>
    <row r="22" spans="1:12" ht="12" customHeight="1">
      <c r="A22" s="67">
        <v>1982</v>
      </c>
      <c r="B22" s="68">
        <v>53340</v>
      </c>
      <c r="D22" s="68">
        <v>11407</v>
      </c>
      <c r="E22" s="68"/>
      <c r="F22" s="68">
        <f t="shared" si="0"/>
        <v>64747</v>
      </c>
      <c r="G22" s="68"/>
      <c r="H22" s="68">
        <v>7986</v>
      </c>
      <c r="I22" s="68"/>
      <c r="J22" s="68">
        <v>8117</v>
      </c>
      <c r="K22" s="68"/>
      <c r="L22" s="68">
        <f t="shared" si="1"/>
        <v>16103</v>
      </c>
    </row>
    <row r="23" spans="1:12" ht="12" customHeight="1">
      <c r="A23" s="67">
        <v>1983</v>
      </c>
      <c r="B23" s="68">
        <v>57845</v>
      </c>
      <c r="D23" s="68">
        <v>13884</v>
      </c>
      <c r="E23" s="68"/>
      <c r="F23" s="68">
        <f t="shared" si="0"/>
        <v>71729</v>
      </c>
      <c r="G23" s="68"/>
      <c r="H23" s="68">
        <v>7725</v>
      </c>
      <c r="I23" s="68"/>
      <c r="J23" s="68">
        <v>9431</v>
      </c>
      <c r="K23" s="68"/>
      <c r="L23" s="68">
        <f t="shared" si="1"/>
        <v>17156</v>
      </c>
    </row>
    <row r="24" spans="1:12" ht="12" customHeight="1">
      <c r="A24" s="67">
        <v>1984</v>
      </c>
      <c r="B24" s="68">
        <v>72059</v>
      </c>
      <c r="D24" s="68">
        <v>14697</v>
      </c>
      <c r="E24" s="68"/>
      <c r="F24" s="68">
        <f t="shared" si="0"/>
        <v>86756</v>
      </c>
      <c r="G24" s="68"/>
      <c r="H24" s="68">
        <v>8437</v>
      </c>
      <c r="I24" s="68"/>
      <c r="J24" s="68">
        <v>9443</v>
      </c>
      <c r="K24" s="68"/>
      <c r="L24" s="68">
        <f t="shared" si="1"/>
        <v>17880</v>
      </c>
    </row>
    <row r="25" spans="1:12" ht="12" customHeight="1">
      <c r="A25" s="67">
        <v>1985</v>
      </c>
      <c r="B25" s="68">
        <v>70592</v>
      </c>
      <c r="D25" s="68">
        <v>14593</v>
      </c>
      <c r="E25" s="68"/>
      <c r="F25" s="68">
        <f t="shared" si="0"/>
        <v>85185</v>
      </c>
      <c r="G25" s="68"/>
      <c r="H25" s="68">
        <v>9037</v>
      </c>
      <c r="I25" s="68"/>
      <c r="J25" s="68">
        <v>9685</v>
      </c>
      <c r="K25" s="68"/>
      <c r="L25" s="68">
        <f t="shared" si="1"/>
        <v>18722</v>
      </c>
    </row>
    <row r="26" spans="1:12" ht="12" customHeight="1">
      <c r="A26" s="67">
        <v>1986</v>
      </c>
      <c r="B26" s="68">
        <v>72471</v>
      </c>
      <c r="D26" s="68">
        <v>15198</v>
      </c>
      <c r="E26" s="68"/>
      <c r="F26" s="68">
        <f t="shared" si="0"/>
        <v>87669</v>
      </c>
      <c r="G26" s="68"/>
      <c r="H26" s="68">
        <v>11363</v>
      </c>
      <c r="I26" s="68"/>
      <c r="J26" s="68">
        <v>11834</v>
      </c>
      <c r="K26" s="68"/>
      <c r="L26" s="68">
        <f t="shared" si="1"/>
        <v>23197</v>
      </c>
    </row>
    <row r="27" spans="1:12" ht="12" customHeight="1">
      <c r="A27" s="67">
        <v>1987</v>
      </c>
      <c r="B27" s="68">
        <v>79506</v>
      </c>
      <c r="D27" s="68">
        <v>15870</v>
      </c>
      <c r="E27" s="68"/>
      <c r="F27" s="68">
        <f t="shared" si="0"/>
        <v>95376</v>
      </c>
      <c r="G27" s="68"/>
      <c r="H27" s="68">
        <v>11548</v>
      </c>
      <c r="I27" s="68"/>
      <c r="J27" s="68">
        <v>14262</v>
      </c>
      <c r="K27" s="68"/>
      <c r="L27" s="68">
        <f t="shared" si="1"/>
        <v>25810</v>
      </c>
    </row>
    <row r="28" spans="1:12" ht="12" customHeight="1">
      <c r="A28" s="67">
        <v>1988</v>
      </c>
      <c r="B28" s="68">
        <v>81334</v>
      </c>
      <c r="D28" s="68">
        <v>16438</v>
      </c>
      <c r="E28" s="68"/>
      <c r="F28" s="68">
        <f t="shared" si="0"/>
        <v>97772</v>
      </c>
      <c r="G28" s="68"/>
      <c r="H28" s="68">
        <v>12104</v>
      </c>
      <c r="I28" s="68"/>
      <c r="J28" s="68">
        <v>16088</v>
      </c>
      <c r="K28" s="68"/>
      <c r="L28" s="68">
        <f t="shared" si="1"/>
        <v>28192</v>
      </c>
    </row>
    <row r="29" spans="1:12" ht="12" customHeight="1">
      <c r="A29" s="67">
        <v>1989</v>
      </c>
      <c r="B29" s="68">
        <v>91507</v>
      </c>
      <c r="D29" s="68">
        <v>12976</v>
      </c>
      <c r="E29" s="68"/>
      <c r="F29" s="68">
        <f t="shared" si="0"/>
        <v>104483</v>
      </c>
      <c r="G29" s="68"/>
      <c r="H29" s="68">
        <v>9244</v>
      </c>
      <c r="I29" s="68"/>
      <c r="J29" s="68">
        <v>16003</v>
      </c>
      <c r="K29" s="68"/>
      <c r="L29" s="68">
        <f t="shared" si="1"/>
        <v>25247</v>
      </c>
    </row>
    <row r="30" spans="1:12" ht="12" customHeight="1">
      <c r="A30" s="67">
        <v>1990</v>
      </c>
      <c r="B30" s="68">
        <v>87754</v>
      </c>
      <c r="D30" s="68">
        <v>11332</v>
      </c>
      <c r="E30" s="68"/>
      <c r="F30" s="68">
        <f t="shared" si="0"/>
        <v>99086</v>
      </c>
      <c r="G30" s="68"/>
      <c r="H30" s="68">
        <v>7550</v>
      </c>
      <c r="I30" s="68"/>
      <c r="J30" s="68">
        <v>13820</v>
      </c>
      <c r="K30" s="68"/>
      <c r="L30" s="68">
        <f t="shared" si="1"/>
        <v>21370</v>
      </c>
    </row>
    <row r="31" spans="1:12" ht="12" customHeight="1">
      <c r="A31" s="67">
        <v>1991</v>
      </c>
      <c r="B31" s="68">
        <v>79712</v>
      </c>
      <c r="D31" s="68">
        <v>13022</v>
      </c>
      <c r="E31" s="68"/>
      <c r="F31" s="68">
        <f t="shared" si="0"/>
        <v>92734</v>
      </c>
      <c r="G31" s="68"/>
      <c r="H31" s="68">
        <v>10485</v>
      </c>
      <c r="I31" s="68"/>
      <c r="J31" s="68">
        <v>15780</v>
      </c>
      <c r="K31" s="68"/>
      <c r="L31" s="68">
        <f t="shared" si="1"/>
        <v>26265</v>
      </c>
    </row>
    <row r="32" spans="1:12" ht="12" customHeight="1">
      <c r="A32" s="67">
        <v>1992</v>
      </c>
      <c r="B32" s="68">
        <v>96043</v>
      </c>
      <c r="D32" s="68">
        <v>15422</v>
      </c>
      <c r="E32" s="68"/>
      <c r="F32" s="68">
        <f t="shared" si="0"/>
        <v>111465</v>
      </c>
      <c r="G32" s="68"/>
      <c r="H32" s="68">
        <v>12564</v>
      </c>
      <c r="I32" s="68"/>
      <c r="J32" s="68">
        <v>15722</v>
      </c>
      <c r="K32" s="68"/>
      <c r="L32" s="68">
        <f t="shared" si="1"/>
        <v>28286</v>
      </c>
    </row>
    <row r="33" spans="1:12" ht="12" customHeight="1">
      <c r="A33" s="67">
        <v>1993</v>
      </c>
      <c r="B33" s="68">
        <v>93009</v>
      </c>
      <c r="D33" s="68">
        <v>15296</v>
      </c>
      <c r="E33" s="68"/>
      <c r="F33" s="68">
        <f t="shared" si="0"/>
        <v>108305</v>
      </c>
      <c r="G33" s="68"/>
      <c r="H33" s="68">
        <v>10554</v>
      </c>
      <c r="I33" s="68"/>
      <c r="J33" s="68">
        <v>13500</v>
      </c>
      <c r="K33" s="68"/>
      <c r="L33" s="68">
        <f t="shared" si="1"/>
        <v>24054</v>
      </c>
    </row>
    <row r="34" spans="1:12" ht="12" customHeight="1">
      <c r="A34" s="67">
        <v>1994</v>
      </c>
      <c r="B34" s="68">
        <v>116426</v>
      </c>
      <c r="D34" s="68">
        <v>8991</v>
      </c>
      <c r="E34" s="68"/>
      <c r="F34" s="68">
        <f t="shared" si="0"/>
        <v>125417</v>
      </c>
      <c r="G34" s="68"/>
      <c r="H34" s="68">
        <v>12129</v>
      </c>
      <c r="I34" s="68"/>
      <c r="J34" s="68">
        <v>14368</v>
      </c>
      <c r="K34" s="68"/>
      <c r="L34" s="68">
        <f t="shared" si="1"/>
        <v>26497</v>
      </c>
    </row>
    <row r="35" spans="1:12" ht="12" customHeight="1">
      <c r="A35" s="67">
        <v>1995</v>
      </c>
      <c r="B35" s="68">
        <v>133486</v>
      </c>
      <c r="D35" s="68">
        <v>6552</v>
      </c>
      <c r="E35" s="68"/>
      <c r="F35" s="68">
        <f t="shared" si="0"/>
        <v>140038</v>
      </c>
      <c r="G35" s="68"/>
      <c r="H35" s="68">
        <v>12388</v>
      </c>
      <c r="I35" s="68"/>
      <c r="J35" s="68">
        <v>16761</v>
      </c>
      <c r="K35" s="68"/>
      <c r="L35" s="68">
        <f t="shared" si="1"/>
        <v>29149</v>
      </c>
    </row>
    <row r="36" spans="1:12" ht="12" customHeight="1">
      <c r="A36" s="67">
        <v>1996</v>
      </c>
      <c r="B36" s="68">
        <v>159179</v>
      </c>
      <c r="D36" s="68">
        <v>6803</v>
      </c>
      <c r="E36" s="68"/>
      <c r="F36" s="68">
        <f t="shared" si="0"/>
        <v>165982</v>
      </c>
      <c r="G36" s="68"/>
      <c r="H36" s="68">
        <v>11728</v>
      </c>
      <c r="I36" s="68"/>
      <c r="J36" s="68">
        <v>21897</v>
      </c>
      <c r="K36" s="68"/>
      <c r="L36" s="68">
        <f t="shared" si="1"/>
        <v>33625</v>
      </c>
    </row>
    <row r="37" spans="1:12" ht="12" customHeight="1">
      <c r="A37" s="67">
        <v>1997</v>
      </c>
      <c r="B37" s="68">
        <v>184927</v>
      </c>
      <c r="D37" s="68">
        <v>6475</v>
      </c>
      <c r="E37" s="68"/>
      <c r="F37" s="68">
        <f t="shared" si="0"/>
        <v>191402</v>
      </c>
      <c r="G37" s="68"/>
      <c r="H37" s="68">
        <v>10372</v>
      </c>
      <c r="I37" s="68"/>
      <c r="J37" s="68">
        <v>25192</v>
      </c>
      <c r="K37" s="68"/>
      <c r="L37" s="68">
        <f t="shared" si="1"/>
        <v>35564</v>
      </c>
    </row>
    <row r="38" spans="1:12" ht="12" customHeight="1">
      <c r="A38" s="67">
        <v>1998</v>
      </c>
      <c r="B38" s="68">
        <v>189094</v>
      </c>
      <c r="D38" s="68">
        <v>9316</v>
      </c>
      <c r="E38" s="68"/>
      <c r="F38" s="68">
        <f t="shared" si="0"/>
        <v>198410</v>
      </c>
      <c r="G38" s="68"/>
      <c r="H38" s="68">
        <v>8904</v>
      </c>
      <c r="I38" s="68"/>
      <c r="J38" s="68">
        <v>25366</v>
      </c>
      <c r="K38" s="68"/>
      <c r="L38" s="68">
        <f t="shared" si="1"/>
        <v>34270</v>
      </c>
    </row>
    <row r="39" spans="1:12" ht="12" customHeight="1">
      <c r="A39" s="69">
        <v>1999</v>
      </c>
      <c r="B39" s="70">
        <v>176073</v>
      </c>
      <c r="C39" s="37"/>
      <c r="D39" s="70">
        <v>12497</v>
      </c>
      <c r="E39" s="70"/>
      <c r="F39" s="68">
        <f t="shared" si="0"/>
        <v>188570</v>
      </c>
      <c r="G39" s="70"/>
      <c r="H39" s="70">
        <v>8940</v>
      </c>
      <c r="I39" s="70"/>
      <c r="J39" s="70">
        <v>27211</v>
      </c>
      <c r="K39" s="70"/>
      <c r="L39" s="68">
        <f t="shared" si="1"/>
        <v>36151</v>
      </c>
    </row>
    <row r="40" spans="1:12" ht="12" customHeight="1">
      <c r="A40" s="69">
        <v>2000</v>
      </c>
      <c r="B40" s="70">
        <v>193396</v>
      </c>
      <c r="C40" s="37"/>
      <c r="D40" s="70">
        <v>6925</v>
      </c>
      <c r="E40" s="70"/>
      <c r="F40" s="68">
        <f t="shared" si="0"/>
        <v>200321</v>
      </c>
      <c r="G40" s="70"/>
      <c r="H40" s="70">
        <v>10241</v>
      </c>
      <c r="I40" s="70"/>
      <c r="J40" s="70">
        <v>27450</v>
      </c>
      <c r="K40" s="70"/>
      <c r="L40" s="68">
        <f t="shared" si="1"/>
        <v>37691</v>
      </c>
    </row>
    <row r="41" spans="1:12" ht="12" customHeight="1">
      <c r="A41" s="69">
        <v>2001</v>
      </c>
      <c r="B41" s="70">
        <v>170939</v>
      </c>
      <c r="C41" s="37"/>
      <c r="D41" s="70">
        <v>4989</v>
      </c>
      <c r="E41" s="70"/>
      <c r="F41" s="68">
        <f t="shared" si="0"/>
        <v>175928</v>
      </c>
      <c r="G41" s="70"/>
      <c r="H41" s="70">
        <v>9682</v>
      </c>
      <c r="I41" s="70"/>
      <c r="J41" s="70">
        <v>26028</v>
      </c>
      <c r="K41" s="70"/>
      <c r="L41" s="68">
        <f t="shared" si="1"/>
        <v>35710</v>
      </c>
    </row>
    <row r="42" spans="1:12" ht="12" customHeight="1">
      <c r="A42" s="69">
        <v>2002</v>
      </c>
      <c r="B42" s="70">
        <v>197045</v>
      </c>
      <c r="C42" s="37"/>
      <c r="D42" s="70">
        <v>5421</v>
      </c>
      <c r="E42" s="70"/>
      <c r="F42" s="68">
        <f t="shared" si="0"/>
        <v>202466</v>
      </c>
      <c r="G42" s="70"/>
      <c r="H42" s="70">
        <v>8140</v>
      </c>
      <c r="I42" s="70"/>
      <c r="J42" s="70">
        <v>26439</v>
      </c>
      <c r="K42" s="70"/>
      <c r="L42" s="68">
        <f t="shared" si="1"/>
        <v>34579</v>
      </c>
    </row>
    <row r="43" spans="1:12" s="37" customFormat="1" ht="12" customHeight="1">
      <c r="A43" s="69">
        <v>2003</v>
      </c>
      <c r="B43" s="70">
        <v>185714</v>
      </c>
      <c r="D43" s="70">
        <v>4422</v>
      </c>
      <c r="E43" s="70"/>
      <c r="F43" s="68">
        <f t="shared" si="0"/>
        <v>190136</v>
      </c>
      <c r="G43" s="70"/>
      <c r="H43" s="70">
        <v>7096</v>
      </c>
      <c r="I43" s="70"/>
      <c r="J43" s="70">
        <v>22876</v>
      </c>
      <c r="K43" s="70"/>
      <c r="L43" s="68">
        <f t="shared" si="1"/>
        <v>29972</v>
      </c>
    </row>
    <row r="44" spans="1:12" s="37" customFormat="1" ht="12" customHeight="1">
      <c r="A44" s="69">
        <v>2004</v>
      </c>
      <c r="B44" s="70">
        <v>166727</v>
      </c>
      <c r="D44" s="70">
        <v>4472</v>
      </c>
      <c r="E44" s="70"/>
      <c r="F44" s="68">
        <f t="shared" si="0"/>
        <v>171199</v>
      </c>
      <c r="G44" s="70"/>
      <c r="H44" s="70">
        <v>7897</v>
      </c>
      <c r="I44" s="70"/>
      <c r="J44" s="70">
        <v>21440</v>
      </c>
      <c r="K44" s="70"/>
      <c r="L44" s="68">
        <f t="shared" si="1"/>
        <v>29337</v>
      </c>
    </row>
    <row r="45" spans="1:12" s="37" customFormat="1" ht="12" customHeight="1">
      <c r="A45" s="69">
        <v>2005</v>
      </c>
      <c r="B45" s="74">
        <v>168706</v>
      </c>
      <c r="C45" s="75"/>
      <c r="D45" s="74">
        <v>5658</v>
      </c>
      <c r="E45" s="75"/>
      <c r="F45" s="68">
        <f t="shared" si="0"/>
        <v>174364</v>
      </c>
      <c r="G45" s="75"/>
      <c r="H45" s="74">
        <v>9456</v>
      </c>
      <c r="I45" s="74"/>
      <c r="J45" s="74">
        <v>19306</v>
      </c>
      <c r="K45" s="74"/>
      <c r="L45" s="68">
        <f t="shared" si="1"/>
        <v>28762</v>
      </c>
    </row>
    <row r="46" spans="1:12" s="37" customFormat="1" ht="12" customHeight="1">
      <c r="A46" s="69">
        <v>2006</v>
      </c>
      <c r="B46" s="74">
        <v>183245</v>
      </c>
      <c r="C46" s="75"/>
      <c r="D46" s="74">
        <v>5395</v>
      </c>
      <c r="E46" s="75"/>
      <c r="F46" s="68">
        <f t="shared" si="0"/>
        <v>188640</v>
      </c>
      <c r="G46" s="75"/>
      <c r="H46" s="74">
        <v>9026</v>
      </c>
      <c r="I46" s="74"/>
      <c r="J46" s="74">
        <v>22950</v>
      </c>
      <c r="K46" s="74"/>
      <c r="L46" s="68">
        <f t="shared" si="1"/>
        <v>31976</v>
      </c>
    </row>
    <row r="47" spans="1:12" s="37" customFormat="1" ht="12" customHeight="1">
      <c r="A47" s="69">
        <v>2007</v>
      </c>
      <c r="B47" s="74">
        <v>208938</v>
      </c>
      <c r="C47" s="75"/>
      <c r="D47" s="74">
        <v>4993</v>
      </c>
      <c r="E47" s="75"/>
      <c r="F47" s="68">
        <f t="shared" si="0"/>
        <v>213931</v>
      </c>
      <c r="G47" s="75"/>
      <c r="H47" s="74">
        <v>8709</v>
      </c>
      <c r="I47" s="74"/>
      <c r="J47" s="74">
        <v>18000</v>
      </c>
      <c r="K47" s="74"/>
      <c r="L47" s="68">
        <f t="shared" si="1"/>
        <v>26709</v>
      </c>
    </row>
    <row r="48" spans="1:12" s="37" customFormat="1" ht="12" customHeight="1">
      <c r="A48" s="69">
        <v>2008</v>
      </c>
      <c r="B48" s="70">
        <v>180746</v>
      </c>
      <c r="C48" s="75"/>
      <c r="D48" s="70">
        <v>4546</v>
      </c>
      <c r="E48" s="75"/>
      <c r="F48" s="68">
        <f t="shared" si="0"/>
        <v>185292</v>
      </c>
      <c r="G48" s="75"/>
      <c r="H48" s="70">
        <v>10630</v>
      </c>
      <c r="I48" s="74"/>
      <c r="J48" s="70">
        <v>17063</v>
      </c>
      <c r="K48" s="74"/>
      <c r="L48" s="68">
        <f t="shared" si="1"/>
        <v>27693</v>
      </c>
    </row>
    <row r="49" spans="1:12" s="37" customFormat="1" ht="12" customHeight="1">
      <c r="A49" s="69">
        <v>2009</v>
      </c>
      <c r="B49" s="70">
        <v>139439</v>
      </c>
      <c r="C49" s="77"/>
      <c r="D49" s="70">
        <v>1674</v>
      </c>
      <c r="E49" s="77"/>
      <c r="F49" s="70">
        <f t="shared" si="0"/>
        <v>141113</v>
      </c>
      <c r="G49" s="77"/>
      <c r="H49" s="70">
        <v>9409</v>
      </c>
      <c r="I49" s="74"/>
      <c r="J49" s="70">
        <v>15711</v>
      </c>
      <c r="K49" s="74"/>
      <c r="L49" s="70">
        <f t="shared" si="1"/>
        <v>25120</v>
      </c>
    </row>
    <row r="50" spans="1:12" s="37" customFormat="1" ht="12" customHeight="1">
      <c r="A50" s="69">
        <v>2010</v>
      </c>
      <c r="B50" s="70">
        <v>171298</v>
      </c>
      <c r="D50" s="70">
        <v>2342</v>
      </c>
      <c r="E50" s="77"/>
      <c r="F50" s="70">
        <f t="shared" si="0"/>
        <v>173640</v>
      </c>
      <c r="G50" s="77"/>
      <c r="H50" s="70">
        <v>8277</v>
      </c>
      <c r="I50" s="70"/>
      <c r="J50" s="70">
        <v>14498</v>
      </c>
      <c r="K50" s="74"/>
      <c r="L50" s="70">
        <f t="shared" si="1"/>
        <v>22775</v>
      </c>
    </row>
    <row r="51" spans="1:12" s="37" customFormat="1" ht="12" customHeight="1">
      <c r="A51" s="78">
        <v>2011</v>
      </c>
      <c r="B51" s="79">
        <v>150473</v>
      </c>
      <c r="C51" s="42"/>
      <c r="D51" s="79">
        <v>2467</v>
      </c>
      <c r="E51" s="79"/>
      <c r="F51" s="79">
        <f t="shared" si="0"/>
        <v>152940</v>
      </c>
      <c r="G51" s="79"/>
      <c r="H51" s="79">
        <v>8355</v>
      </c>
      <c r="I51" s="79"/>
      <c r="J51" s="79">
        <v>14128</v>
      </c>
      <c r="K51" s="79"/>
      <c r="L51" s="79">
        <f t="shared" si="1"/>
        <v>22483</v>
      </c>
    </row>
    <row r="52" spans="1:12" ht="12" customHeight="1">
      <c r="A52" s="67"/>
      <c r="B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ht="12" customHeight="1">
      <c r="A53" s="62" t="s">
        <v>714</v>
      </c>
      <c r="B53" s="68"/>
    </row>
    <row r="54" spans="1:12" ht="12" customHeight="1">
      <c r="A54" s="13" t="s">
        <v>356</v>
      </c>
      <c r="B54" s="68"/>
    </row>
    <row r="55" spans="1:12" ht="12" customHeight="1">
      <c r="A55" s="62" t="s">
        <v>715</v>
      </c>
      <c r="B55" s="68"/>
    </row>
    <row r="56" spans="1:12" ht="12" customHeight="1">
      <c r="A56" s="13" t="s">
        <v>357</v>
      </c>
      <c r="B56" s="68"/>
    </row>
    <row r="57" spans="1:12" ht="12" customHeight="1">
      <c r="A57" s="80" t="s">
        <v>716</v>
      </c>
    </row>
    <row r="58" spans="1:12" ht="12" customHeight="1">
      <c r="A58" s="67" t="s">
        <v>358</v>
      </c>
    </row>
    <row r="59" spans="1:12" ht="12" customHeight="1">
      <c r="A59" s="62"/>
    </row>
  </sheetData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1"/>
  <sheetViews>
    <sheetView workbookViewId="0">
      <selection activeCell="T43" sqref="T43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7109375" style="13" customWidth="1"/>
    <col min="4" max="4" width="7.140625" style="13" customWidth="1"/>
    <col min="5" max="5" width="2.7109375" style="13" customWidth="1"/>
    <col min="6" max="6" width="6.42578125" style="13" bestFit="1" customWidth="1"/>
    <col min="7" max="7" width="1" style="13" customWidth="1"/>
    <col min="8" max="8" width="8.5703125" style="13" customWidth="1"/>
    <col min="9" max="9" width="0.5703125" style="13" customWidth="1"/>
    <col min="10" max="10" width="8.28515625" style="13" customWidth="1"/>
    <col min="11" max="11" width="0.5703125" style="13" customWidth="1"/>
    <col min="12" max="12" width="7.7109375" style="13" customWidth="1"/>
    <col min="13" max="13" width="0.5703125" style="13" customWidth="1"/>
    <col min="14" max="14" width="8.5703125" style="13" customWidth="1"/>
    <col min="15" max="15" width="0.5703125" style="13" customWidth="1"/>
    <col min="16" max="16" width="9.140625" style="13" customWidth="1"/>
    <col min="17" max="17" width="0.5703125" style="13" customWidth="1"/>
    <col min="18" max="18" width="7.7109375" style="13" customWidth="1"/>
    <col min="19" max="19" width="0.5703125" style="13" customWidth="1"/>
    <col min="20" max="20" width="8.5703125" style="13" customWidth="1"/>
    <col min="21" max="16384" width="9.140625" style="13"/>
  </cols>
  <sheetData>
    <row r="1" spans="1:20" s="63" customFormat="1" ht="12" customHeight="1">
      <c r="A1" s="63" t="s">
        <v>359</v>
      </c>
      <c r="D1" s="63" t="s">
        <v>360</v>
      </c>
    </row>
    <row r="2" spans="1:20" s="63" customFormat="1" ht="12" customHeight="1">
      <c r="D2" s="63" t="s">
        <v>724</v>
      </c>
    </row>
    <row r="3" spans="1:20" ht="12" customHeight="1">
      <c r="D3" s="13" t="s">
        <v>361</v>
      </c>
    </row>
    <row r="4" spans="1:20" ht="12" customHeight="1">
      <c r="D4" s="13" t="s">
        <v>725</v>
      </c>
    </row>
    <row r="5" spans="1:20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2" customHeight="1">
      <c r="A6" s="13" t="s">
        <v>1</v>
      </c>
      <c r="F6" s="13" t="s">
        <v>260</v>
      </c>
      <c r="H6" s="13" t="s">
        <v>260</v>
      </c>
      <c r="J6" s="13" t="s">
        <v>283</v>
      </c>
      <c r="P6" s="13" t="s">
        <v>284</v>
      </c>
    </row>
    <row r="7" spans="1:20" ht="12" customHeight="1">
      <c r="A7" s="13" t="s">
        <v>5</v>
      </c>
      <c r="F7" s="13" t="s">
        <v>91</v>
      </c>
      <c r="H7" s="13" t="s">
        <v>91</v>
      </c>
      <c r="J7" s="42" t="s">
        <v>285</v>
      </c>
      <c r="K7" s="42"/>
      <c r="L7" s="42"/>
      <c r="M7" s="42"/>
      <c r="N7" s="42"/>
      <c r="P7" s="42" t="s">
        <v>286</v>
      </c>
      <c r="Q7" s="42"/>
      <c r="R7" s="42"/>
      <c r="S7" s="42"/>
      <c r="T7" s="42"/>
    </row>
    <row r="8" spans="1:20" ht="12" customHeight="1">
      <c r="J8" s="13" t="s">
        <v>287</v>
      </c>
      <c r="L8" s="13" t="s">
        <v>352</v>
      </c>
      <c r="N8" s="13" t="s">
        <v>243</v>
      </c>
      <c r="P8" s="13" t="s">
        <v>719</v>
      </c>
      <c r="R8" s="13" t="s">
        <v>720</v>
      </c>
      <c r="T8" s="13" t="s">
        <v>243</v>
      </c>
    </row>
    <row r="9" spans="1:20" ht="12" customHeight="1">
      <c r="F9" s="42"/>
      <c r="G9" s="42"/>
      <c r="H9" s="42"/>
      <c r="I9" s="42"/>
      <c r="J9" s="42" t="s">
        <v>362</v>
      </c>
      <c r="K9" s="42"/>
      <c r="L9" s="42" t="s">
        <v>363</v>
      </c>
      <c r="M9" s="42"/>
      <c r="N9" s="42" t="s">
        <v>91</v>
      </c>
      <c r="O9" s="42"/>
      <c r="P9" s="42" t="s">
        <v>721</v>
      </c>
      <c r="Q9" s="42"/>
      <c r="R9" s="42" t="s">
        <v>722</v>
      </c>
      <c r="S9" s="42"/>
      <c r="T9" s="42" t="s">
        <v>91</v>
      </c>
    </row>
    <row r="10" spans="1:20" ht="12" customHeight="1">
      <c r="A10" s="42"/>
      <c r="B10" s="42"/>
      <c r="C10" s="42"/>
      <c r="D10" s="42"/>
      <c r="E10" s="42"/>
      <c r="F10" s="42">
        <v>2010</v>
      </c>
      <c r="G10" s="42"/>
      <c r="H10" s="42">
        <v>2011</v>
      </c>
      <c r="I10" s="42"/>
      <c r="J10" s="42">
        <v>2011</v>
      </c>
      <c r="K10" s="42"/>
      <c r="L10" s="42">
        <v>2011</v>
      </c>
      <c r="M10" s="42"/>
      <c r="N10" s="42">
        <v>2011</v>
      </c>
      <c r="O10" s="42"/>
      <c r="P10" s="42">
        <v>2011</v>
      </c>
      <c r="Q10" s="42"/>
      <c r="R10" s="42">
        <v>2011</v>
      </c>
      <c r="S10" s="42"/>
      <c r="T10" s="42">
        <v>2011</v>
      </c>
    </row>
    <row r="12" spans="1:20" ht="12" customHeight="1">
      <c r="A12" s="13" t="s">
        <v>13</v>
      </c>
      <c r="F12" s="50">
        <v>1</v>
      </c>
      <c r="G12" s="83"/>
      <c r="H12" s="50">
        <v>1</v>
      </c>
      <c r="I12" s="83"/>
      <c r="J12" s="50" t="s">
        <v>184</v>
      </c>
      <c r="K12" s="83"/>
      <c r="L12" s="50" t="s">
        <v>184</v>
      </c>
      <c r="M12" s="83"/>
      <c r="N12" s="50" t="s">
        <v>184</v>
      </c>
      <c r="O12" s="83"/>
      <c r="P12" s="50">
        <v>1</v>
      </c>
      <c r="Q12" s="83"/>
      <c r="R12" s="50" t="s">
        <v>184</v>
      </c>
      <c r="S12" s="83"/>
      <c r="T12" s="50">
        <v>1</v>
      </c>
    </row>
    <row r="13" spans="1:20" ht="12" customHeight="1">
      <c r="A13" s="13" t="s">
        <v>21</v>
      </c>
      <c r="F13" s="50" t="s">
        <v>184</v>
      </c>
      <c r="G13" s="83"/>
      <c r="H13" s="50" t="s">
        <v>184</v>
      </c>
      <c r="I13" s="83"/>
      <c r="J13" s="50" t="s">
        <v>184</v>
      </c>
      <c r="K13" s="83"/>
      <c r="L13" s="50" t="s">
        <v>184</v>
      </c>
      <c r="M13" s="83"/>
      <c r="N13" s="50" t="s">
        <v>184</v>
      </c>
      <c r="O13" s="83"/>
      <c r="P13" s="50" t="s">
        <v>184</v>
      </c>
      <c r="Q13" s="83"/>
      <c r="R13" s="50" t="s">
        <v>184</v>
      </c>
      <c r="S13" s="83"/>
      <c r="T13" s="50" t="s">
        <v>184</v>
      </c>
    </row>
    <row r="14" spans="1:20" ht="12" customHeight="1">
      <c r="A14" s="13" t="s">
        <v>25</v>
      </c>
      <c r="F14" s="50">
        <v>18</v>
      </c>
      <c r="G14" s="76"/>
      <c r="H14" s="83">
        <v>23</v>
      </c>
      <c r="I14" s="83"/>
      <c r="J14" s="50">
        <v>2</v>
      </c>
      <c r="K14" s="83"/>
      <c r="L14" s="50" t="s">
        <v>184</v>
      </c>
      <c r="M14" s="83"/>
      <c r="N14" s="50">
        <v>2</v>
      </c>
      <c r="O14" s="83"/>
      <c r="P14" s="83">
        <v>18</v>
      </c>
      <c r="Q14" s="83"/>
      <c r="R14" s="83">
        <v>3</v>
      </c>
      <c r="S14" s="83"/>
      <c r="T14" s="83">
        <f>P14+R14</f>
        <v>21</v>
      </c>
    </row>
    <row r="15" spans="1:20" ht="12" customHeight="1">
      <c r="A15" s="13" t="s">
        <v>272</v>
      </c>
      <c r="F15" s="50">
        <v>47857</v>
      </c>
      <c r="G15" s="76"/>
      <c r="H15" s="83">
        <f>N15+T15</f>
        <v>41777</v>
      </c>
      <c r="I15" s="83"/>
      <c r="J15" s="83">
        <v>17470</v>
      </c>
      <c r="K15" s="83"/>
      <c r="L15" s="83">
        <v>23911</v>
      </c>
      <c r="M15" s="83"/>
      <c r="N15" s="83">
        <f>J15+L15</f>
        <v>41381</v>
      </c>
      <c r="O15" s="83"/>
      <c r="P15" s="83">
        <v>125</v>
      </c>
      <c r="Q15" s="83"/>
      <c r="R15" s="83">
        <v>271</v>
      </c>
      <c r="S15" s="83"/>
      <c r="T15" s="83">
        <f>P15+R15</f>
        <v>396</v>
      </c>
    </row>
    <row r="16" spans="1:20" ht="12" customHeight="1">
      <c r="A16" s="13" t="s">
        <v>273</v>
      </c>
      <c r="F16" s="50">
        <v>14</v>
      </c>
      <c r="G16" s="76"/>
      <c r="H16" s="83">
        <v>27</v>
      </c>
      <c r="I16" s="83"/>
      <c r="J16" s="83">
        <v>27</v>
      </c>
      <c r="K16" s="83"/>
      <c r="L16" s="50" t="s">
        <v>184</v>
      </c>
      <c r="M16" s="83"/>
      <c r="N16" s="83">
        <v>27</v>
      </c>
      <c r="O16" s="83"/>
      <c r="P16" s="50" t="s">
        <v>184</v>
      </c>
      <c r="Q16" s="83"/>
      <c r="R16" s="50" t="s">
        <v>184</v>
      </c>
      <c r="S16" s="83"/>
      <c r="T16" s="50" t="s">
        <v>184</v>
      </c>
    </row>
    <row r="17" spans="1:22" ht="12" customHeight="1">
      <c r="A17" s="13" t="s">
        <v>32</v>
      </c>
      <c r="F17" s="50" t="s">
        <v>184</v>
      </c>
      <c r="G17" s="83"/>
      <c r="H17" s="50" t="s">
        <v>184</v>
      </c>
      <c r="I17" s="83"/>
      <c r="J17" s="50" t="s">
        <v>184</v>
      </c>
      <c r="K17" s="83"/>
      <c r="L17" s="50" t="s">
        <v>184</v>
      </c>
      <c r="M17" s="83"/>
      <c r="N17" s="50" t="s">
        <v>184</v>
      </c>
      <c r="O17" s="83"/>
      <c r="P17" s="50" t="s">
        <v>184</v>
      </c>
      <c r="Q17" s="83"/>
      <c r="R17" s="50" t="s">
        <v>184</v>
      </c>
      <c r="S17" s="83"/>
      <c r="T17" s="50" t="s">
        <v>184</v>
      </c>
    </row>
    <row r="18" spans="1:22" ht="12" customHeight="1">
      <c r="A18" s="13" t="s">
        <v>34</v>
      </c>
      <c r="F18" s="50">
        <v>14</v>
      </c>
      <c r="G18" s="83"/>
      <c r="H18" s="83">
        <v>12</v>
      </c>
      <c r="I18" s="83"/>
      <c r="J18" s="50" t="s">
        <v>184</v>
      </c>
      <c r="K18" s="83"/>
      <c r="L18" s="50" t="s">
        <v>184</v>
      </c>
      <c r="M18" s="83"/>
      <c r="N18" s="50" t="s">
        <v>184</v>
      </c>
      <c r="O18" s="83"/>
      <c r="P18" s="83">
        <v>5</v>
      </c>
      <c r="Q18" s="83"/>
      <c r="R18" s="83">
        <v>7</v>
      </c>
      <c r="S18" s="83"/>
      <c r="T18" s="83">
        <f>P18+R18</f>
        <v>12</v>
      </c>
    </row>
    <row r="19" spans="1:22" ht="12" customHeight="1">
      <c r="A19" s="13" t="s">
        <v>36</v>
      </c>
      <c r="F19" s="50" t="s">
        <v>184</v>
      </c>
      <c r="G19" s="83"/>
      <c r="H19" s="50" t="s">
        <v>184</v>
      </c>
      <c r="I19" s="83"/>
      <c r="J19" s="50" t="s">
        <v>184</v>
      </c>
      <c r="K19" s="83"/>
      <c r="L19" s="50" t="s">
        <v>184</v>
      </c>
      <c r="M19" s="83"/>
      <c r="N19" s="50" t="s">
        <v>184</v>
      </c>
      <c r="O19" s="83"/>
      <c r="P19" s="50" t="s">
        <v>184</v>
      </c>
      <c r="Q19" s="83"/>
      <c r="R19" s="50" t="s">
        <v>184</v>
      </c>
      <c r="S19" s="83"/>
      <c r="T19" s="50" t="s">
        <v>184</v>
      </c>
    </row>
    <row r="20" spans="1:22" ht="12" customHeight="1">
      <c r="A20" s="13" t="s">
        <v>39</v>
      </c>
      <c r="F20" s="50">
        <v>1346</v>
      </c>
      <c r="G20" s="76"/>
      <c r="H20" s="83">
        <f>N20+T20</f>
        <v>1848</v>
      </c>
      <c r="I20" s="83"/>
      <c r="J20" s="83">
        <v>657</v>
      </c>
      <c r="K20" s="83"/>
      <c r="L20" s="83">
        <v>1162</v>
      </c>
      <c r="M20" s="83"/>
      <c r="N20" s="83">
        <f>J20+L20</f>
        <v>1819</v>
      </c>
      <c r="O20" s="83"/>
      <c r="P20" s="83">
        <v>16</v>
      </c>
      <c r="Q20" s="83"/>
      <c r="R20" s="83">
        <v>13</v>
      </c>
      <c r="S20" s="83"/>
      <c r="T20" s="83">
        <f>P20+R20</f>
        <v>29</v>
      </c>
    </row>
    <row r="21" spans="1:22" ht="12" customHeight="1">
      <c r="A21" s="13" t="s">
        <v>44</v>
      </c>
      <c r="F21" s="50">
        <v>5</v>
      </c>
      <c r="G21" s="83"/>
      <c r="H21" s="50" t="s">
        <v>184</v>
      </c>
      <c r="I21" s="83"/>
      <c r="J21" s="50" t="s">
        <v>184</v>
      </c>
      <c r="K21" s="83"/>
      <c r="L21" s="50" t="s">
        <v>184</v>
      </c>
      <c r="M21" s="83"/>
      <c r="N21" s="50" t="s">
        <v>184</v>
      </c>
      <c r="O21" s="83"/>
      <c r="P21" s="50" t="s">
        <v>184</v>
      </c>
      <c r="Q21" s="83"/>
      <c r="R21" s="50" t="s">
        <v>184</v>
      </c>
      <c r="S21" s="83"/>
      <c r="T21" s="50" t="s">
        <v>184</v>
      </c>
      <c r="U21" s="81"/>
      <c r="V21" s="81"/>
    </row>
    <row r="22" spans="1:22" ht="12" customHeight="1">
      <c r="A22" s="13" t="s">
        <v>46</v>
      </c>
      <c r="F22" s="50">
        <v>9</v>
      </c>
      <c r="G22" s="76"/>
      <c r="H22" s="83">
        <v>1</v>
      </c>
      <c r="I22" s="83"/>
      <c r="J22" s="50" t="s">
        <v>184</v>
      </c>
      <c r="K22" s="83"/>
      <c r="L22" s="50" t="s">
        <v>184</v>
      </c>
      <c r="M22" s="83"/>
      <c r="N22" s="50" t="s">
        <v>184</v>
      </c>
      <c r="O22" s="83"/>
      <c r="P22" s="50" t="s">
        <v>184</v>
      </c>
      <c r="Q22" s="83"/>
      <c r="R22" s="83">
        <v>1</v>
      </c>
      <c r="S22" s="83"/>
      <c r="T22" s="83">
        <v>1</v>
      </c>
    </row>
    <row r="23" spans="1:22" ht="12" customHeight="1">
      <c r="A23" s="13" t="s">
        <v>49</v>
      </c>
      <c r="F23" s="50">
        <v>58</v>
      </c>
      <c r="G23" s="76"/>
      <c r="H23" s="83">
        <v>112</v>
      </c>
      <c r="I23" s="83"/>
      <c r="J23" s="50" t="s">
        <v>184</v>
      </c>
      <c r="K23" s="83"/>
      <c r="L23" s="50" t="s">
        <v>184</v>
      </c>
      <c r="M23" s="83"/>
      <c r="N23" s="50" t="s">
        <v>184</v>
      </c>
      <c r="O23" s="83"/>
      <c r="P23" s="83">
        <v>106</v>
      </c>
      <c r="Q23" s="83"/>
      <c r="R23" s="83">
        <v>6</v>
      </c>
      <c r="S23" s="83"/>
      <c r="T23" s="83">
        <f>P23+R23</f>
        <v>112</v>
      </c>
    </row>
    <row r="24" spans="1:22" ht="12" customHeight="1">
      <c r="A24" s="13" t="s">
        <v>154</v>
      </c>
      <c r="F24" s="50">
        <v>2</v>
      </c>
      <c r="G24" s="76"/>
      <c r="H24" s="50">
        <v>4</v>
      </c>
      <c r="I24" s="83"/>
      <c r="J24" s="50" t="s">
        <v>184</v>
      </c>
      <c r="K24" s="83"/>
      <c r="L24" s="50" t="s">
        <v>184</v>
      </c>
      <c r="M24" s="83"/>
      <c r="N24" s="50" t="s">
        <v>184</v>
      </c>
      <c r="O24" s="83"/>
      <c r="P24" s="50">
        <v>3</v>
      </c>
      <c r="Q24" s="83"/>
      <c r="R24" s="50">
        <v>1</v>
      </c>
      <c r="S24" s="83"/>
      <c r="T24" s="83">
        <f>P24+R24</f>
        <v>4</v>
      </c>
      <c r="U24" s="81"/>
      <c r="V24" s="81"/>
    </row>
    <row r="25" spans="1:22" ht="12" customHeight="1">
      <c r="A25" s="13" t="s">
        <v>155</v>
      </c>
      <c r="F25" s="50" t="s">
        <v>184</v>
      </c>
      <c r="G25" s="76"/>
      <c r="H25" s="50" t="s">
        <v>184</v>
      </c>
      <c r="I25" s="83"/>
      <c r="J25" s="50" t="s">
        <v>184</v>
      </c>
      <c r="K25" s="83"/>
      <c r="L25" s="50" t="s">
        <v>184</v>
      </c>
      <c r="M25" s="83"/>
      <c r="N25" s="50" t="s">
        <v>184</v>
      </c>
      <c r="O25" s="83"/>
      <c r="P25" s="50" t="s">
        <v>184</v>
      </c>
      <c r="Q25" s="83"/>
      <c r="R25" s="50" t="s">
        <v>184</v>
      </c>
      <c r="S25" s="83"/>
      <c r="T25" s="83" t="s">
        <v>184</v>
      </c>
    </row>
    <row r="26" spans="1:22" ht="12" customHeight="1">
      <c r="A26" s="13" t="s">
        <v>156</v>
      </c>
      <c r="F26" s="50" t="s">
        <v>184</v>
      </c>
      <c r="G26" s="76"/>
      <c r="H26" s="50" t="s">
        <v>184</v>
      </c>
      <c r="I26" s="83"/>
      <c r="J26" s="50" t="s">
        <v>184</v>
      </c>
      <c r="K26" s="83"/>
      <c r="L26" s="50" t="s">
        <v>184</v>
      </c>
      <c r="M26" s="83"/>
      <c r="N26" s="50" t="s">
        <v>184</v>
      </c>
      <c r="O26" s="83"/>
      <c r="P26" s="50" t="s">
        <v>184</v>
      </c>
      <c r="Q26" s="83"/>
      <c r="R26" s="50" t="s">
        <v>184</v>
      </c>
      <c r="S26" s="83"/>
      <c r="T26" s="50" t="s">
        <v>184</v>
      </c>
    </row>
    <row r="27" spans="1:22" ht="12" customHeight="1">
      <c r="A27" s="13" t="s">
        <v>157</v>
      </c>
      <c r="F27" s="50">
        <v>298</v>
      </c>
      <c r="G27" s="76"/>
      <c r="H27" s="83">
        <f>N27+T27</f>
        <v>415</v>
      </c>
      <c r="I27" s="83"/>
      <c r="J27" s="83">
        <v>33</v>
      </c>
      <c r="K27" s="83"/>
      <c r="L27" s="83">
        <v>9</v>
      </c>
      <c r="M27" s="83"/>
      <c r="N27" s="83">
        <f>J27+L27</f>
        <v>42</v>
      </c>
      <c r="O27" s="83"/>
      <c r="P27" s="83">
        <v>322</v>
      </c>
      <c r="Q27" s="83"/>
      <c r="R27" s="83">
        <v>51</v>
      </c>
      <c r="S27" s="83"/>
      <c r="T27" s="83">
        <f>P27+R27</f>
        <v>373</v>
      </c>
    </row>
    <row r="28" spans="1:22" ht="12" customHeight="1">
      <c r="A28" s="13" t="s">
        <v>54</v>
      </c>
      <c r="F28" s="50">
        <v>5</v>
      </c>
      <c r="G28" s="76"/>
      <c r="H28" s="83">
        <v>7</v>
      </c>
      <c r="I28" s="83"/>
      <c r="J28" s="50" t="s">
        <v>184</v>
      </c>
      <c r="K28" s="83"/>
      <c r="L28" s="50" t="s">
        <v>184</v>
      </c>
      <c r="M28" s="83"/>
      <c r="N28" s="50" t="s">
        <v>184</v>
      </c>
      <c r="O28" s="83"/>
      <c r="P28" s="83">
        <v>7</v>
      </c>
      <c r="Q28" s="83"/>
      <c r="R28" s="50" t="s">
        <v>184</v>
      </c>
      <c r="S28" s="83"/>
      <c r="T28" s="83">
        <v>7</v>
      </c>
    </row>
    <row r="29" spans="1:22" ht="12" customHeight="1">
      <c r="A29" s="13" t="s">
        <v>274</v>
      </c>
      <c r="F29" s="50">
        <v>30037</v>
      </c>
      <c r="G29" s="76"/>
      <c r="H29" s="83">
        <f>N29+T29</f>
        <v>30830</v>
      </c>
      <c r="I29" s="83"/>
      <c r="J29" s="83">
        <v>14309</v>
      </c>
      <c r="K29" s="83"/>
      <c r="L29" s="83">
        <v>15977</v>
      </c>
      <c r="M29" s="83"/>
      <c r="N29" s="83">
        <f>J29+L29</f>
        <v>30286</v>
      </c>
      <c r="O29" s="83"/>
      <c r="P29" s="83">
        <v>86</v>
      </c>
      <c r="Q29" s="83"/>
      <c r="R29" s="83">
        <v>458</v>
      </c>
      <c r="S29" s="83"/>
      <c r="T29" s="83">
        <f>P29+R29</f>
        <v>544</v>
      </c>
    </row>
    <row r="30" spans="1:22" ht="12" customHeight="1">
      <c r="A30" s="13" t="s">
        <v>158</v>
      </c>
      <c r="F30" s="50">
        <v>2</v>
      </c>
      <c r="G30" s="76"/>
      <c r="H30" s="83">
        <v>2</v>
      </c>
      <c r="I30" s="83"/>
      <c r="J30" s="50" t="s">
        <v>184</v>
      </c>
      <c r="K30" s="83"/>
      <c r="L30" s="50" t="s">
        <v>184</v>
      </c>
      <c r="M30" s="83"/>
      <c r="N30" s="50" t="s">
        <v>184</v>
      </c>
      <c r="O30" s="83"/>
      <c r="P30" s="83">
        <v>1</v>
      </c>
      <c r="Q30" s="83"/>
      <c r="R30" s="50">
        <v>1</v>
      </c>
      <c r="S30" s="83"/>
      <c r="T30" s="83">
        <f>P30+R30</f>
        <v>2</v>
      </c>
    </row>
    <row r="31" spans="1:22" ht="12" customHeight="1">
      <c r="A31" s="13" t="s">
        <v>159</v>
      </c>
      <c r="F31" s="92">
        <v>149</v>
      </c>
      <c r="G31" s="68"/>
      <c r="H31" s="83">
        <v>90</v>
      </c>
      <c r="I31" s="83"/>
      <c r="J31" s="83">
        <v>85</v>
      </c>
      <c r="K31" s="83"/>
      <c r="L31" s="83">
        <v>5</v>
      </c>
      <c r="M31" s="83"/>
      <c r="N31" s="83">
        <f>J31+L31</f>
        <v>90</v>
      </c>
      <c r="O31" s="83"/>
      <c r="P31" s="50" t="s">
        <v>184</v>
      </c>
      <c r="Q31" s="83"/>
      <c r="R31" s="50" t="s">
        <v>184</v>
      </c>
      <c r="S31" s="83"/>
      <c r="T31" s="50" t="s">
        <v>184</v>
      </c>
    </row>
    <row r="32" spans="1:22" ht="12" customHeight="1">
      <c r="A32" s="13" t="s">
        <v>59</v>
      </c>
      <c r="F32" s="50">
        <v>10</v>
      </c>
      <c r="G32" s="76"/>
      <c r="H32" s="83">
        <v>9</v>
      </c>
      <c r="I32" s="68"/>
      <c r="J32" s="50" t="s">
        <v>184</v>
      </c>
      <c r="K32" s="83"/>
      <c r="L32" s="50" t="s">
        <v>184</v>
      </c>
      <c r="M32" s="83"/>
      <c r="N32" s="50" t="s">
        <v>184</v>
      </c>
      <c r="O32" s="83"/>
      <c r="P32" s="83">
        <v>6</v>
      </c>
      <c r="Q32" s="83"/>
      <c r="R32" s="83">
        <v>3</v>
      </c>
      <c r="S32" s="83"/>
      <c r="T32" s="83">
        <f>P32+R32</f>
        <v>9</v>
      </c>
    </row>
    <row r="33" spans="1:20" ht="12" customHeight="1">
      <c r="A33" s="13" t="s">
        <v>275</v>
      </c>
      <c r="F33" s="50" t="s">
        <v>184</v>
      </c>
      <c r="G33" s="83"/>
      <c r="H33" s="50" t="s">
        <v>184</v>
      </c>
      <c r="I33" s="83"/>
      <c r="J33" s="50" t="s">
        <v>184</v>
      </c>
      <c r="K33" s="83"/>
      <c r="L33" s="50" t="s">
        <v>184</v>
      </c>
      <c r="M33" s="83"/>
      <c r="N33" s="50" t="s">
        <v>184</v>
      </c>
      <c r="O33" s="83"/>
      <c r="P33" s="50" t="s">
        <v>184</v>
      </c>
      <c r="Q33" s="83"/>
      <c r="R33" s="50" t="s">
        <v>184</v>
      </c>
      <c r="S33" s="83"/>
      <c r="T33" s="50" t="s">
        <v>184</v>
      </c>
    </row>
    <row r="34" spans="1:20" ht="12" customHeight="1">
      <c r="A34" s="13" t="s">
        <v>61</v>
      </c>
      <c r="F34" s="92">
        <v>10</v>
      </c>
      <c r="G34" s="76"/>
      <c r="H34" s="83">
        <v>10</v>
      </c>
      <c r="I34" s="68"/>
      <c r="J34" s="50" t="s">
        <v>184</v>
      </c>
      <c r="K34" s="83"/>
      <c r="L34" s="50" t="s">
        <v>184</v>
      </c>
      <c r="M34" s="83"/>
      <c r="N34" s="50" t="s">
        <v>184</v>
      </c>
      <c r="O34" s="68"/>
      <c r="P34" s="68">
        <v>4</v>
      </c>
      <c r="Q34" s="68"/>
      <c r="R34" s="68">
        <v>6</v>
      </c>
      <c r="S34" s="68"/>
      <c r="T34" s="83">
        <f>P34+R34</f>
        <v>10</v>
      </c>
    </row>
    <row r="35" spans="1:20" ht="12" customHeight="1">
      <c r="A35" s="13" t="s">
        <v>62</v>
      </c>
      <c r="F35" s="92">
        <v>27</v>
      </c>
      <c r="G35" s="76"/>
      <c r="H35" s="50" t="s">
        <v>184</v>
      </c>
      <c r="I35" s="68"/>
      <c r="J35" s="50" t="s">
        <v>184</v>
      </c>
      <c r="K35" s="83"/>
      <c r="L35" s="50" t="s">
        <v>184</v>
      </c>
      <c r="M35" s="83"/>
      <c r="N35" s="50" t="s">
        <v>184</v>
      </c>
      <c r="O35" s="68"/>
      <c r="P35" s="50" t="s">
        <v>184</v>
      </c>
      <c r="Q35" s="68"/>
      <c r="R35" s="50" t="s">
        <v>184</v>
      </c>
      <c r="S35" s="68"/>
      <c r="T35" s="50" t="s">
        <v>184</v>
      </c>
    </row>
    <row r="36" spans="1:20" ht="12" customHeight="1">
      <c r="A36" s="52" t="s">
        <v>160</v>
      </c>
      <c r="B36" s="52"/>
      <c r="C36" s="52"/>
      <c r="D36" s="52"/>
      <c r="E36" s="52"/>
      <c r="F36" s="92">
        <v>83488</v>
      </c>
      <c r="G36" s="76"/>
      <c r="H36" s="83">
        <f>N36+T36</f>
        <v>67164</v>
      </c>
      <c r="I36" s="92"/>
      <c r="J36" s="92">
        <v>30029</v>
      </c>
      <c r="K36" s="92"/>
      <c r="L36" s="92">
        <v>35313</v>
      </c>
      <c r="M36" s="92"/>
      <c r="N36" s="83">
        <f>J36+L36</f>
        <v>65342</v>
      </c>
      <c r="O36" s="92"/>
      <c r="P36" s="92">
        <v>682</v>
      </c>
      <c r="Q36" s="92"/>
      <c r="R36" s="92">
        <v>1140</v>
      </c>
      <c r="S36" s="92"/>
      <c r="T36" s="83">
        <f>P36+R36</f>
        <v>1822</v>
      </c>
    </row>
    <row r="37" spans="1:20" ht="12" customHeight="1">
      <c r="A37" s="13" t="s">
        <v>161</v>
      </c>
      <c r="F37" s="50">
        <v>251</v>
      </c>
      <c r="G37" s="76"/>
      <c r="H37" s="83">
        <f>N37+T37</f>
        <v>432</v>
      </c>
      <c r="I37" s="83"/>
      <c r="J37" s="83">
        <v>49</v>
      </c>
      <c r="K37" s="83"/>
      <c r="L37" s="50">
        <v>22</v>
      </c>
      <c r="M37" s="83"/>
      <c r="N37" s="83">
        <f>J37+L37</f>
        <v>71</v>
      </c>
      <c r="O37" s="83"/>
      <c r="P37" s="83">
        <v>217</v>
      </c>
      <c r="Q37" s="83"/>
      <c r="R37" s="83">
        <v>144</v>
      </c>
      <c r="S37" s="83"/>
      <c r="T37" s="83">
        <f>P37+R37</f>
        <v>361</v>
      </c>
    </row>
    <row r="38" spans="1:20" ht="12" customHeight="1">
      <c r="A38" s="13" t="s">
        <v>162</v>
      </c>
      <c r="F38" s="92">
        <v>17</v>
      </c>
      <c r="G38" s="68"/>
      <c r="H38" s="83">
        <v>5</v>
      </c>
      <c r="I38" s="68"/>
      <c r="J38" s="68">
        <v>3</v>
      </c>
      <c r="K38" s="68"/>
      <c r="L38" s="68">
        <v>2</v>
      </c>
      <c r="M38" s="68"/>
      <c r="N38" s="83">
        <f>J38+L38</f>
        <v>5</v>
      </c>
      <c r="O38" s="68"/>
      <c r="P38" s="50" t="s">
        <v>184</v>
      </c>
      <c r="Q38" s="68"/>
      <c r="R38" s="50" t="s">
        <v>184</v>
      </c>
      <c r="S38" s="68"/>
      <c r="T38" s="50" t="s">
        <v>184</v>
      </c>
    </row>
    <row r="39" spans="1:20" ht="12" customHeight="1">
      <c r="A39" s="13" t="s">
        <v>163</v>
      </c>
      <c r="F39" s="92">
        <v>5290</v>
      </c>
      <c r="G39" s="68"/>
      <c r="H39" s="83">
        <f>N39+T39</f>
        <v>5734</v>
      </c>
      <c r="I39" s="68"/>
      <c r="J39" s="68">
        <v>2813</v>
      </c>
      <c r="K39" s="68"/>
      <c r="L39" s="68">
        <v>2890</v>
      </c>
      <c r="M39" s="68"/>
      <c r="N39" s="83">
        <f>J39+L39</f>
        <v>5703</v>
      </c>
      <c r="O39" s="68"/>
      <c r="P39" s="83">
        <v>4</v>
      </c>
      <c r="Q39" s="83"/>
      <c r="R39" s="83">
        <v>27</v>
      </c>
      <c r="S39" s="83"/>
      <c r="T39" s="83">
        <f>P39+R39</f>
        <v>31</v>
      </c>
    </row>
    <row r="40" spans="1:20" ht="12" customHeight="1">
      <c r="A40" s="13" t="s">
        <v>276</v>
      </c>
      <c r="F40" s="50">
        <v>3</v>
      </c>
      <c r="G40" s="68"/>
      <c r="H40" s="50" t="s">
        <v>184</v>
      </c>
      <c r="I40" s="68"/>
      <c r="J40" s="50" t="s">
        <v>184</v>
      </c>
      <c r="K40" s="83"/>
      <c r="L40" s="50" t="s">
        <v>184</v>
      </c>
      <c r="M40" s="83"/>
      <c r="N40" s="50" t="s">
        <v>184</v>
      </c>
      <c r="O40" s="83"/>
      <c r="P40" s="50" t="s">
        <v>184</v>
      </c>
      <c r="Q40" s="83"/>
      <c r="R40" s="50" t="s">
        <v>184</v>
      </c>
      <c r="S40" s="83"/>
      <c r="T40" s="50" t="s">
        <v>184</v>
      </c>
    </row>
    <row r="41" spans="1:20" ht="12" customHeight="1">
      <c r="A41" s="13" t="s">
        <v>277</v>
      </c>
      <c r="F41" s="92">
        <v>85</v>
      </c>
      <c r="G41" s="76"/>
      <c r="H41" s="83">
        <v>86</v>
      </c>
      <c r="I41" s="68"/>
      <c r="J41" s="50">
        <v>2</v>
      </c>
      <c r="K41" s="68"/>
      <c r="L41" s="50" t="s">
        <v>184</v>
      </c>
      <c r="M41" s="68"/>
      <c r="N41" s="50">
        <v>2</v>
      </c>
      <c r="O41" s="68"/>
      <c r="P41" s="68">
        <v>68</v>
      </c>
      <c r="Q41" s="68"/>
      <c r="R41" s="68">
        <v>16</v>
      </c>
      <c r="S41" s="68"/>
      <c r="T41" s="83">
        <f>P41+R41</f>
        <v>84</v>
      </c>
    </row>
    <row r="42" spans="1:20" ht="12" customHeight="1">
      <c r="A42" s="13" t="s">
        <v>67</v>
      </c>
      <c r="F42" s="50" t="s">
        <v>184</v>
      </c>
      <c r="G42" s="68"/>
      <c r="H42" s="50" t="s">
        <v>184</v>
      </c>
      <c r="I42" s="83"/>
      <c r="J42" s="50" t="s">
        <v>184</v>
      </c>
      <c r="K42" s="68"/>
      <c r="L42" s="50" t="s">
        <v>184</v>
      </c>
      <c r="M42" s="83"/>
      <c r="N42" s="50" t="s">
        <v>184</v>
      </c>
      <c r="O42" s="83"/>
      <c r="P42" s="50" t="s">
        <v>184</v>
      </c>
      <c r="Q42" s="68"/>
      <c r="R42" s="50" t="s">
        <v>184</v>
      </c>
      <c r="S42" s="83"/>
      <c r="T42" s="50" t="s">
        <v>184</v>
      </c>
    </row>
    <row r="43" spans="1:20" ht="12" customHeight="1">
      <c r="A43" s="13" t="s">
        <v>68</v>
      </c>
      <c r="F43" s="50" t="s">
        <v>184</v>
      </c>
      <c r="G43" s="68"/>
      <c r="H43" s="50" t="s">
        <v>184</v>
      </c>
      <c r="I43" s="83"/>
      <c r="J43" s="50" t="s">
        <v>184</v>
      </c>
      <c r="K43" s="68"/>
      <c r="L43" s="50" t="s">
        <v>184</v>
      </c>
      <c r="M43" s="83"/>
      <c r="N43" s="50" t="s">
        <v>184</v>
      </c>
      <c r="O43" s="83"/>
      <c r="P43" s="50" t="s">
        <v>184</v>
      </c>
      <c r="Q43" s="68"/>
      <c r="R43" s="50" t="s">
        <v>184</v>
      </c>
      <c r="S43" s="83"/>
      <c r="T43" s="50" t="s">
        <v>184</v>
      </c>
    </row>
    <row r="44" spans="1:20" ht="12" customHeight="1">
      <c r="A44" s="13" t="s">
        <v>279</v>
      </c>
      <c r="F44" s="50">
        <v>2</v>
      </c>
      <c r="G44" s="70"/>
      <c r="H44" s="50" t="s">
        <v>184</v>
      </c>
      <c r="I44" s="70"/>
      <c r="J44" s="50" t="s">
        <v>184</v>
      </c>
      <c r="K44" s="83"/>
      <c r="L44" s="50" t="s">
        <v>184</v>
      </c>
      <c r="M44" s="83"/>
      <c r="N44" s="50" t="s">
        <v>184</v>
      </c>
      <c r="O44" s="70"/>
      <c r="P44" s="50" t="s">
        <v>184</v>
      </c>
      <c r="Q44" s="68"/>
      <c r="R44" s="50" t="s">
        <v>184</v>
      </c>
      <c r="S44" s="68"/>
      <c r="T44" s="50" t="s">
        <v>184</v>
      </c>
    </row>
    <row r="45" spans="1:20" ht="12" customHeight="1">
      <c r="A45" s="13" t="s">
        <v>71</v>
      </c>
      <c r="F45" s="92">
        <v>132</v>
      </c>
      <c r="G45" s="76"/>
      <c r="H45" s="83">
        <v>248</v>
      </c>
      <c r="I45" s="68"/>
      <c r="J45" s="50">
        <v>1</v>
      </c>
      <c r="K45" s="83"/>
      <c r="L45" s="50" t="s">
        <v>184</v>
      </c>
      <c r="M45" s="83"/>
      <c r="N45" s="50">
        <v>1</v>
      </c>
      <c r="O45" s="68"/>
      <c r="P45" s="68">
        <v>163</v>
      </c>
      <c r="Q45" s="68"/>
      <c r="R45" s="68">
        <v>84</v>
      </c>
      <c r="S45" s="68"/>
      <c r="T45" s="83">
        <f>P45+R45</f>
        <v>247</v>
      </c>
    </row>
    <row r="46" spans="1:20" ht="12" customHeight="1">
      <c r="A46" s="13" t="s">
        <v>72</v>
      </c>
      <c r="F46" s="50" t="s">
        <v>184</v>
      </c>
      <c r="G46" s="76"/>
      <c r="H46" s="50" t="s">
        <v>184</v>
      </c>
      <c r="I46" s="83"/>
      <c r="J46" s="50" t="s">
        <v>184</v>
      </c>
      <c r="K46" s="68"/>
      <c r="L46" s="50" t="s">
        <v>184</v>
      </c>
      <c r="M46" s="83"/>
      <c r="N46" s="50" t="s">
        <v>184</v>
      </c>
      <c r="O46" s="83"/>
      <c r="P46" s="50" t="s">
        <v>184</v>
      </c>
      <c r="Q46" s="68"/>
      <c r="R46" s="50" t="s">
        <v>184</v>
      </c>
      <c r="S46" s="83"/>
      <c r="T46" s="50" t="s">
        <v>184</v>
      </c>
    </row>
    <row r="47" spans="1:20" ht="12" customHeight="1">
      <c r="A47" s="13" t="s">
        <v>74</v>
      </c>
      <c r="F47" s="92">
        <v>77</v>
      </c>
      <c r="G47" s="76"/>
      <c r="H47" s="83">
        <v>87</v>
      </c>
      <c r="I47" s="68"/>
      <c r="J47" s="50">
        <v>1</v>
      </c>
      <c r="K47" s="83"/>
      <c r="L47" s="50" t="s">
        <v>184</v>
      </c>
      <c r="M47" s="83"/>
      <c r="N47" s="50">
        <v>1</v>
      </c>
      <c r="O47" s="83"/>
      <c r="P47" s="83">
        <v>66</v>
      </c>
      <c r="Q47" s="68"/>
      <c r="R47" s="83">
        <v>20</v>
      </c>
      <c r="S47" s="68"/>
      <c r="T47" s="83">
        <f>P47+R47</f>
        <v>86</v>
      </c>
    </row>
    <row r="48" spans="1:20" ht="12" customHeight="1">
      <c r="A48" s="13" t="s">
        <v>364</v>
      </c>
      <c r="F48" s="92">
        <v>3</v>
      </c>
      <c r="G48" s="76"/>
      <c r="H48" s="68">
        <v>4</v>
      </c>
      <c r="J48" s="50" t="s">
        <v>184</v>
      </c>
      <c r="K48" s="83"/>
      <c r="L48" s="50" t="s">
        <v>184</v>
      </c>
      <c r="M48" s="83"/>
      <c r="N48" s="50" t="s">
        <v>184</v>
      </c>
      <c r="P48" s="47">
        <v>1</v>
      </c>
      <c r="R48" s="13">
        <v>3</v>
      </c>
      <c r="T48" s="13">
        <f>P48+R48</f>
        <v>4</v>
      </c>
    </row>
    <row r="49" spans="1:20" ht="12" customHeight="1">
      <c r="A49" s="13" t="s">
        <v>166</v>
      </c>
      <c r="F49" s="74">
        <v>77</v>
      </c>
      <c r="G49" s="70"/>
      <c r="H49" s="68">
        <v>75</v>
      </c>
      <c r="I49" s="70"/>
      <c r="J49" s="50" t="s">
        <v>184</v>
      </c>
      <c r="K49" s="55"/>
      <c r="L49" s="50" t="s">
        <v>184</v>
      </c>
      <c r="M49" s="55"/>
      <c r="N49" s="50" t="s">
        <v>184</v>
      </c>
      <c r="O49" s="70"/>
      <c r="P49" s="70">
        <v>68</v>
      </c>
      <c r="Q49" s="70"/>
      <c r="R49" s="70">
        <v>7</v>
      </c>
      <c r="S49" s="70"/>
      <c r="T49" s="13">
        <f>P49+R49</f>
        <v>75</v>
      </c>
    </row>
    <row r="50" spans="1:20" ht="12" customHeight="1">
      <c r="A50" s="13" t="s">
        <v>165</v>
      </c>
      <c r="F50" s="92">
        <v>18</v>
      </c>
      <c r="G50" s="76"/>
      <c r="H50" s="68">
        <v>7</v>
      </c>
      <c r="I50" s="68"/>
      <c r="J50" s="50" t="s">
        <v>184</v>
      </c>
      <c r="K50" s="83"/>
      <c r="L50" s="50" t="s">
        <v>184</v>
      </c>
      <c r="M50" s="83"/>
      <c r="N50" s="50" t="s">
        <v>184</v>
      </c>
      <c r="O50" s="68"/>
      <c r="P50" s="68">
        <v>2</v>
      </c>
      <c r="Q50" s="68"/>
      <c r="R50" s="68">
        <v>5</v>
      </c>
      <c r="S50" s="68"/>
      <c r="T50" s="13">
        <f>P50+R50</f>
        <v>7</v>
      </c>
    </row>
    <row r="51" spans="1:20" ht="12" customHeight="1">
      <c r="A51" s="13" t="s">
        <v>76</v>
      </c>
      <c r="F51" s="92">
        <v>6309</v>
      </c>
      <c r="G51" s="68"/>
      <c r="H51" s="68">
        <f>N51+T51</f>
        <v>5901</v>
      </c>
      <c r="I51" s="68"/>
      <c r="J51" s="68">
        <v>1845</v>
      </c>
      <c r="K51" s="68"/>
      <c r="L51" s="68">
        <v>3858</v>
      </c>
      <c r="M51" s="68"/>
      <c r="N51" s="83">
        <f>J51+L51</f>
        <v>5703</v>
      </c>
      <c r="O51" s="68"/>
      <c r="P51" s="50"/>
      <c r="Q51" s="68"/>
      <c r="R51" s="50">
        <v>198</v>
      </c>
      <c r="S51" s="68"/>
      <c r="T51" s="50">
        <v>198</v>
      </c>
    </row>
    <row r="52" spans="1:20" ht="12" customHeight="1">
      <c r="A52" s="42" t="s">
        <v>78</v>
      </c>
      <c r="B52" s="42"/>
      <c r="C52" s="42"/>
      <c r="D52" s="42"/>
      <c r="E52" s="42"/>
      <c r="F52" s="87" t="s">
        <v>184</v>
      </c>
      <c r="G52" s="155"/>
      <c r="H52" s="79">
        <v>51</v>
      </c>
      <c r="I52" s="79"/>
      <c r="J52" s="87" t="s">
        <v>184</v>
      </c>
      <c r="K52" s="88"/>
      <c r="L52" s="87" t="s">
        <v>184</v>
      </c>
      <c r="M52" s="88"/>
      <c r="N52" s="87" t="s">
        <v>184</v>
      </c>
      <c r="O52" s="79"/>
      <c r="P52" s="79">
        <v>48</v>
      </c>
      <c r="Q52" s="79"/>
      <c r="R52" s="87">
        <v>3</v>
      </c>
      <c r="S52" s="79"/>
      <c r="T52" s="42">
        <v>51</v>
      </c>
    </row>
    <row r="53" spans="1:20" ht="12" customHeight="1">
      <c r="A53" s="42" t="s">
        <v>109</v>
      </c>
      <c r="B53" s="42"/>
      <c r="C53" s="42"/>
      <c r="D53" s="42"/>
      <c r="E53" s="42"/>
      <c r="F53" s="89"/>
      <c r="G53" s="42"/>
      <c r="H53" s="89"/>
      <c r="I53" s="42"/>
      <c r="J53" s="79">
        <f>SUM(J12:J47)+SUM(J48:J52)</f>
        <v>67326</v>
      </c>
      <c r="K53" s="79"/>
      <c r="L53" s="79">
        <f>SUM(L12:L47)+SUM(L48:L52)</f>
        <v>83149</v>
      </c>
      <c r="M53" s="79"/>
      <c r="N53" s="79">
        <f>SUM(N12:N47)+SUM(N48:N52)</f>
        <v>150475</v>
      </c>
      <c r="O53" s="79"/>
      <c r="P53" s="79">
        <f>SUM(P12:P47)+SUM(P48:P52)</f>
        <v>2019</v>
      </c>
      <c r="Q53" s="79"/>
      <c r="R53" s="79">
        <f>SUM(R12:R47)+SUM(R48:R52)</f>
        <v>2468</v>
      </c>
      <c r="S53" s="79"/>
      <c r="T53" s="89"/>
    </row>
    <row r="54" spans="1:20" ht="12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70"/>
      <c r="R54" s="70"/>
      <c r="S54" s="70"/>
      <c r="T54" s="70"/>
    </row>
    <row r="55" spans="1:20" ht="12" customHeight="1">
      <c r="A55" s="62" t="s">
        <v>723</v>
      </c>
      <c r="F55" s="68"/>
      <c r="H55" s="68"/>
      <c r="J55" s="68"/>
      <c r="L55" s="68"/>
      <c r="N55" s="68"/>
      <c r="P55" s="68"/>
      <c r="R55" s="68"/>
      <c r="T55" s="68"/>
    </row>
    <row r="56" spans="1:20" ht="12" customHeight="1">
      <c r="A56" s="13" t="s">
        <v>365</v>
      </c>
      <c r="F56" s="70"/>
      <c r="H56" s="70"/>
      <c r="T56" s="70"/>
    </row>
    <row r="57" spans="1:20" ht="12" customHeight="1">
      <c r="A57" s="13" t="s">
        <v>782</v>
      </c>
    </row>
    <row r="58" spans="1:20" ht="12" customHeight="1">
      <c r="A58" s="13" t="s">
        <v>783</v>
      </c>
    </row>
    <row r="59" spans="1:20" ht="12" customHeight="1">
      <c r="A59" s="13" t="s">
        <v>780</v>
      </c>
    </row>
    <row r="60" spans="1:20" ht="12" customHeight="1">
      <c r="A60" s="13" t="s">
        <v>781</v>
      </c>
    </row>
    <row r="61" spans="1:20" ht="12" customHeight="1">
      <c r="A61" s="62"/>
    </row>
  </sheetData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O4" sqref="O4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140625" style="13" customWidth="1"/>
    <col min="4" max="4" width="29.7109375" style="13" customWidth="1"/>
    <col min="5" max="5" width="7.7109375" style="13" customWidth="1"/>
    <col min="6" max="6" width="1.28515625" style="13" customWidth="1"/>
    <col min="7" max="7" width="7.7109375" style="13" customWidth="1"/>
    <col min="8" max="8" width="1.28515625" style="13" customWidth="1"/>
    <col min="9" max="9" width="7.7109375" style="13" customWidth="1"/>
    <col min="10" max="10" width="1.28515625" style="13" customWidth="1"/>
    <col min="11" max="11" width="7.7109375" style="13" customWidth="1"/>
    <col min="12" max="12" width="1.28515625" style="13" customWidth="1"/>
    <col min="13" max="13" width="7.7109375" style="13" customWidth="1"/>
    <col min="14" max="16384" width="9.140625" style="13"/>
  </cols>
  <sheetData>
    <row r="1" spans="1:13" s="63" customFormat="1" ht="12" customHeight="1">
      <c r="A1" s="63" t="s">
        <v>370</v>
      </c>
      <c r="D1" s="63" t="s">
        <v>371</v>
      </c>
    </row>
    <row r="2" spans="1:13" ht="12" customHeight="1">
      <c r="D2" s="13" t="s">
        <v>372</v>
      </c>
    </row>
    <row r="3" spans="1:13" ht="12" customHeight="1">
      <c r="A3" s="42"/>
      <c r="B3" s="42"/>
      <c r="C3" s="42"/>
      <c r="D3" s="42"/>
      <c r="E3" s="42"/>
      <c r="F3" s="42"/>
      <c r="G3" s="42"/>
      <c r="M3" s="42"/>
    </row>
    <row r="4" spans="1:13" ht="12" customHeight="1">
      <c r="A4" s="42"/>
      <c r="B4" s="42"/>
      <c r="C4" s="42"/>
      <c r="D4" s="42"/>
      <c r="E4" s="44">
        <v>2007</v>
      </c>
      <c r="F4" s="44"/>
      <c r="G4" s="44">
        <v>2008</v>
      </c>
      <c r="H4" s="44"/>
      <c r="I4" s="44">
        <v>2009</v>
      </c>
      <c r="J4" s="44"/>
      <c r="K4" s="44">
        <v>2010</v>
      </c>
      <c r="L4" s="44"/>
      <c r="M4" s="44">
        <v>2011</v>
      </c>
    </row>
    <row r="6" spans="1:13" ht="12" customHeight="1">
      <c r="A6" s="13" t="s">
        <v>373</v>
      </c>
    </row>
    <row r="7" spans="1:13" ht="12" customHeight="1">
      <c r="A7" s="13" t="s">
        <v>374</v>
      </c>
      <c r="E7" s="68">
        <v>701975</v>
      </c>
      <c r="G7" s="68">
        <v>726195</v>
      </c>
      <c r="I7" s="68">
        <v>643886</v>
      </c>
      <c r="K7" s="68">
        <v>654885</v>
      </c>
      <c r="M7" s="68">
        <v>706417</v>
      </c>
    </row>
    <row r="8" spans="1:13" ht="12" customHeight="1">
      <c r="E8" s="68"/>
      <c r="G8" s="68"/>
      <c r="I8" s="68"/>
      <c r="K8" s="68"/>
      <c r="M8" s="68"/>
    </row>
    <row r="9" spans="1:13" ht="12" customHeight="1">
      <c r="A9" s="13" t="s">
        <v>375</v>
      </c>
      <c r="E9" s="68"/>
      <c r="G9" s="68"/>
      <c r="I9" s="68"/>
      <c r="K9" s="68"/>
      <c r="M9" s="68"/>
    </row>
    <row r="10" spans="1:13" ht="12" customHeight="1">
      <c r="A10" s="13" t="s">
        <v>376</v>
      </c>
      <c r="E10" s="68">
        <v>295810</v>
      </c>
      <c r="G10" s="68">
        <v>310361</v>
      </c>
      <c r="I10" s="68">
        <v>270669</v>
      </c>
      <c r="K10" s="68">
        <v>275543</v>
      </c>
      <c r="M10" s="68">
        <v>295170</v>
      </c>
    </row>
    <row r="11" spans="1:13" ht="12" customHeight="1">
      <c r="E11" s="68"/>
      <c r="G11" s="68"/>
      <c r="I11" s="68"/>
      <c r="K11" s="68"/>
      <c r="M11" s="68"/>
    </row>
    <row r="12" spans="1:13" ht="12" customHeight="1">
      <c r="A12" s="13" t="s">
        <v>377</v>
      </c>
      <c r="E12" s="68"/>
      <c r="G12" s="68"/>
      <c r="I12" s="68"/>
      <c r="K12" s="68"/>
      <c r="M12" s="68"/>
    </row>
    <row r="13" spans="1:13" ht="12" customHeight="1">
      <c r="A13" s="13" t="s">
        <v>378</v>
      </c>
      <c r="E13" s="68">
        <v>565532</v>
      </c>
      <c r="G13" s="68">
        <v>572804</v>
      </c>
      <c r="I13" s="68">
        <v>520217</v>
      </c>
      <c r="K13" s="68">
        <v>523848</v>
      </c>
      <c r="M13" s="68">
        <v>566056</v>
      </c>
    </row>
    <row r="14" spans="1:13" ht="12" customHeight="1">
      <c r="E14" s="68"/>
      <c r="G14" s="68"/>
      <c r="I14" s="68"/>
      <c r="K14" s="68"/>
      <c r="M14" s="68"/>
    </row>
    <row r="15" spans="1:13" ht="12" customHeight="1">
      <c r="A15" s="13" t="s">
        <v>379</v>
      </c>
      <c r="E15" s="68"/>
      <c r="G15" s="68"/>
      <c r="I15" s="68"/>
      <c r="K15" s="68"/>
      <c r="M15" s="68"/>
    </row>
    <row r="16" spans="1:13" ht="12" customHeight="1">
      <c r="A16" s="13" t="s">
        <v>380</v>
      </c>
      <c r="E16" s="68">
        <v>2489</v>
      </c>
      <c r="G16" s="68">
        <v>2642</v>
      </c>
      <c r="I16" s="68">
        <v>2225</v>
      </c>
      <c r="K16" s="68">
        <v>2419</v>
      </c>
      <c r="M16" s="68">
        <v>2476</v>
      </c>
    </row>
    <row r="17" spans="1:13" ht="12" customHeight="1">
      <c r="E17" s="68"/>
      <c r="G17" s="68"/>
      <c r="I17" s="68"/>
      <c r="K17" s="68"/>
      <c r="M17" s="68"/>
    </row>
    <row r="18" spans="1:13" ht="12" customHeight="1">
      <c r="A18" s="13" t="s">
        <v>381</v>
      </c>
      <c r="E18" s="68"/>
      <c r="G18" s="68"/>
      <c r="I18" s="68"/>
      <c r="K18" s="68"/>
      <c r="M18" s="68"/>
    </row>
    <row r="19" spans="1:13" ht="12" customHeight="1">
      <c r="A19" s="13" t="s">
        <v>382</v>
      </c>
      <c r="E19" s="68">
        <v>486</v>
      </c>
      <c r="G19" s="68">
        <v>513</v>
      </c>
      <c r="I19" s="68">
        <v>492</v>
      </c>
      <c r="K19" s="68">
        <v>2</v>
      </c>
      <c r="M19" s="68">
        <v>616</v>
      </c>
    </row>
    <row r="20" spans="1:13" ht="12" customHeight="1">
      <c r="E20" s="68"/>
      <c r="G20" s="68"/>
      <c r="I20" s="68"/>
      <c r="K20" s="68"/>
      <c r="M20" s="68"/>
    </row>
    <row r="21" spans="1:13" ht="12" customHeight="1">
      <c r="A21" s="13" t="s">
        <v>383</v>
      </c>
      <c r="E21" s="70"/>
      <c r="F21" s="37"/>
      <c r="G21" s="68"/>
      <c r="I21" s="68"/>
      <c r="K21" s="68"/>
      <c r="M21" s="68"/>
    </row>
    <row r="22" spans="1:13" ht="12" customHeight="1">
      <c r="A22" s="42" t="s">
        <v>384</v>
      </c>
      <c r="B22" s="42"/>
      <c r="C22" s="42"/>
      <c r="D22" s="42"/>
      <c r="E22" s="79">
        <v>1924</v>
      </c>
      <c r="F22" s="42"/>
      <c r="G22" s="79">
        <v>1985</v>
      </c>
      <c r="H22" s="42"/>
      <c r="I22" s="79">
        <v>1765</v>
      </c>
      <c r="J22" s="42"/>
      <c r="K22" s="79">
        <v>1794</v>
      </c>
      <c r="L22" s="42"/>
      <c r="M22" s="79">
        <v>1935</v>
      </c>
    </row>
    <row r="24" spans="1:13" ht="12" customHeight="1">
      <c r="A24" s="62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workbookViewId="0">
      <selection activeCell="R63" sqref="R63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42578125" style="13" customWidth="1"/>
    <col min="4" max="4" width="7.7109375" style="13" customWidth="1"/>
    <col min="5" max="5" width="2.7109375" style="13" customWidth="1"/>
    <col min="6" max="6" width="6.42578125" style="13" bestFit="1" customWidth="1"/>
    <col min="7" max="7" width="1" style="13" customWidth="1"/>
    <col min="8" max="8" width="8.5703125" style="13" customWidth="1"/>
    <col min="9" max="9" width="0.5703125" style="13" customWidth="1"/>
    <col min="10" max="10" width="8.5703125" style="13" customWidth="1"/>
    <col min="11" max="11" width="0.5703125" style="13" customWidth="1"/>
    <col min="12" max="12" width="7.7109375" style="13" customWidth="1"/>
    <col min="13" max="13" width="0.5703125" style="13" customWidth="1"/>
    <col min="14" max="14" width="8.5703125" style="13" customWidth="1"/>
    <col min="15" max="15" width="0.5703125" style="13" customWidth="1"/>
    <col min="16" max="16" width="8.85546875" style="13" customWidth="1"/>
    <col min="17" max="17" width="0.5703125" style="13" customWidth="1"/>
    <col min="18" max="18" width="7.7109375" style="13" customWidth="1"/>
    <col min="19" max="19" width="0.5703125" style="13" customWidth="1"/>
    <col min="20" max="20" width="8.5703125" style="13" customWidth="1"/>
    <col min="21" max="16384" width="9.140625" style="13"/>
  </cols>
  <sheetData>
    <row r="1" spans="1:21" s="63" customFormat="1" ht="12" customHeight="1">
      <c r="A1" s="63" t="s">
        <v>366</v>
      </c>
      <c r="D1" s="63" t="s">
        <v>367</v>
      </c>
    </row>
    <row r="2" spans="1:21" s="63" customFormat="1" ht="12" customHeight="1">
      <c r="D2" s="63" t="s">
        <v>726</v>
      </c>
    </row>
    <row r="3" spans="1:21" ht="12" customHeight="1">
      <c r="D3" s="13" t="s">
        <v>368</v>
      </c>
    </row>
    <row r="4" spans="1:21" ht="12" customHeight="1">
      <c r="D4" s="13" t="s">
        <v>725</v>
      </c>
    </row>
    <row r="5" spans="1:21" ht="12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1" ht="12" customHeight="1">
      <c r="A6" s="13" t="s">
        <v>1</v>
      </c>
      <c r="F6" s="13" t="s">
        <v>260</v>
      </c>
      <c r="H6" s="13" t="s">
        <v>260</v>
      </c>
      <c r="J6" s="13" t="s">
        <v>283</v>
      </c>
      <c r="P6" s="13" t="s">
        <v>284</v>
      </c>
    </row>
    <row r="7" spans="1:21" ht="12" customHeight="1">
      <c r="A7" s="13" t="s">
        <v>5</v>
      </c>
      <c r="F7" s="13" t="s">
        <v>91</v>
      </c>
      <c r="H7" s="13" t="s">
        <v>91</v>
      </c>
      <c r="J7" s="42" t="s">
        <v>285</v>
      </c>
      <c r="K7" s="42"/>
      <c r="L7" s="42"/>
      <c r="M7" s="42"/>
      <c r="N7" s="42"/>
      <c r="P7" s="42" t="s">
        <v>286</v>
      </c>
      <c r="Q7" s="42"/>
      <c r="R7" s="42"/>
      <c r="S7" s="42"/>
      <c r="T7" s="42"/>
    </row>
    <row r="8" spans="1:21" ht="12" customHeight="1">
      <c r="J8" s="13" t="s">
        <v>287</v>
      </c>
      <c r="L8" s="13" t="s">
        <v>352</v>
      </c>
      <c r="N8" s="13" t="s">
        <v>243</v>
      </c>
      <c r="P8" s="13" t="s">
        <v>719</v>
      </c>
      <c r="R8" s="13" t="s">
        <v>720</v>
      </c>
      <c r="T8" s="13" t="s">
        <v>243</v>
      </c>
      <c r="U8" s="37"/>
    </row>
    <row r="9" spans="1:21" ht="12" customHeight="1">
      <c r="F9" s="42"/>
      <c r="G9" s="42"/>
      <c r="H9" s="42"/>
      <c r="I9" s="42"/>
      <c r="J9" s="42" t="s">
        <v>362</v>
      </c>
      <c r="K9" s="42"/>
      <c r="L9" s="42" t="s">
        <v>363</v>
      </c>
      <c r="M9" s="42"/>
      <c r="N9" s="42" t="s">
        <v>91</v>
      </c>
      <c r="O9" s="42"/>
      <c r="P9" s="42" t="s">
        <v>721</v>
      </c>
      <c r="Q9" s="42"/>
      <c r="R9" s="42" t="s">
        <v>722</v>
      </c>
      <c r="S9" s="42"/>
      <c r="T9" s="42" t="s">
        <v>91</v>
      </c>
    </row>
    <row r="10" spans="1:21" ht="12" customHeight="1">
      <c r="A10" s="42"/>
      <c r="B10" s="42"/>
      <c r="C10" s="42"/>
      <c r="D10" s="42"/>
      <c r="E10" s="42"/>
      <c r="F10" s="42">
        <v>2010</v>
      </c>
      <c r="G10" s="42"/>
      <c r="H10" s="42">
        <v>2011</v>
      </c>
      <c r="I10" s="42"/>
      <c r="J10" s="42">
        <v>2011</v>
      </c>
      <c r="K10" s="42"/>
      <c r="L10" s="42">
        <v>2011</v>
      </c>
      <c r="M10" s="42"/>
      <c r="N10" s="42">
        <v>2011</v>
      </c>
      <c r="O10" s="42"/>
      <c r="P10" s="42">
        <v>2011</v>
      </c>
      <c r="Q10" s="42"/>
      <c r="R10" s="42">
        <v>2011</v>
      </c>
      <c r="S10" s="42"/>
      <c r="T10" s="42">
        <v>2011</v>
      </c>
      <c r="U10" s="83"/>
    </row>
    <row r="11" spans="1:21" ht="12" customHeight="1">
      <c r="U11" s="83"/>
    </row>
    <row r="12" spans="1:21" ht="12" customHeight="1">
      <c r="A12" s="13" t="s">
        <v>13</v>
      </c>
      <c r="F12" s="50" t="s">
        <v>184</v>
      </c>
      <c r="G12" s="68"/>
      <c r="H12" s="50" t="s">
        <v>184</v>
      </c>
      <c r="I12" s="83"/>
      <c r="J12" s="50" t="s">
        <v>184</v>
      </c>
      <c r="K12" s="83"/>
      <c r="L12" s="50" t="s">
        <v>184</v>
      </c>
      <c r="M12" s="83"/>
      <c r="N12" s="83" t="s">
        <v>184</v>
      </c>
      <c r="O12" s="83"/>
      <c r="P12" s="50" t="s">
        <v>184</v>
      </c>
      <c r="Q12" s="83"/>
      <c r="R12" s="50" t="s">
        <v>184</v>
      </c>
      <c r="S12" s="83"/>
      <c r="T12" s="83" t="s">
        <v>184</v>
      </c>
      <c r="U12" s="83"/>
    </row>
    <row r="13" spans="1:21" ht="12" customHeight="1">
      <c r="A13" s="13" t="s">
        <v>21</v>
      </c>
      <c r="F13" s="50" t="s">
        <v>184</v>
      </c>
      <c r="G13" s="68"/>
      <c r="H13" s="50" t="s">
        <v>184</v>
      </c>
      <c r="I13" s="83"/>
      <c r="J13" s="50" t="s">
        <v>184</v>
      </c>
      <c r="K13" s="83"/>
      <c r="L13" s="50" t="s">
        <v>184</v>
      </c>
      <c r="M13" s="83"/>
      <c r="N13" s="83" t="s">
        <v>184</v>
      </c>
      <c r="O13" s="83"/>
      <c r="P13" s="50" t="s">
        <v>184</v>
      </c>
      <c r="Q13" s="83"/>
      <c r="R13" s="50" t="s">
        <v>184</v>
      </c>
      <c r="S13" s="83"/>
      <c r="T13" s="83" t="s">
        <v>184</v>
      </c>
      <c r="U13" s="83"/>
    </row>
    <row r="14" spans="1:21" ht="12" customHeight="1">
      <c r="A14" s="13" t="s">
        <v>25</v>
      </c>
      <c r="F14" s="50">
        <v>516</v>
      </c>
      <c r="G14" s="68"/>
      <c r="H14" s="83">
        <v>512</v>
      </c>
      <c r="I14" s="83"/>
      <c r="J14" s="50" t="s">
        <v>184</v>
      </c>
      <c r="K14" s="83"/>
      <c r="L14" s="50" t="s">
        <v>184</v>
      </c>
      <c r="M14" s="83"/>
      <c r="N14" s="83" t="s">
        <v>184</v>
      </c>
      <c r="O14" s="83"/>
      <c r="P14" s="83">
        <v>235</v>
      </c>
      <c r="Q14" s="83"/>
      <c r="R14" s="83">
        <v>277</v>
      </c>
      <c r="S14" s="83"/>
      <c r="T14" s="83">
        <f>P14+R14</f>
        <v>512</v>
      </c>
      <c r="U14" s="83"/>
    </row>
    <row r="15" spans="1:21" ht="12" customHeight="1">
      <c r="A15" s="13" t="s">
        <v>272</v>
      </c>
      <c r="F15" s="50">
        <v>1598</v>
      </c>
      <c r="G15" s="76"/>
      <c r="H15" s="83">
        <f>N15+T15</f>
        <v>1864</v>
      </c>
      <c r="I15" s="83"/>
      <c r="J15" s="83">
        <v>61</v>
      </c>
      <c r="K15" s="83"/>
      <c r="L15" s="83">
        <v>5</v>
      </c>
      <c r="M15" s="83"/>
      <c r="N15" s="83">
        <f>J15+L15</f>
        <v>66</v>
      </c>
      <c r="O15" s="83"/>
      <c r="P15" s="83">
        <v>969</v>
      </c>
      <c r="Q15" s="83"/>
      <c r="R15" s="83">
        <v>829</v>
      </c>
      <c r="S15" s="83"/>
      <c r="T15" s="83">
        <f>P15+R15</f>
        <v>1798</v>
      </c>
      <c r="U15" s="83"/>
    </row>
    <row r="16" spans="1:21" ht="12" customHeight="1">
      <c r="A16" s="13" t="s">
        <v>273</v>
      </c>
      <c r="F16" s="50" t="s">
        <v>184</v>
      </c>
      <c r="G16" s="68"/>
      <c r="H16" s="50" t="s">
        <v>184</v>
      </c>
      <c r="I16" s="83"/>
      <c r="J16" s="50" t="s">
        <v>184</v>
      </c>
      <c r="K16" s="83"/>
      <c r="L16" s="50" t="s">
        <v>184</v>
      </c>
      <c r="M16" s="83"/>
      <c r="N16" s="83" t="s">
        <v>184</v>
      </c>
      <c r="O16" s="83"/>
      <c r="P16" s="50" t="s">
        <v>184</v>
      </c>
      <c r="Q16" s="83"/>
      <c r="R16" s="50" t="s">
        <v>184</v>
      </c>
      <c r="S16" s="83"/>
      <c r="T16" s="83" t="s">
        <v>184</v>
      </c>
      <c r="U16" s="83"/>
    </row>
    <row r="17" spans="1:21" ht="12" customHeight="1">
      <c r="A17" s="13" t="s">
        <v>32</v>
      </c>
      <c r="F17" s="50" t="s">
        <v>184</v>
      </c>
      <c r="G17" s="68"/>
      <c r="H17" s="50" t="s">
        <v>184</v>
      </c>
      <c r="I17" s="83"/>
      <c r="J17" s="50" t="s">
        <v>184</v>
      </c>
      <c r="K17" s="83"/>
      <c r="L17" s="50" t="s">
        <v>184</v>
      </c>
      <c r="M17" s="83"/>
      <c r="N17" s="83" t="s">
        <v>184</v>
      </c>
      <c r="O17" s="83"/>
      <c r="P17" s="50" t="s">
        <v>184</v>
      </c>
      <c r="Q17" s="83"/>
      <c r="R17" s="50" t="s">
        <v>184</v>
      </c>
      <c r="S17" s="83"/>
      <c r="T17" s="83" t="s">
        <v>184</v>
      </c>
      <c r="U17" s="83"/>
    </row>
    <row r="18" spans="1:21" ht="12" customHeight="1">
      <c r="A18" s="13" t="s">
        <v>34</v>
      </c>
      <c r="F18" s="50" t="s">
        <v>184</v>
      </c>
      <c r="G18" s="68"/>
      <c r="H18" s="50" t="s">
        <v>184</v>
      </c>
      <c r="I18" s="83"/>
      <c r="J18" s="50" t="s">
        <v>184</v>
      </c>
      <c r="K18" s="83"/>
      <c r="L18" s="50" t="s">
        <v>184</v>
      </c>
      <c r="M18" s="83"/>
      <c r="N18" s="83" t="s">
        <v>184</v>
      </c>
      <c r="O18" s="83"/>
      <c r="P18" s="50" t="s">
        <v>184</v>
      </c>
      <c r="Q18" s="83"/>
      <c r="R18" s="50" t="s">
        <v>184</v>
      </c>
      <c r="S18" s="83"/>
      <c r="T18" s="83" t="s">
        <v>184</v>
      </c>
      <c r="U18" s="83"/>
    </row>
    <row r="19" spans="1:21" ht="12" customHeight="1">
      <c r="A19" s="13" t="s">
        <v>36</v>
      </c>
      <c r="F19" s="50" t="s">
        <v>184</v>
      </c>
      <c r="G19" s="68"/>
      <c r="H19" s="50" t="s">
        <v>184</v>
      </c>
      <c r="I19" s="83"/>
      <c r="J19" s="50" t="s">
        <v>184</v>
      </c>
      <c r="K19" s="83"/>
      <c r="L19" s="50" t="s">
        <v>184</v>
      </c>
      <c r="M19" s="83"/>
      <c r="N19" s="83" t="s">
        <v>184</v>
      </c>
      <c r="O19" s="83"/>
      <c r="P19" s="50" t="s">
        <v>184</v>
      </c>
      <c r="Q19" s="83"/>
      <c r="R19" s="50" t="s">
        <v>184</v>
      </c>
      <c r="S19" s="83"/>
      <c r="T19" s="83" t="s">
        <v>184</v>
      </c>
      <c r="U19" s="83"/>
    </row>
    <row r="20" spans="1:21" ht="12" customHeight="1">
      <c r="A20" s="13" t="s">
        <v>39</v>
      </c>
      <c r="F20" s="50">
        <v>3302</v>
      </c>
      <c r="G20" s="68"/>
      <c r="H20" s="83">
        <f>N20+T20</f>
        <v>3607</v>
      </c>
      <c r="I20" s="83"/>
      <c r="J20" s="50">
        <v>2</v>
      </c>
      <c r="K20" s="83"/>
      <c r="L20" s="50"/>
      <c r="M20" s="83"/>
      <c r="N20" s="83">
        <f>J20+L20</f>
        <v>2</v>
      </c>
      <c r="O20" s="83"/>
      <c r="P20" s="83">
        <v>1564</v>
      </c>
      <c r="Q20" s="83"/>
      <c r="R20" s="83">
        <v>2041</v>
      </c>
      <c r="S20" s="83"/>
      <c r="T20" s="83">
        <f>P20+R20</f>
        <v>3605</v>
      </c>
      <c r="U20" s="83"/>
    </row>
    <row r="21" spans="1:21" ht="12" customHeight="1">
      <c r="A21" s="13" t="s">
        <v>44</v>
      </c>
      <c r="F21" s="50" t="s">
        <v>184</v>
      </c>
      <c r="G21" s="68"/>
      <c r="H21" s="50" t="s">
        <v>184</v>
      </c>
      <c r="I21" s="83"/>
      <c r="J21" s="50" t="s">
        <v>184</v>
      </c>
      <c r="K21" s="83"/>
      <c r="L21" s="50" t="s">
        <v>184</v>
      </c>
      <c r="M21" s="83"/>
      <c r="N21" s="50" t="s">
        <v>184</v>
      </c>
      <c r="O21" s="83"/>
      <c r="P21" s="50" t="s">
        <v>184</v>
      </c>
      <c r="Q21" s="83"/>
      <c r="R21" s="50" t="s">
        <v>184</v>
      </c>
      <c r="S21" s="83"/>
      <c r="T21" s="83" t="s">
        <v>184</v>
      </c>
      <c r="U21" s="83"/>
    </row>
    <row r="22" spans="1:21" ht="12" customHeight="1">
      <c r="A22" s="13" t="s">
        <v>46</v>
      </c>
      <c r="F22" s="50">
        <v>776</v>
      </c>
      <c r="G22" s="76"/>
      <c r="H22" s="83">
        <v>799</v>
      </c>
      <c r="I22" s="83"/>
      <c r="J22" s="50" t="s">
        <v>184</v>
      </c>
      <c r="K22" s="83"/>
      <c r="L22" s="50" t="s">
        <v>184</v>
      </c>
      <c r="M22" s="83"/>
      <c r="N22" s="83" t="s">
        <v>184</v>
      </c>
      <c r="O22" s="83"/>
      <c r="P22" s="83">
        <v>391</v>
      </c>
      <c r="Q22" s="83"/>
      <c r="R22" s="83">
        <v>408</v>
      </c>
      <c r="S22" s="83"/>
      <c r="T22" s="83">
        <f>P22+R22</f>
        <v>799</v>
      </c>
      <c r="U22" s="83"/>
    </row>
    <row r="23" spans="1:21" ht="12" customHeight="1">
      <c r="A23" s="13" t="s">
        <v>49</v>
      </c>
      <c r="F23" s="50">
        <v>397</v>
      </c>
      <c r="G23" s="68"/>
      <c r="H23" s="83">
        <v>476</v>
      </c>
      <c r="I23" s="83"/>
      <c r="J23" s="50" t="s">
        <v>184</v>
      </c>
      <c r="K23" s="83"/>
      <c r="L23" s="50" t="s">
        <v>184</v>
      </c>
      <c r="M23" s="83"/>
      <c r="N23" s="83" t="s">
        <v>184</v>
      </c>
      <c r="O23" s="83"/>
      <c r="P23" s="83">
        <v>309</v>
      </c>
      <c r="Q23" s="83"/>
      <c r="R23" s="83">
        <v>167</v>
      </c>
      <c r="S23" s="83"/>
      <c r="T23" s="83">
        <f>P23+R23</f>
        <v>476</v>
      </c>
      <c r="U23" s="83"/>
    </row>
    <row r="24" spans="1:21" ht="12" customHeight="1">
      <c r="A24" s="13" t="s">
        <v>154</v>
      </c>
      <c r="F24" s="50" t="s">
        <v>184</v>
      </c>
      <c r="G24" s="68"/>
      <c r="H24" s="50" t="s">
        <v>184</v>
      </c>
      <c r="I24" s="83"/>
      <c r="J24" s="50" t="s">
        <v>184</v>
      </c>
      <c r="K24" s="83"/>
      <c r="L24" s="50" t="s">
        <v>184</v>
      </c>
      <c r="M24" s="83"/>
      <c r="N24" s="83" t="s">
        <v>184</v>
      </c>
      <c r="O24" s="83"/>
      <c r="P24" s="50" t="s">
        <v>184</v>
      </c>
      <c r="Q24" s="83"/>
      <c r="R24" s="50" t="s">
        <v>184</v>
      </c>
      <c r="S24" s="83"/>
      <c r="T24" s="83" t="s">
        <v>184</v>
      </c>
      <c r="U24" s="83"/>
    </row>
    <row r="25" spans="1:21" ht="12" customHeight="1">
      <c r="A25" s="13" t="s">
        <v>155</v>
      </c>
      <c r="F25" s="50" t="s">
        <v>184</v>
      </c>
      <c r="G25" s="68"/>
      <c r="H25" s="50" t="s">
        <v>184</v>
      </c>
      <c r="I25" s="83"/>
      <c r="J25" s="50" t="s">
        <v>184</v>
      </c>
      <c r="K25" s="83"/>
      <c r="L25" s="50" t="s">
        <v>184</v>
      </c>
      <c r="M25" s="83"/>
      <c r="N25" s="83" t="s">
        <v>184</v>
      </c>
      <c r="O25" s="83"/>
      <c r="P25" s="50" t="s">
        <v>184</v>
      </c>
      <c r="Q25" s="83"/>
      <c r="R25" s="50" t="s">
        <v>184</v>
      </c>
      <c r="S25" s="83"/>
      <c r="T25" s="83" t="s">
        <v>184</v>
      </c>
      <c r="U25" s="83"/>
    </row>
    <row r="26" spans="1:21" ht="12" customHeight="1">
      <c r="A26" s="13" t="s">
        <v>156</v>
      </c>
      <c r="F26" s="50" t="s">
        <v>184</v>
      </c>
      <c r="G26" s="68"/>
      <c r="H26" s="50" t="s">
        <v>184</v>
      </c>
      <c r="I26" s="83"/>
      <c r="J26" s="50" t="s">
        <v>184</v>
      </c>
      <c r="K26" s="83"/>
      <c r="L26" s="50" t="s">
        <v>184</v>
      </c>
      <c r="M26" s="83"/>
      <c r="N26" s="83" t="s">
        <v>184</v>
      </c>
      <c r="O26" s="83"/>
      <c r="P26" s="50" t="s">
        <v>184</v>
      </c>
      <c r="Q26" s="83"/>
      <c r="R26" s="50" t="s">
        <v>184</v>
      </c>
      <c r="S26" s="83"/>
      <c r="T26" s="83" t="s">
        <v>184</v>
      </c>
      <c r="U26" s="83"/>
    </row>
    <row r="27" spans="1:21" ht="12" customHeight="1">
      <c r="A27" s="13" t="s">
        <v>157</v>
      </c>
      <c r="F27" s="50">
        <v>994</v>
      </c>
      <c r="G27" s="68"/>
      <c r="H27" s="83">
        <v>1039</v>
      </c>
      <c r="I27" s="83"/>
      <c r="J27" s="50" t="s">
        <v>184</v>
      </c>
      <c r="K27" s="83"/>
      <c r="L27" s="50" t="s">
        <v>184</v>
      </c>
      <c r="M27" s="83"/>
      <c r="N27" s="83" t="s">
        <v>184</v>
      </c>
      <c r="O27" s="83"/>
      <c r="P27" s="83">
        <v>566</v>
      </c>
      <c r="Q27" s="83"/>
      <c r="R27" s="83">
        <v>473</v>
      </c>
      <c r="S27" s="83"/>
      <c r="T27" s="83">
        <f>P27+R27</f>
        <v>1039</v>
      </c>
      <c r="U27" s="83"/>
    </row>
    <row r="28" spans="1:21" ht="12" customHeight="1">
      <c r="A28" s="13" t="s">
        <v>54</v>
      </c>
      <c r="F28" s="50" t="s">
        <v>184</v>
      </c>
      <c r="G28" s="68"/>
      <c r="H28" s="50" t="s">
        <v>184</v>
      </c>
      <c r="I28" s="83"/>
      <c r="J28" s="50" t="s">
        <v>184</v>
      </c>
      <c r="K28" s="83"/>
      <c r="L28" s="50" t="s">
        <v>184</v>
      </c>
      <c r="M28" s="83"/>
      <c r="N28" s="83" t="s">
        <v>184</v>
      </c>
      <c r="O28" s="83"/>
      <c r="P28" s="50" t="s">
        <v>184</v>
      </c>
      <c r="Q28" s="83"/>
      <c r="R28" s="50" t="s">
        <v>184</v>
      </c>
      <c r="S28" s="83"/>
      <c r="T28" s="83" t="s">
        <v>184</v>
      </c>
      <c r="U28" s="83"/>
    </row>
    <row r="29" spans="1:21" ht="12" customHeight="1">
      <c r="A29" s="13" t="s">
        <v>274</v>
      </c>
      <c r="F29" s="50">
        <v>2590</v>
      </c>
      <c r="G29" s="68"/>
      <c r="H29" s="83">
        <f>N29+T29</f>
        <v>2357</v>
      </c>
      <c r="I29" s="83"/>
      <c r="J29" s="50">
        <v>3</v>
      </c>
      <c r="K29" s="83"/>
      <c r="L29" s="50">
        <v>1</v>
      </c>
      <c r="M29" s="83"/>
      <c r="N29" s="83">
        <v>4</v>
      </c>
      <c r="O29" s="83"/>
      <c r="P29" s="83">
        <v>1038</v>
      </c>
      <c r="Q29" s="83"/>
      <c r="R29" s="83">
        <v>1315</v>
      </c>
      <c r="S29" s="83"/>
      <c r="T29" s="83">
        <f>P29+R29</f>
        <v>2353</v>
      </c>
      <c r="U29" s="83"/>
    </row>
    <row r="30" spans="1:21" ht="12" customHeight="1">
      <c r="A30" s="13" t="s">
        <v>158</v>
      </c>
      <c r="F30" s="50" t="s">
        <v>184</v>
      </c>
      <c r="G30" s="68"/>
      <c r="H30" s="50" t="s">
        <v>184</v>
      </c>
      <c r="I30" s="83"/>
      <c r="J30" s="50" t="s">
        <v>184</v>
      </c>
      <c r="K30" s="83"/>
      <c r="L30" s="50" t="s">
        <v>184</v>
      </c>
      <c r="M30" s="83"/>
      <c r="N30" s="83" t="s">
        <v>184</v>
      </c>
      <c r="O30" s="83"/>
      <c r="P30" s="50" t="s">
        <v>184</v>
      </c>
      <c r="Q30" s="83"/>
      <c r="R30" s="50" t="s">
        <v>184</v>
      </c>
      <c r="S30" s="83"/>
      <c r="T30" s="83" t="s">
        <v>184</v>
      </c>
      <c r="U30" s="83"/>
    </row>
    <row r="31" spans="1:21" ht="12" customHeight="1">
      <c r="A31" s="13" t="s">
        <v>159</v>
      </c>
      <c r="F31" s="50" t="s">
        <v>184</v>
      </c>
      <c r="G31" s="68"/>
      <c r="H31" s="50" t="s">
        <v>184</v>
      </c>
      <c r="I31" s="83"/>
      <c r="J31" s="50" t="s">
        <v>184</v>
      </c>
      <c r="K31" s="83"/>
      <c r="L31" s="50" t="s">
        <v>184</v>
      </c>
      <c r="M31" s="83"/>
      <c r="N31" s="83" t="s">
        <v>184</v>
      </c>
      <c r="O31" s="83"/>
      <c r="P31" s="50" t="s">
        <v>184</v>
      </c>
      <c r="Q31" s="83"/>
      <c r="R31" s="50" t="s">
        <v>184</v>
      </c>
      <c r="S31" s="83"/>
      <c r="T31" s="83" t="s">
        <v>184</v>
      </c>
      <c r="U31" s="83"/>
    </row>
    <row r="32" spans="1:21" ht="12" customHeight="1">
      <c r="A32" s="13" t="s">
        <v>59</v>
      </c>
      <c r="F32" s="50" t="s">
        <v>184</v>
      </c>
      <c r="G32" s="68"/>
      <c r="H32" s="50" t="s">
        <v>184</v>
      </c>
      <c r="I32" s="83"/>
      <c r="J32" s="50" t="s">
        <v>184</v>
      </c>
      <c r="K32" s="83"/>
      <c r="L32" s="50" t="s">
        <v>184</v>
      </c>
      <c r="M32" s="83"/>
      <c r="N32" s="83" t="s">
        <v>184</v>
      </c>
      <c r="O32" s="83"/>
      <c r="P32" s="50" t="s">
        <v>184</v>
      </c>
      <c r="Q32" s="83"/>
      <c r="R32" s="50" t="s">
        <v>184</v>
      </c>
      <c r="S32" s="83"/>
      <c r="T32" s="83" t="s">
        <v>184</v>
      </c>
      <c r="U32" s="83"/>
    </row>
    <row r="33" spans="1:21" ht="12" customHeight="1">
      <c r="A33" s="13" t="s">
        <v>275</v>
      </c>
      <c r="F33" s="50" t="s">
        <v>184</v>
      </c>
      <c r="G33" s="68"/>
      <c r="H33" s="50" t="s">
        <v>184</v>
      </c>
      <c r="I33" s="83"/>
      <c r="J33" s="50" t="s">
        <v>184</v>
      </c>
      <c r="K33" s="83"/>
      <c r="L33" s="50" t="s">
        <v>184</v>
      </c>
      <c r="M33" s="83"/>
      <c r="N33" s="83" t="s">
        <v>184</v>
      </c>
      <c r="O33" s="83"/>
      <c r="P33" s="50" t="s">
        <v>184</v>
      </c>
      <c r="Q33" s="83"/>
      <c r="R33" s="50" t="s">
        <v>184</v>
      </c>
      <c r="S33" s="83"/>
      <c r="T33" s="83" t="s">
        <v>184</v>
      </c>
      <c r="U33" s="83"/>
    </row>
    <row r="34" spans="1:21" ht="12" customHeight="1">
      <c r="A34" s="13" t="s">
        <v>61</v>
      </c>
      <c r="F34" s="50" t="s">
        <v>184</v>
      </c>
      <c r="G34" s="68"/>
      <c r="H34" s="50" t="s">
        <v>184</v>
      </c>
      <c r="I34" s="83"/>
      <c r="J34" s="50" t="s">
        <v>184</v>
      </c>
      <c r="K34" s="83"/>
      <c r="L34" s="50" t="s">
        <v>184</v>
      </c>
      <c r="M34" s="83"/>
      <c r="N34" s="83" t="s">
        <v>184</v>
      </c>
      <c r="O34" s="83"/>
      <c r="P34" s="50" t="s">
        <v>184</v>
      </c>
      <c r="Q34" s="83"/>
      <c r="R34" s="50" t="s">
        <v>184</v>
      </c>
      <c r="S34" s="83"/>
      <c r="T34" s="83" t="s">
        <v>184</v>
      </c>
      <c r="U34" s="83"/>
    </row>
    <row r="35" spans="1:21" ht="12" customHeight="1">
      <c r="A35" s="13" t="s">
        <v>62</v>
      </c>
      <c r="F35" s="50" t="s">
        <v>184</v>
      </c>
      <c r="G35" s="68"/>
      <c r="H35" s="50" t="s">
        <v>184</v>
      </c>
      <c r="I35" s="83"/>
      <c r="J35" s="50" t="s">
        <v>184</v>
      </c>
      <c r="K35" s="83"/>
      <c r="L35" s="50" t="s">
        <v>184</v>
      </c>
      <c r="M35" s="83"/>
      <c r="N35" s="83" t="s">
        <v>184</v>
      </c>
      <c r="O35" s="83"/>
      <c r="P35" s="50" t="s">
        <v>184</v>
      </c>
      <c r="Q35" s="83"/>
      <c r="R35" s="50" t="s">
        <v>184</v>
      </c>
      <c r="S35" s="83"/>
      <c r="T35" s="83" t="s">
        <v>184</v>
      </c>
      <c r="U35" s="83"/>
    </row>
    <row r="36" spans="1:21" ht="12" customHeight="1">
      <c r="A36" s="13" t="s">
        <v>160</v>
      </c>
      <c r="F36" s="50">
        <v>17779</v>
      </c>
      <c r="G36" s="76"/>
      <c r="H36" s="83">
        <f>N36+T36</f>
        <v>17674</v>
      </c>
      <c r="I36" s="83"/>
      <c r="J36" s="83">
        <v>5059</v>
      </c>
      <c r="K36" s="83"/>
      <c r="L36" s="83">
        <v>3210</v>
      </c>
      <c r="M36" s="83"/>
      <c r="N36" s="83">
        <f>J36+L36</f>
        <v>8269</v>
      </c>
      <c r="O36" s="83"/>
      <c r="P36" s="83">
        <v>3951</v>
      </c>
      <c r="Q36" s="83"/>
      <c r="R36" s="83">
        <v>5454</v>
      </c>
      <c r="S36" s="83"/>
      <c r="T36" s="83">
        <f>P36+R36</f>
        <v>9405</v>
      </c>
      <c r="U36" s="83"/>
    </row>
    <row r="37" spans="1:21" ht="12" customHeight="1">
      <c r="A37" s="13" t="s">
        <v>161</v>
      </c>
      <c r="F37" s="50">
        <v>8</v>
      </c>
      <c r="G37" s="68"/>
      <c r="H37" s="83">
        <v>5</v>
      </c>
      <c r="I37" s="83"/>
      <c r="J37" s="50" t="s">
        <v>184</v>
      </c>
      <c r="K37" s="83"/>
      <c r="L37" s="50" t="s">
        <v>184</v>
      </c>
      <c r="M37" s="83"/>
      <c r="N37" s="83" t="s">
        <v>184</v>
      </c>
      <c r="O37" s="83"/>
      <c r="P37" s="83">
        <v>4</v>
      </c>
      <c r="Q37" s="83"/>
      <c r="R37" s="50">
        <v>1</v>
      </c>
      <c r="S37" s="83"/>
      <c r="T37" s="83">
        <v>5</v>
      </c>
      <c r="U37" s="83"/>
    </row>
    <row r="38" spans="1:21" ht="12" customHeight="1">
      <c r="A38" s="13" t="s">
        <v>162</v>
      </c>
      <c r="F38" s="50" t="s">
        <v>184</v>
      </c>
      <c r="G38" s="68"/>
      <c r="H38" s="50" t="s">
        <v>184</v>
      </c>
      <c r="I38" s="83"/>
      <c r="J38" s="50" t="s">
        <v>184</v>
      </c>
      <c r="K38" s="83"/>
      <c r="L38" s="50" t="s">
        <v>184</v>
      </c>
      <c r="M38" s="83"/>
      <c r="N38" s="83" t="s">
        <v>184</v>
      </c>
      <c r="O38" s="83"/>
      <c r="P38" s="50" t="s">
        <v>184</v>
      </c>
      <c r="Q38" s="83"/>
      <c r="R38" s="50" t="s">
        <v>184</v>
      </c>
      <c r="S38" s="83"/>
      <c r="T38" s="83" t="s">
        <v>184</v>
      </c>
      <c r="U38" s="83"/>
    </row>
    <row r="39" spans="1:21" ht="12" customHeight="1">
      <c r="A39" s="13" t="s">
        <v>163</v>
      </c>
      <c r="F39" s="50" t="s">
        <v>184</v>
      </c>
      <c r="G39" s="68"/>
      <c r="H39" s="50" t="s">
        <v>184</v>
      </c>
      <c r="I39" s="83"/>
      <c r="J39" s="50" t="s">
        <v>184</v>
      </c>
      <c r="K39" s="83"/>
      <c r="L39" s="50" t="s">
        <v>184</v>
      </c>
      <c r="M39" s="83"/>
      <c r="N39" s="83" t="s">
        <v>184</v>
      </c>
      <c r="O39" s="83"/>
      <c r="P39" s="50" t="s">
        <v>184</v>
      </c>
      <c r="Q39" s="83"/>
      <c r="R39" s="50" t="s">
        <v>184</v>
      </c>
      <c r="S39" s="83"/>
      <c r="T39" s="83" t="s">
        <v>184</v>
      </c>
      <c r="U39" s="83"/>
    </row>
    <row r="40" spans="1:21" ht="12" customHeight="1">
      <c r="A40" s="13" t="s">
        <v>276</v>
      </c>
      <c r="F40" s="50" t="s">
        <v>184</v>
      </c>
      <c r="G40" s="68"/>
      <c r="H40" s="50" t="s">
        <v>184</v>
      </c>
      <c r="I40" s="83"/>
      <c r="J40" s="50" t="s">
        <v>184</v>
      </c>
      <c r="K40" s="83"/>
      <c r="L40" s="50" t="s">
        <v>184</v>
      </c>
      <c r="M40" s="83"/>
      <c r="N40" s="83" t="s">
        <v>184</v>
      </c>
      <c r="O40" s="83"/>
      <c r="P40" s="50" t="s">
        <v>184</v>
      </c>
      <c r="Q40" s="83"/>
      <c r="R40" s="50" t="s">
        <v>184</v>
      </c>
      <c r="S40" s="83"/>
      <c r="T40" s="83" t="s">
        <v>184</v>
      </c>
      <c r="U40" s="83"/>
    </row>
    <row r="41" spans="1:21" ht="12" customHeight="1">
      <c r="A41" s="13" t="s">
        <v>277</v>
      </c>
      <c r="F41" s="50">
        <v>2080</v>
      </c>
      <c r="G41" s="68"/>
      <c r="H41" s="83">
        <v>2083</v>
      </c>
      <c r="I41" s="83"/>
      <c r="J41" s="50" t="s">
        <v>184</v>
      </c>
      <c r="K41" s="83"/>
      <c r="L41" s="50" t="s">
        <v>184</v>
      </c>
      <c r="M41" s="83"/>
      <c r="N41" s="83" t="s">
        <v>184</v>
      </c>
      <c r="O41" s="83"/>
      <c r="P41" s="83">
        <v>1238</v>
      </c>
      <c r="Q41" s="83"/>
      <c r="R41" s="83">
        <v>845</v>
      </c>
      <c r="S41" s="83"/>
      <c r="T41" s="83">
        <f>P41+R41</f>
        <v>2083</v>
      </c>
      <c r="U41" s="83"/>
    </row>
    <row r="42" spans="1:21" ht="12" customHeight="1">
      <c r="A42" s="13" t="s">
        <v>67</v>
      </c>
      <c r="F42" s="50" t="s">
        <v>184</v>
      </c>
      <c r="G42" s="68"/>
      <c r="H42" s="50" t="s">
        <v>184</v>
      </c>
      <c r="I42" s="83"/>
      <c r="J42" s="50" t="s">
        <v>184</v>
      </c>
      <c r="K42" s="83"/>
      <c r="L42" s="50" t="s">
        <v>184</v>
      </c>
      <c r="M42" s="83"/>
      <c r="N42" s="83" t="s">
        <v>184</v>
      </c>
      <c r="O42" s="83"/>
      <c r="P42" s="50" t="s">
        <v>184</v>
      </c>
      <c r="Q42" s="83"/>
      <c r="R42" s="50" t="s">
        <v>184</v>
      </c>
      <c r="S42" s="83"/>
      <c r="T42" s="83" t="s">
        <v>184</v>
      </c>
      <c r="U42" s="83"/>
    </row>
    <row r="43" spans="1:21" ht="12" customHeight="1">
      <c r="A43" s="13" t="s">
        <v>68</v>
      </c>
      <c r="F43" s="50" t="s">
        <v>184</v>
      </c>
      <c r="G43" s="68"/>
      <c r="H43" s="50" t="s">
        <v>184</v>
      </c>
      <c r="I43" s="83"/>
      <c r="J43" s="50" t="s">
        <v>184</v>
      </c>
      <c r="K43" s="83"/>
      <c r="L43" s="50" t="s">
        <v>184</v>
      </c>
      <c r="M43" s="83"/>
      <c r="N43" s="83" t="s">
        <v>184</v>
      </c>
      <c r="O43" s="83"/>
      <c r="P43" s="50" t="s">
        <v>184</v>
      </c>
      <c r="Q43" s="83"/>
      <c r="R43" s="50" t="s">
        <v>184</v>
      </c>
      <c r="S43" s="83"/>
      <c r="T43" s="83" t="s">
        <v>184</v>
      </c>
      <c r="U43" s="83"/>
    </row>
    <row r="44" spans="1:21" ht="12" customHeight="1">
      <c r="A44" s="13" t="s">
        <v>279</v>
      </c>
      <c r="F44" s="50" t="s">
        <v>184</v>
      </c>
      <c r="G44" s="70"/>
      <c r="H44" s="50" t="s">
        <v>184</v>
      </c>
      <c r="I44" s="83"/>
      <c r="J44" s="50" t="s">
        <v>184</v>
      </c>
      <c r="K44" s="83"/>
      <c r="L44" s="50" t="s">
        <v>184</v>
      </c>
      <c r="M44" s="83"/>
      <c r="N44" s="83" t="s">
        <v>184</v>
      </c>
      <c r="O44" s="83"/>
      <c r="P44" s="50" t="s">
        <v>184</v>
      </c>
      <c r="Q44" s="83"/>
      <c r="R44" s="50" t="s">
        <v>184</v>
      </c>
      <c r="S44" s="83"/>
      <c r="T44" s="83" t="s">
        <v>184</v>
      </c>
      <c r="U44" s="83"/>
    </row>
    <row r="45" spans="1:21" ht="12" customHeight="1">
      <c r="A45" s="13" t="s">
        <v>71</v>
      </c>
      <c r="F45" s="50">
        <v>4684</v>
      </c>
      <c r="G45" s="68"/>
      <c r="H45" s="83">
        <v>4494</v>
      </c>
      <c r="I45" s="83"/>
      <c r="J45" s="50" t="s">
        <v>184</v>
      </c>
      <c r="K45" s="83"/>
      <c r="L45" s="50" t="s">
        <v>184</v>
      </c>
      <c r="M45" s="83"/>
      <c r="N45" s="83" t="s">
        <v>184</v>
      </c>
      <c r="O45" s="83"/>
      <c r="P45" s="83">
        <v>2497</v>
      </c>
      <c r="Q45" s="83"/>
      <c r="R45" s="83">
        <v>1997</v>
      </c>
      <c r="S45" s="83"/>
      <c r="T45" s="83">
        <f>P45+R45</f>
        <v>4494</v>
      </c>
      <c r="U45" s="83"/>
    </row>
    <row r="46" spans="1:21" ht="12" customHeight="1">
      <c r="A46" s="13" t="s">
        <v>72</v>
      </c>
      <c r="F46" s="50" t="s">
        <v>184</v>
      </c>
      <c r="G46" s="68"/>
      <c r="H46" s="50" t="s">
        <v>184</v>
      </c>
      <c r="I46" s="83"/>
      <c r="J46" s="50" t="s">
        <v>184</v>
      </c>
      <c r="K46" s="83"/>
      <c r="L46" s="50" t="s">
        <v>184</v>
      </c>
      <c r="M46" s="83"/>
      <c r="N46" s="83" t="s">
        <v>184</v>
      </c>
      <c r="O46" s="83"/>
      <c r="P46" s="50" t="s">
        <v>184</v>
      </c>
      <c r="Q46" s="83"/>
      <c r="R46" s="50" t="s">
        <v>184</v>
      </c>
      <c r="S46" s="83"/>
      <c r="T46" s="83" t="s">
        <v>184</v>
      </c>
    </row>
    <row r="47" spans="1:21" ht="12" customHeight="1">
      <c r="A47" s="13" t="s">
        <v>74</v>
      </c>
      <c r="F47" s="50">
        <v>792</v>
      </c>
      <c r="G47" s="68"/>
      <c r="H47" s="83">
        <v>729</v>
      </c>
      <c r="I47" s="83"/>
      <c r="J47" s="50" t="s">
        <v>184</v>
      </c>
      <c r="K47" s="83"/>
      <c r="L47" s="50" t="s">
        <v>184</v>
      </c>
      <c r="M47" s="83"/>
      <c r="N47" s="83" t="s">
        <v>184</v>
      </c>
      <c r="O47" s="83"/>
      <c r="P47" s="83">
        <v>476</v>
      </c>
      <c r="Q47" s="83"/>
      <c r="R47" s="83">
        <v>253</v>
      </c>
      <c r="S47" s="83"/>
      <c r="T47" s="83">
        <f>P47+R47</f>
        <v>729</v>
      </c>
    </row>
    <row r="48" spans="1:21" ht="12" customHeight="1">
      <c r="A48" s="13" t="s">
        <v>164</v>
      </c>
      <c r="F48" s="83">
        <v>772</v>
      </c>
      <c r="G48" s="68"/>
      <c r="H48" s="83">
        <v>139</v>
      </c>
      <c r="I48" s="83"/>
      <c r="J48" s="50" t="s">
        <v>184</v>
      </c>
      <c r="K48" s="83"/>
      <c r="L48" s="50" t="s">
        <v>184</v>
      </c>
      <c r="M48" s="83"/>
      <c r="N48" s="50" t="s">
        <v>184</v>
      </c>
      <c r="O48" s="83"/>
      <c r="P48" s="83">
        <v>72</v>
      </c>
      <c r="Q48" s="83"/>
      <c r="R48" s="83">
        <v>67</v>
      </c>
      <c r="S48" s="83"/>
      <c r="T48" s="83">
        <f>P48+R48</f>
        <v>139</v>
      </c>
    </row>
    <row r="49" spans="1:20" ht="12" customHeight="1">
      <c r="A49" s="37" t="s">
        <v>166</v>
      </c>
      <c r="B49" s="37"/>
      <c r="C49" s="37"/>
      <c r="D49" s="37"/>
      <c r="E49" s="37"/>
      <c r="F49" s="83"/>
      <c r="G49" s="70"/>
      <c r="H49" s="50" t="s">
        <v>184</v>
      </c>
      <c r="I49" s="83"/>
      <c r="J49" s="50" t="s">
        <v>184</v>
      </c>
      <c r="K49" s="83"/>
      <c r="L49" s="50" t="s">
        <v>184</v>
      </c>
      <c r="M49" s="83"/>
      <c r="N49" s="50" t="s">
        <v>184</v>
      </c>
      <c r="O49" s="83"/>
      <c r="P49" s="50" t="s">
        <v>184</v>
      </c>
      <c r="Q49" s="83"/>
      <c r="R49" s="50" t="s">
        <v>184</v>
      </c>
      <c r="S49" s="83"/>
      <c r="T49" s="83" t="s">
        <v>184</v>
      </c>
    </row>
    <row r="50" spans="1:20" ht="12" customHeight="1">
      <c r="A50" s="13" t="s">
        <v>165</v>
      </c>
      <c r="F50" s="83" t="s">
        <v>184</v>
      </c>
      <c r="G50" s="68"/>
      <c r="H50" s="50" t="s">
        <v>184</v>
      </c>
      <c r="I50" s="83"/>
      <c r="J50" s="50" t="s">
        <v>184</v>
      </c>
      <c r="K50" s="83"/>
      <c r="L50" s="50" t="s">
        <v>184</v>
      </c>
      <c r="M50" s="83"/>
      <c r="N50" s="50" t="s">
        <v>184</v>
      </c>
      <c r="O50" s="83"/>
      <c r="P50" s="50" t="s">
        <v>184</v>
      </c>
      <c r="Q50" s="83"/>
      <c r="R50" s="50" t="s">
        <v>184</v>
      </c>
      <c r="S50" s="83"/>
      <c r="T50" s="83" t="s">
        <v>184</v>
      </c>
    </row>
    <row r="51" spans="1:20" ht="12" customHeight="1">
      <c r="A51" s="37" t="s">
        <v>76</v>
      </c>
      <c r="B51" s="37"/>
      <c r="C51" s="37"/>
      <c r="D51" s="37"/>
      <c r="E51" s="37"/>
      <c r="F51" s="83" t="s">
        <v>184</v>
      </c>
      <c r="G51" s="37"/>
      <c r="H51" s="83">
        <v>14</v>
      </c>
      <c r="I51" s="83"/>
      <c r="J51" s="50" t="s">
        <v>184</v>
      </c>
      <c r="K51" s="83"/>
      <c r="L51" s="83">
        <v>14</v>
      </c>
      <c r="M51" s="83"/>
      <c r="N51" s="83">
        <v>14</v>
      </c>
      <c r="O51" s="83"/>
      <c r="P51" s="50" t="s">
        <v>184</v>
      </c>
      <c r="Q51" s="83"/>
      <c r="R51" s="50" t="s">
        <v>184</v>
      </c>
      <c r="S51" s="83"/>
      <c r="T51" s="83" t="s">
        <v>184</v>
      </c>
    </row>
    <row r="52" spans="1:20" ht="12" customHeight="1">
      <c r="A52" s="42" t="s">
        <v>78</v>
      </c>
      <c r="B52" s="42"/>
      <c r="C52" s="42"/>
      <c r="D52" s="42"/>
      <c r="E52" s="42"/>
      <c r="F52" s="88">
        <v>133</v>
      </c>
      <c r="G52" s="79"/>
      <c r="H52" s="88">
        <v>126</v>
      </c>
      <c r="I52" s="88"/>
      <c r="J52" s="87" t="s">
        <v>184</v>
      </c>
      <c r="K52" s="88"/>
      <c r="L52" s="87" t="s">
        <v>184</v>
      </c>
      <c r="M52" s="88"/>
      <c r="N52" s="87" t="s">
        <v>184</v>
      </c>
      <c r="O52" s="88"/>
      <c r="P52" s="88">
        <v>124</v>
      </c>
      <c r="Q52" s="88"/>
      <c r="R52" s="88">
        <v>2</v>
      </c>
      <c r="S52" s="88"/>
      <c r="T52" s="88">
        <v>126</v>
      </c>
    </row>
    <row r="53" spans="1:20" ht="12" customHeight="1">
      <c r="A53" s="42" t="s">
        <v>109</v>
      </c>
      <c r="B53" s="42"/>
      <c r="C53" s="42"/>
      <c r="D53" s="42"/>
      <c r="E53" s="42"/>
      <c r="F53" s="102"/>
      <c r="G53" s="42"/>
      <c r="H53" s="102"/>
      <c r="I53" s="42"/>
      <c r="J53" s="90">
        <f>SUM(J12:J47)+SUM(J48:J52)</f>
        <v>5125</v>
      </c>
      <c r="K53" s="42"/>
      <c r="L53" s="90">
        <f>SUM(L12:L47)+SUM(L48:L52)</f>
        <v>3230</v>
      </c>
      <c r="M53" s="42"/>
      <c r="N53" s="90">
        <f>SUM(N12:N47)+SUM(N48:N52)</f>
        <v>8355</v>
      </c>
      <c r="O53" s="42"/>
      <c r="P53" s="90">
        <f>SUM(P12:P47)+SUM(P48:P52)</f>
        <v>13434</v>
      </c>
      <c r="Q53" s="79"/>
      <c r="R53" s="90">
        <f>SUM(R12:R47)+SUM(R48:R52)</f>
        <v>14129</v>
      </c>
      <c r="S53" s="79"/>
      <c r="T53" s="102"/>
    </row>
    <row r="55" spans="1:20" ht="12" customHeight="1">
      <c r="A55" s="62" t="s">
        <v>727</v>
      </c>
    </row>
    <row r="56" spans="1:20" ht="12" customHeight="1">
      <c r="A56" s="13" t="s">
        <v>369</v>
      </c>
      <c r="F56" s="74"/>
      <c r="H56" s="74"/>
      <c r="T56" s="74"/>
    </row>
    <row r="57" spans="1:20" ht="12" customHeight="1">
      <c r="A57" s="13" t="s">
        <v>786</v>
      </c>
    </row>
    <row r="58" spans="1:20" ht="12" customHeight="1">
      <c r="A58" s="13" t="s">
        <v>787</v>
      </c>
    </row>
    <row r="59" spans="1:20" ht="12" customHeight="1">
      <c r="A59" s="13" t="s">
        <v>784</v>
      </c>
    </row>
    <row r="60" spans="1:20" ht="12" customHeight="1">
      <c r="A60" s="13" t="s">
        <v>785</v>
      </c>
    </row>
  </sheetData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4"/>
  <sheetViews>
    <sheetView zoomScaleNormal="100" zoomScaleSheetLayoutView="75" workbookViewId="0">
      <selection activeCell="F182" sqref="F182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4.5703125" style="2" customWidth="1"/>
    <col min="5" max="5" width="5.7109375" style="2" customWidth="1"/>
    <col min="6" max="6" width="29.5703125" style="2" customWidth="1"/>
    <col min="7" max="7" width="2.42578125" style="2" customWidth="1"/>
    <col min="8" max="8" width="8" style="2" customWidth="1"/>
    <col min="9" max="9" width="1.42578125" style="2" customWidth="1"/>
    <col min="10" max="10" width="8" style="2" customWidth="1"/>
    <col min="11" max="11" width="1.42578125" style="2" customWidth="1"/>
    <col min="12" max="12" width="11.42578125" style="2" bestFit="1" customWidth="1"/>
    <col min="13" max="13" width="1.42578125" style="2" customWidth="1"/>
    <col min="14" max="16384" width="9.140625" style="2"/>
  </cols>
  <sheetData>
    <row r="1" spans="1:13" ht="12" customHeight="1">
      <c r="A1" s="24" t="s">
        <v>0</v>
      </c>
      <c r="D1" s="24" t="s">
        <v>185</v>
      </c>
      <c r="E1" s="24"/>
    </row>
    <row r="2" spans="1:13" ht="12" customHeight="1">
      <c r="D2" s="2" t="s">
        <v>186</v>
      </c>
    </row>
    <row r="3" spans="1:13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>
      <c r="A4" s="2" t="s">
        <v>1</v>
      </c>
      <c r="F4" s="2" t="s">
        <v>2</v>
      </c>
      <c r="H4" s="2" t="s">
        <v>3</v>
      </c>
      <c r="L4" s="2" t="s">
        <v>4</v>
      </c>
    </row>
    <row r="5" spans="1:13" ht="12" customHeight="1">
      <c r="A5" s="2" t="s">
        <v>5</v>
      </c>
      <c r="F5" s="2" t="s">
        <v>6</v>
      </c>
      <c r="H5" s="3" t="s">
        <v>7</v>
      </c>
      <c r="I5" s="3"/>
      <c r="J5" s="3"/>
      <c r="L5" s="2" t="s">
        <v>191</v>
      </c>
    </row>
    <row r="6" spans="1:13" ht="12" customHeight="1">
      <c r="H6" s="2" t="s">
        <v>8</v>
      </c>
      <c r="J6" s="2" t="s">
        <v>9</v>
      </c>
      <c r="L6" s="2" t="s">
        <v>10</v>
      </c>
    </row>
    <row r="7" spans="1:13" ht="12" customHeight="1">
      <c r="A7" s="3"/>
      <c r="B7" s="3"/>
      <c r="C7" s="3"/>
      <c r="D7" s="3"/>
      <c r="E7" s="3"/>
      <c r="F7" s="3"/>
      <c r="G7" s="3"/>
      <c r="H7" s="3" t="s">
        <v>11</v>
      </c>
      <c r="I7" s="3"/>
      <c r="J7" s="3" t="s">
        <v>12</v>
      </c>
      <c r="K7" s="3"/>
      <c r="L7" s="3" t="s">
        <v>192</v>
      </c>
      <c r="M7" s="3"/>
    </row>
    <row r="9" spans="1:13" ht="12" customHeight="1">
      <c r="A9" s="2" t="s">
        <v>13</v>
      </c>
      <c r="F9" s="2" t="s">
        <v>14</v>
      </c>
      <c r="H9" s="4" t="s">
        <v>64</v>
      </c>
      <c r="J9" s="2" t="s">
        <v>16</v>
      </c>
      <c r="L9" s="2" t="s">
        <v>134</v>
      </c>
    </row>
    <row r="10" spans="1:13" ht="12" customHeight="1">
      <c r="F10" s="2" t="s">
        <v>18</v>
      </c>
      <c r="H10" s="4"/>
      <c r="J10" s="2" t="s">
        <v>19</v>
      </c>
      <c r="L10" s="2" t="s">
        <v>31</v>
      </c>
    </row>
    <row r="11" spans="1:13" ht="12" customHeight="1">
      <c r="H11" s="4"/>
    </row>
    <row r="12" spans="1:13" ht="12" customHeight="1">
      <c r="A12" s="2" t="s">
        <v>21</v>
      </c>
      <c r="F12" s="2" t="s">
        <v>14</v>
      </c>
      <c r="H12" s="4" t="s">
        <v>23</v>
      </c>
      <c r="J12" s="2" t="s">
        <v>16</v>
      </c>
      <c r="L12" s="2" t="s">
        <v>29</v>
      </c>
    </row>
    <row r="13" spans="1:13" ht="12" customHeight="1">
      <c r="F13" s="2" t="s">
        <v>18</v>
      </c>
      <c r="H13" s="4"/>
      <c r="J13" s="2" t="s">
        <v>19</v>
      </c>
      <c r="L13" s="2" t="s">
        <v>20</v>
      </c>
    </row>
    <row r="14" spans="1:13" ht="12" customHeight="1">
      <c r="H14" s="4" t="s">
        <v>177</v>
      </c>
      <c r="J14" s="2" t="s">
        <v>42</v>
      </c>
    </row>
    <row r="15" spans="1:13" ht="12" customHeight="1">
      <c r="H15" s="4"/>
      <c r="J15" s="2" t="s">
        <v>43</v>
      </c>
    </row>
    <row r="16" spans="1:13" ht="12" customHeight="1">
      <c r="H16" s="4"/>
    </row>
    <row r="17" spans="1:12" ht="12" customHeight="1">
      <c r="A17" s="2" t="s">
        <v>25</v>
      </c>
      <c r="F17" s="2" t="s">
        <v>14</v>
      </c>
      <c r="H17" s="4" t="s">
        <v>26</v>
      </c>
      <c r="J17" s="2" t="s">
        <v>16</v>
      </c>
      <c r="L17" s="2" t="s">
        <v>17</v>
      </c>
    </row>
    <row r="18" spans="1:12" ht="12" customHeight="1">
      <c r="F18" s="2" t="s">
        <v>18</v>
      </c>
      <c r="H18" s="4"/>
      <c r="J18" s="2" t="s">
        <v>19</v>
      </c>
      <c r="L18" s="2" t="s">
        <v>20</v>
      </c>
    </row>
    <row r="19" spans="1:12" ht="12" customHeight="1">
      <c r="H19" s="4"/>
    </row>
    <row r="20" spans="1:12" ht="12" customHeight="1">
      <c r="A20" s="2" t="s">
        <v>27</v>
      </c>
      <c r="F20" s="2" t="s">
        <v>14</v>
      </c>
      <c r="H20" s="4" t="s">
        <v>28</v>
      </c>
      <c r="J20" s="2" t="s">
        <v>16</v>
      </c>
      <c r="L20" s="2" t="s">
        <v>29</v>
      </c>
    </row>
    <row r="21" spans="1:12" ht="12" customHeight="1">
      <c r="F21" s="2" t="s">
        <v>18</v>
      </c>
      <c r="H21" s="4"/>
      <c r="J21" s="2" t="s">
        <v>19</v>
      </c>
      <c r="L21" s="2" t="s">
        <v>137</v>
      </c>
    </row>
    <row r="22" spans="1:12" ht="12" customHeight="1">
      <c r="H22" s="4"/>
    </row>
    <row r="23" spans="1:12" ht="12" customHeight="1">
      <c r="A23" s="2" t="s">
        <v>168</v>
      </c>
      <c r="F23" s="2" t="s">
        <v>14</v>
      </c>
      <c r="H23" s="4" t="s">
        <v>136</v>
      </c>
      <c r="J23" s="2" t="s">
        <v>16</v>
      </c>
      <c r="L23" s="2" t="s">
        <v>135</v>
      </c>
    </row>
    <row r="24" spans="1:12" ht="12" customHeight="1">
      <c r="F24" s="2" t="s">
        <v>18</v>
      </c>
      <c r="H24" s="4" t="s">
        <v>30</v>
      </c>
      <c r="J24" s="2" t="s">
        <v>19</v>
      </c>
      <c r="L24" s="2" t="s">
        <v>31</v>
      </c>
    </row>
    <row r="26" spans="1:12" ht="12" customHeight="1">
      <c r="A26" s="2" t="s">
        <v>32</v>
      </c>
      <c r="F26" s="2" t="s">
        <v>14</v>
      </c>
      <c r="H26" s="4" t="s">
        <v>33</v>
      </c>
      <c r="J26" s="2" t="s">
        <v>16</v>
      </c>
      <c r="L26" s="2" t="s">
        <v>17</v>
      </c>
    </row>
    <row r="27" spans="1:12" ht="12" customHeight="1">
      <c r="F27" s="2" t="s">
        <v>18</v>
      </c>
      <c r="H27" s="4"/>
      <c r="J27" s="2" t="s">
        <v>19</v>
      </c>
      <c r="L27" s="2" t="s">
        <v>20</v>
      </c>
    </row>
    <row r="28" spans="1:12" ht="12" customHeight="1">
      <c r="H28" s="4"/>
    </row>
    <row r="29" spans="1:12" ht="12" customHeight="1">
      <c r="A29" s="2" t="s">
        <v>34</v>
      </c>
      <c r="F29" s="2" t="s">
        <v>14</v>
      </c>
      <c r="H29" s="4" t="s">
        <v>138</v>
      </c>
      <c r="J29" s="2" t="s">
        <v>16</v>
      </c>
      <c r="L29" s="2" t="s">
        <v>35</v>
      </c>
    </row>
    <row r="30" spans="1:12" ht="12" customHeight="1">
      <c r="F30" s="2" t="s">
        <v>18</v>
      </c>
      <c r="H30" s="4"/>
      <c r="J30" s="2" t="s">
        <v>19</v>
      </c>
      <c r="L30" s="2" t="s">
        <v>20</v>
      </c>
    </row>
    <row r="31" spans="1:12" ht="12" customHeight="1">
      <c r="H31" s="4"/>
    </row>
    <row r="32" spans="1:12" ht="12" customHeight="1">
      <c r="A32" s="2" t="s">
        <v>36</v>
      </c>
      <c r="F32" s="2" t="s">
        <v>14</v>
      </c>
      <c r="H32" s="5" t="s">
        <v>139</v>
      </c>
      <c r="J32" s="2" t="s">
        <v>16</v>
      </c>
      <c r="L32" s="2" t="s">
        <v>17</v>
      </c>
    </row>
    <row r="33" spans="1:12" ht="12" customHeight="1">
      <c r="F33" s="2" t="s">
        <v>18</v>
      </c>
      <c r="H33" s="4"/>
      <c r="J33" s="2" t="s">
        <v>19</v>
      </c>
      <c r="L33" s="2" t="s">
        <v>20</v>
      </c>
    </row>
    <row r="34" spans="1:12" ht="12" customHeight="1">
      <c r="H34" s="4"/>
    </row>
    <row r="35" spans="1:12" ht="12" customHeight="1">
      <c r="A35" s="2" t="s">
        <v>39</v>
      </c>
      <c r="F35" s="2" t="s">
        <v>14</v>
      </c>
      <c r="H35" s="4" t="s">
        <v>40</v>
      </c>
      <c r="J35" s="2" t="s">
        <v>16</v>
      </c>
      <c r="L35" s="2" t="s">
        <v>35</v>
      </c>
    </row>
    <row r="36" spans="1:12" ht="12" customHeight="1">
      <c r="F36" s="2" t="s">
        <v>18</v>
      </c>
      <c r="H36" s="4"/>
      <c r="J36" s="2" t="s">
        <v>19</v>
      </c>
      <c r="L36" s="2" t="s">
        <v>20</v>
      </c>
    </row>
    <row r="37" spans="1:12" ht="12" customHeight="1">
      <c r="H37" s="4" t="s">
        <v>41</v>
      </c>
      <c r="J37" s="2" t="s">
        <v>42</v>
      </c>
    </row>
    <row r="38" spans="1:12" ht="12" customHeight="1">
      <c r="H38" s="4"/>
      <c r="J38" s="2" t="s">
        <v>43</v>
      </c>
    </row>
    <row r="39" spans="1:12" ht="12" customHeight="1">
      <c r="H39" s="4"/>
    </row>
    <row r="40" spans="1:12" ht="12" customHeight="1">
      <c r="A40" s="2" t="s">
        <v>44</v>
      </c>
      <c r="F40" s="2" t="s">
        <v>14</v>
      </c>
      <c r="H40" s="4" t="s">
        <v>45</v>
      </c>
      <c r="J40" s="2" t="s">
        <v>16</v>
      </c>
      <c r="L40" s="2" t="s">
        <v>171</v>
      </c>
    </row>
    <row r="41" spans="1:12" ht="12" customHeight="1">
      <c r="F41" s="2" t="s">
        <v>18</v>
      </c>
      <c r="H41" s="4" t="s">
        <v>140</v>
      </c>
      <c r="J41" s="2" t="s">
        <v>19</v>
      </c>
      <c r="L41" s="2" t="s">
        <v>31</v>
      </c>
    </row>
    <row r="43" spans="1:12" ht="12" customHeight="1">
      <c r="A43" s="2" t="s">
        <v>46</v>
      </c>
      <c r="F43" s="2" t="s">
        <v>14</v>
      </c>
      <c r="H43" s="4" t="s">
        <v>47</v>
      </c>
      <c r="J43" s="2" t="s">
        <v>16</v>
      </c>
      <c r="L43" s="2" t="s">
        <v>35</v>
      </c>
    </row>
    <row r="44" spans="1:12" ht="12" customHeight="1">
      <c r="F44" s="2" t="s">
        <v>18</v>
      </c>
      <c r="H44" s="4"/>
      <c r="J44" s="2" t="s">
        <v>19</v>
      </c>
      <c r="L44" s="2" t="s">
        <v>20</v>
      </c>
    </row>
    <row r="45" spans="1:12" ht="12" customHeight="1">
      <c r="H45" s="4" t="s">
        <v>178</v>
      </c>
      <c r="J45" s="2" t="s">
        <v>42</v>
      </c>
    </row>
    <row r="46" spans="1:12" ht="12" customHeight="1">
      <c r="H46" s="4"/>
      <c r="J46" s="2" t="s">
        <v>43</v>
      </c>
    </row>
    <row r="47" spans="1:12" ht="12" customHeight="1">
      <c r="H47" s="4"/>
    </row>
    <row r="48" spans="1:12" ht="12" customHeight="1">
      <c r="A48" s="2" t="s">
        <v>49</v>
      </c>
      <c r="F48" s="2" t="s">
        <v>14</v>
      </c>
      <c r="H48" s="5" t="s">
        <v>50</v>
      </c>
      <c r="J48" s="2" t="s">
        <v>16</v>
      </c>
      <c r="L48" s="2" t="s">
        <v>126</v>
      </c>
    </row>
    <row r="49" spans="1:13" ht="12" customHeight="1">
      <c r="F49" s="2" t="s">
        <v>18</v>
      </c>
      <c r="H49" s="4"/>
      <c r="J49" s="2" t="s">
        <v>19</v>
      </c>
      <c r="L49" s="2" t="s">
        <v>20</v>
      </c>
    </row>
    <row r="50" spans="1:13" ht="12" customHeight="1">
      <c r="H50" s="4"/>
    </row>
    <row r="51" spans="1:13" ht="12" customHeight="1">
      <c r="A51" s="2" t="s">
        <v>154</v>
      </c>
      <c r="F51" s="2" t="s">
        <v>14</v>
      </c>
      <c r="H51" s="4" t="s">
        <v>51</v>
      </c>
      <c r="J51" s="2" t="s">
        <v>16</v>
      </c>
      <c r="L51" s="2" t="s">
        <v>17</v>
      </c>
    </row>
    <row r="52" spans="1:13" ht="12" customHeight="1">
      <c r="A52" s="7"/>
      <c r="B52" s="7"/>
      <c r="C52" s="7"/>
      <c r="D52" s="7"/>
      <c r="E52" s="7"/>
      <c r="F52" s="7" t="s">
        <v>18</v>
      </c>
      <c r="G52" s="7"/>
      <c r="H52" s="8"/>
      <c r="I52" s="7"/>
      <c r="J52" s="7" t="s">
        <v>19</v>
      </c>
      <c r="K52" s="7"/>
      <c r="L52" s="7" t="s">
        <v>20</v>
      </c>
      <c r="M52" s="7"/>
    </row>
    <row r="53" spans="1:13" ht="12" customHeight="1">
      <c r="A53" s="9"/>
    </row>
    <row r="54" spans="1:13" ht="12" customHeight="1">
      <c r="A54" s="2" t="s">
        <v>155</v>
      </c>
      <c r="F54" s="2" t="s">
        <v>14</v>
      </c>
      <c r="H54" s="4" t="s">
        <v>52</v>
      </c>
      <c r="J54" s="2" t="s">
        <v>16</v>
      </c>
      <c r="L54" s="2" t="s">
        <v>35</v>
      </c>
    </row>
    <row r="55" spans="1:13" ht="12" customHeight="1">
      <c r="F55" s="2" t="s">
        <v>18</v>
      </c>
      <c r="H55" s="4"/>
      <c r="J55" s="2" t="s">
        <v>19</v>
      </c>
      <c r="L55" s="2" t="s">
        <v>20</v>
      </c>
    </row>
    <row r="56" spans="1:13" ht="12" customHeight="1">
      <c r="H56" s="4" t="s">
        <v>179</v>
      </c>
      <c r="J56" s="2" t="s">
        <v>42</v>
      </c>
    </row>
    <row r="57" spans="1:13" ht="12" customHeight="1">
      <c r="H57" s="4"/>
      <c r="J57" s="2" t="s">
        <v>43</v>
      </c>
    </row>
    <row r="58" spans="1:13" ht="12" customHeight="1">
      <c r="H58" s="4"/>
    </row>
    <row r="59" spans="1:13" ht="12" customHeight="1">
      <c r="A59" s="24" t="s">
        <v>48</v>
      </c>
      <c r="E59" s="24" t="s">
        <v>185</v>
      </c>
      <c r="H59" s="4"/>
    </row>
    <row r="60" spans="1:13" ht="12" customHeight="1">
      <c r="E60" s="2" t="s">
        <v>186</v>
      </c>
      <c r="H60" s="4"/>
    </row>
    <row r="61" spans="1:13" ht="12" customHeight="1">
      <c r="A61" s="3"/>
      <c r="B61" s="3"/>
      <c r="C61" s="3"/>
      <c r="D61" s="3"/>
      <c r="E61" s="3"/>
      <c r="F61" s="3"/>
      <c r="G61" s="3"/>
      <c r="H61" s="6"/>
      <c r="I61" s="3"/>
      <c r="J61" s="3"/>
      <c r="K61" s="3"/>
      <c r="L61" s="3"/>
      <c r="M61" s="3"/>
    </row>
    <row r="62" spans="1:13" ht="12" customHeight="1">
      <c r="A62" s="7" t="s">
        <v>1</v>
      </c>
      <c r="B62" s="7"/>
      <c r="C62" s="7"/>
      <c r="D62" s="7"/>
      <c r="E62" s="7"/>
      <c r="F62" s="7" t="s">
        <v>2</v>
      </c>
      <c r="G62" s="7"/>
      <c r="H62" s="7" t="s">
        <v>3</v>
      </c>
      <c r="I62" s="7"/>
      <c r="J62" s="7"/>
      <c r="K62" s="7"/>
      <c r="L62" s="7" t="s">
        <v>4</v>
      </c>
      <c r="M62" s="7"/>
    </row>
    <row r="63" spans="1:13" ht="12" customHeight="1">
      <c r="A63" s="2" t="s">
        <v>5</v>
      </c>
      <c r="F63" s="2" t="s">
        <v>6</v>
      </c>
      <c r="H63" s="3" t="s">
        <v>7</v>
      </c>
      <c r="I63" s="3"/>
      <c r="J63" s="3"/>
      <c r="L63" s="2" t="s">
        <v>191</v>
      </c>
    </row>
    <row r="64" spans="1:13" ht="12" customHeight="1">
      <c r="H64" s="2" t="s">
        <v>8</v>
      </c>
      <c r="J64" s="2" t="s">
        <v>9</v>
      </c>
      <c r="L64" s="2" t="s">
        <v>10</v>
      </c>
    </row>
    <row r="65" spans="1:13" ht="12" customHeight="1">
      <c r="A65" s="3"/>
      <c r="B65" s="3"/>
      <c r="C65" s="3"/>
      <c r="D65" s="3"/>
      <c r="E65" s="3"/>
      <c r="F65" s="3"/>
      <c r="G65" s="3"/>
      <c r="H65" s="3" t="s">
        <v>11</v>
      </c>
      <c r="I65" s="3"/>
      <c r="J65" s="3" t="s">
        <v>12</v>
      </c>
      <c r="K65" s="3"/>
      <c r="L65" s="3" t="s">
        <v>192</v>
      </c>
      <c r="M65" s="3"/>
    </row>
    <row r="66" spans="1:13" ht="12" customHeight="1">
      <c r="H66" s="4"/>
    </row>
    <row r="67" spans="1:13" ht="12" customHeight="1">
      <c r="A67" s="2" t="s">
        <v>156</v>
      </c>
      <c r="F67" s="2" t="s">
        <v>14</v>
      </c>
      <c r="H67" s="4" t="s">
        <v>53</v>
      </c>
      <c r="J67" s="2" t="s">
        <v>16</v>
      </c>
      <c r="L67" s="2" t="s">
        <v>29</v>
      </c>
    </row>
    <row r="68" spans="1:13" ht="12" customHeight="1">
      <c r="F68" s="2" t="s">
        <v>18</v>
      </c>
      <c r="H68" s="4"/>
      <c r="J68" s="2" t="s">
        <v>19</v>
      </c>
      <c r="L68" s="2" t="s">
        <v>20</v>
      </c>
    </row>
    <row r="69" spans="1:13" ht="12" customHeight="1">
      <c r="H69" s="4"/>
    </row>
    <row r="70" spans="1:13" ht="12" customHeight="1">
      <c r="A70" s="2" t="s">
        <v>157</v>
      </c>
      <c r="F70" s="2" t="s">
        <v>22</v>
      </c>
      <c r="H70" s="4" t="s">
        <v>122</v>
      </c>
      <c r="J70" s="2" t="s">
        <v>16</v>
      </c>
      <c r="L70" s="2" t="s">
        <v>35</v>
      </c>
    </row>
    <row r="71" spans="1:13" ht="12" customHeight="1">
      <c r="F71" s="2" t="s">
        <v>24</v>
      </c>
      <c r="H71" s="4"/>
      <c r="J71" s="2" t="s">
        <v>19</v>
      </c>
      <c r="L71" s="2" t="s">
        <v>20</v>
      </c>
    </row>
    <row r="72" spans="1:13" ht="12" customHeight="1">
      <c r="H72" s="4"/>
    </row>
    <row r="73" spans="1:13" ht="12" customHeight="1">
      <c r="A73" s="2" t="s">
        <v>54</v>
      </c>
      <c r="F73" s="2" t="s">
        <v>14</v>
      </c>
      <c r="H73" s="4" t="s">
        <v>141</v>
      </c>
      <c r="J73" s="2" t="s">
        <v>16</v>
      </c>
      <c r="L73" s="2" t="s">
        <v>17</v>
      </c>
    </row>
    <row r="74" spans="1:13" ht="12" customHeight="1">
      <c r="F74" s="2" t="s">
        <v>18</v>
      </c>
      <c r="H74" s="4"/>
      <c r="J74" s="2" t="s">
        <v>19</v>
      </c>
      <c r="L74" s="2" t="s">
        <v>20</v>
      </c>
    </row>
    <row r="75" spans="1:13" ht="12" customHeight="1">
      <c r="H75" s="4"/>
    </row>
    <row r="76" spans="1:13" ht="12" customHeight="1">
      <c r="A76" s="2" t="s">
        <v>169</v>
      </c>
      <c r="F76" s="2" t="s">
        <v>14</v>
      </c>
      <c r="H76" s="4" t="s">
        <v>55</v>
      </c>
      <c r="J76" s="2" t="s">
        <v>16</v>
      </c>
      <c r="L76" s="2" t="s">
        <v>29</v>
      </c>
    </row>
    <row r="77" spans="1:13" ht="12" customHeight="1">
      <c r="F77" s="2" t="s">
        <v>18</v>
      </c>
      <c r="H77" s="4" t="s">
        <v>56</v>
      </c>
      <c r="J77" s="2" t="s">
        <v>19</v>
      </c>
      <c r="L77" s="2" t="s">
        <v>149</v>
      </c>
    </row>
    <row r="78" spans="1:13" ht="12" customHeight="1">
      <c r="H78" s="4"/>
    </row>
    <row r="79" spans="1:13" ht="12" customHeight="1">
      <c r="A79" s="2" t="s">
        <v>158</v>
      </c>
      <c r="F79" s="2" t="s">
        <v>14</v>
      </c>
      <c r="H79" s="4" t="s">
        <v>57</v>
      </c>
      <c r="J79" s="2" t="s">
        <v>16</v>
      </c>
      <c r="L79" s="2" t="s">
        <v>17</v>
      </c>
    </row>
    <row r="80" spans="1:13" ht="12" customHeight="1">
      <c r="F80" s="2" t="s">
        <v>18</v>
      </c>
      <c r="H80" s="4"/>
      <c r="J80" s="2" t="s">
        <v>19</v>
      </c>
      <c r="L80" s="2" t="s">
        <v>20</v>
      </c>
    </row>
    <row r="81" spans="1:12" ht="12" customHeight="1">
      <c r="H81" s="4"/>
    </row>
    <row r="82" spans="1:12" ht="12" customHeight="1">
      <c r="A82" s="2" t="s">
        <v>159</v>
      </c>
      <c r="F82" s="2" t="s">
        <v>14</v>
      </c>
      <c r="H82" s="4" t="s">
        <v>40</v>
      </c>
      <c r="J82" s="2" t="s">
        <v>16</v>
      </c>
      <c r="L82" s="2" t="s">
        <v>35</v>
      </c>
    </row>
    <row r="83" spans="1:12" ht="12" customHeight="1">
      <c r="F83" s="2" t="s">
        <v>18</v>
      </c>
      <c r="H83" s="4"/>
      <c r="J83" s="2" t="s">
        <v>19</v>
      </c>
      <c r="L83" s="2" t="s">
        <v>20</v>
      </c>
    </row>
    <row r="84" spans="1:12" ht="12" customHeight="1">
      <c r="H84" s="4" t="s">
        <v>58</v>
      </c>
      <c r="J84" s="2" t="s">
        <v>42</v>
      </c>
    </row>
    <row r="85" spans="1:12" ht="12" customHeight="1">
      <c r="A85" s="7"/>
      <c r="B85" s="7"/>
      <c r="C85" s="7"/>
      <c r="D85" s="7"/>
      <c r="E85" s="7"/>
      <c r="F85" s="7"/>
      <c r="G85" s="7"/>
      <c r="H85" s="8"/>
      <c r="I85" s="7"/>
      <c r="J85" s="7" t="s">
        <v>43</v>
      </c>
      <c r="K85" s="7"/>
      <c r="L85" s="7"/>
    </row>
    <row r="86" spans="1:12" ht="12" customHeight="1">
      <c r="H86" s="4"/>
    </row>
    <row r="87" spans="1:12" ht="12" customHeight="1">
      <c r="A87" s="2" t="s">
        <v>59</v>
      </c>
      <c r="F87" s="2" t="s">
        <v>14</v>
      </c>
      <c r="H87" s="4" t="s">
        <v>60</v>
      </c>
      <c r="J87" s="2" t="s">
        <v>16</v>
      </c>
      <c r="L87" s="2" t="s">
        <v>17</v>
      </c>
    </row>
    <row r="88" spans="1:12" ht="12" customHeight="1">
      <c r="F88" s="2" t="s">
        <v>18</v>
      </c>
      <c r="H88" s="4"/>
      <c r="J88" s="2" t="s">
        <v>19</v>
      </c>
      <c r="L88" s="2" t="s">
        <v>20</v>
      </c>
    </row>
    <row r="89" spans="1:12" ht="12" customHeight="1">
      <c r="H89" s="4"/>
    </row>
    <row r="90" spans="1:12" ht="12" customHeight="1">
      <c r="A90" s="2" t="s">
        <v>181</v>
      </c>
      <c r="F90" s="2" t="s">
        <v>14</v>
      </c>
      <c r="H90" s="4" t="s">
        <v>170</v>
      </c>
      <c r="J90" s="2" t="s">
        <v>16</v>
      </c>
      <c r="L90" s="2" t="s">
        <v>17</v>
      </c>
    </row>
    <row r="91" spans="1:12" ht="12" customHeight="1">
      <c r="F91" s="2" t="s">
        <v>18</v>
      </c>
      <c r="H91" s="4"/>
      <c r="J91" s="2" t="s">
        <v>19</v>
      </c>
      <c r="L91" s="2" t="s">
        <v>20</v>
      </c>
    </row>
    <row r="92" spans="1:12" ht="12" customHeight="1">
      <c r="H92" s="4"/>
    </row>
    <row r="93" spans="1:12" ht="12" customHeight="1">
      <c r="A93" s="2" t="s">
        <v>61</v>
      </c>
      <c r="F93" s="2" t="s">
        <v>22</v>
      </c>
      <c r="H93" s="4" t="s">
        <v>150</v>
      </c>
      <c r="J93" s="2" t="s">
        <v>16</v>
      </c>
      <c r="L93" s="2" t="s">
        <v>35</v>
      </c>
    </row>
    <row r="94" spans="1:12" ht="12" customHeight="1">
      <c r="F94" s="2" t="s">
        <v>24</v>
      </c>
      <c r="H94" s="4"/>
      <c r="J94" s="2" t="s">
        <v>19</v>
      </c>
      <c r="L94" s="2" t="s">
        <v>20</v>
      </c>
    </row>
    <row r="95" spans="1:12" ht="12" customHeight="1">
      <c r="H95" s="4" t="s">
        <v>151</v>
      </c>
      <c r="J95" s="2" t="s">
        <v>42</v>
      </c>
    </row>
    <row r="96" spans="1:12" ht="12" customHeight="1">
      <c r="H96" s="4"/>
      <c r="J96" s="2" t="s">
        <v>43</v>
      </c>
    </row>
    <row r="97" spans="1:13" ht="12" customHeight="1">
      <c r="H97" s="4"/>
    </row>
    <row r="98" spans="1:13" ht="12" customHeight="1">
      <c r="A98" s="2" t="s">
        <v>62</v>
      </c>
      <c r="F98" s="2" t="s">
        <v>14</v>
      </c>
      <c r="H98" s="4" t="s">
        <v>127</v>
      </c>
      <c r="J98" s="2" t="s">
        <v>16</v>
      </c>
      <c r="L98" s="2" t="s">
        <v>35</v>
      </c>
    </row>
    <row r="99" spans="1:13" ht="12" customHeight="1">
      <c r="F99" s="2" t="s">
        <v>18</v>
      </c>
      <c r="H99" s="4"/>
      <c r="J99" s="2" t="s">
        <v>19</v>
      </c>
      <c r="L99" s="2" t="s">
        <v>20</v>
      </c>
    </row>
    <row r="100" spans="1:13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2" customHeight="1">
      <c r="A101" s="2" t="s">
        <v>160</v>
      </c>
      <c r="F101" s="2" t="s">
        <v>14</v>
      </c>
      <c r="H101" s="4" t="s">
        <v>63</v>
      </c>
      <c r="J101" s="2" t="s">
        <v>172</v>
      </c>
      <c r="L101" s="2" t="s">
        <v>29</v>
      </c>
    </row>
    <row r="102" spans="1:13" ht="12" customHeight="1">
      <c r="F102" s="2" t="s">
        <v>18</v>
      </c>
      <c r="J102" s="2" t="s">
        <v>37</v>
      </c>
      <c r="L102" s="2" t="s">
        <v>142</v>
      </c>
    </row>
    <row r="103" spans="1:13" ht="12" customHeight="1">
      <c r="J103" s="2" t="s">
        <v>173</v>
      </c>
    </row>
    <row r="104" spans="1:13" ht="12" customHeight="1">
      <c r="J104" s="2" t="s">
        <v>38</v>
      </c>
    </row>
    <row r="105" spans="1:13" ht="12" customHeight="1">
      <c r="H105" s="4" t="s">
        <v>64</v>
      </c>
      <c r="J105" s="2" t="s">
        <v>16</v>
      </c>
    </row>
    <row r="106" spans="1:13" ht="12" customHeight="1">
      <c r="H106" s="4"/>
      <c r="J106" s="2" t="s">
        <v>19</v>
      </c>
    </row>
    <row r="107" spans="1:13" ht="12" customHeight="1">
      <c r="H107" s="4" t="s">
        <v>64</v>
      </c>
      <c r="J107" s="2" t="s">
        <v>172</v>
      </c>
    </row>
    <row r="108" spans="1:13" ht="12" customHeight="1">
      <c r="H108" s="4"/>
      <c r="J108" s="2" t="s">
        <v>37</v>
      </c>
    </row>
    <row r="109" spans="1:13" ht="12" customHeight="1">
      <c r="H109" s="4"/>
      <c r="J109" s="2" t="s">
        <v>173</v>
      </c>
    </row>
    <row r="110" spans="1:13" ht="12" customHeight="1">
      <c r="H110" s="4"/>
      <c r="J110" s="2" t="s">
        <v>38</v>
      </c>
    </row>
    <row r="111" spans="1:13" ht="12" customHeight="1">
      <c r="H111" s="4"/>
    </row>
    <row r="112" spans="1:13" ht="12" customHeight="1">
      <c r="A112" s="2" t="s">
        <v>161</v>
      </c>
      <c r="F112" s="2" t="s">
        <v>14</v>
      </c>
      <c r="H112" s="4" t="s">
        <v>65</v>
      </c>
      <c r="J112" s="2" t="s">
        <v>16</v>
      </c>
      <c r="L112" s="2" t="s">
        <v>143</v>
      </c>
    </row>
    <row r="113" spans="1:13" ht="12" customHeight="1">
      <c r="F113" s="2" t="s">
        <v>18</v>
      </c>
      <c r="H113" s="4"/>
      <c r="J113" s="2" t="s">
        <v>19</v>
      </c>
      <c r="L113" s="2" t="s">
        <v>31</v>
      </c>
    </row>
    <row r="114" spans="1:13" ht="12" customHeight="1">
      <c r="H114" s="4"/>
    </row>
    <row r="115" spans="1:13" ht="12" customHeight="1">
      <c r="A115" s="2" t="s">
        <v>162</v>
      </c>
      <c r="F115" s="2" t="s">
        <v>14</v>
      </c>
      <c r="H115" s="4" t="s">
        <v>123</v>
      </c>
      <c r="J115" s="2" t="s">
        <v>16</v>
      </c>
      <c r="L115" s="2" t="s">
        <v>35</v>
      </c>
    </row>
    <row r="116" spans="1:13" ht="12" customHeight="1">
      <c r="F116" s="2" t="s">
        <v>18</v>
      </c>
      <c r="H116" s="4" t="s">
        <v>124</v>
      </c>
      <c r="J116" s="2" t="s">
        <v>19</v>
      </c>
      <c r="L116" s="2" t="s">
        <v>20</v>
      </c>
    </row>
    <row r="117" spans="1:13" ht="12" customHeight="1">
      <c r="H117" s="4"/>
    </row>
    <row r="118" spans="1:13" ht="12" customHeight="1">
      <c r="H118" s="4"/>
    </row>
    <row r="119" spans="1:13" ht="12" customHeight="1">
      <c r="A119" s="24" t="s">
        <v>48</v>
      </c>
      <c r="E119" s="24" t="s">
        <v>185</v>
      </c>
      <c r="H119" s="4"/>
    </row>
    <row r="120" spans="1:13" ht="12" customHeight="1">
      <c r="E120" s="2" t="s">
        <v>186</v>
      </c>
      <c r="H120" s="4"/>
    </row>
    <row r="121" spans="1:13" ht="12" customHeight="1">
      <c r="A121" s="3"/>
      <c r="B121" s="3"/>
      <c r="C121" s="3"/>
      <c r="D121" s="3"/>
      <c r="E121" s="3"/>
      <c r="F121" s="3"/>
      <c r="G121" s="3"/>
      <c r="H121" s="6"/>
      <c r="I121" s="3"/>
      <c r="J121" s="3"/>
      <c r="K121" s="3"/>
      <c r="L121" s="3"/>
      <c r="M121" s="3"/>
    </row>
    <row r="122" spans="1:13" ht="12" customHeight="1">
      <c r="A122" s="7" t="s">
        <v>1</v>
      </c>
      <c r="B122" s="7"/>
      <c r="C122" s="7"/>
      <c r="D122" s="7"/>
      <c r="E122" s="7"/>
      <c r="F122" s="7" t="s">
        <v>2</v>
      </c>
      <c r="G122" s="7"/>
      <c r="H122" s="7" t="s">
        <v>3</v>
      </c>
      <c r="I122" s="7"/>
      <c r="J122" s="7"/>
      <c r="K122" s="7"/>
      <c r="L122" s="7" t="s">
        <v>4</v>
      </c>
      <c r="M122" s="7"/>
    </row>
    <row r="123" spans="1:13" ht="12" customHeight="1">
      <c r="A123" s="2" t="s">
        <v>5</v>
      </c>
      <c r="F123" s="2" t="s">
        <v>6</v>
      </c>
      <c r="H123" s="3" t="s">
        <v>7</v>
      </c>
      <c r="I123" s="3"/>
      <c r="J123" s="3"/>
      <c r="L123" s="2" t="s">
        <v>191</v>
      </c>
    </row>
    <row r="124" spans="1:13" ht="12" customHeight="1">
      <c r="H124" s="2" t="s">
        <v>8</v>
      </c>
      <c r="J124" s="2" t="s">
        <v>9</v>
      </c>
      <c r="L124" s="2" t="s">
        <v>10</v>
      </c>
    </row>
    <row r="125" spans="1:13" ht="12" customHeight="1">
      <c r="A125" s="3"/>
      <c r="B125" s="3"/>
      <c r="C125" s="3"/>
      <c r="D125" s="3"/>
      <c r="E125" s="3"/>
      <c r="F125" s="3"/>
      <c r="G125" s="3"/>
      <c r="H125" s="3" t="s">
        <v>11</v>
      </c>
      <c r="I125" s="3"/>
      <c r="J125" s="3" t="s">
        <v>12</v>
      </c>
      <c r="K125" s="3"/>
      <c r="L125" s="3" t="s">
        <v>192</v>
      </c>
      <c r="M125" s="3"/>
    </row>
    <row r="126" spans="1:13" ht="12" customHeight="1">
      <c r="H126" s="4"/>
    </row>
    <row r="127" spans="1:13" ht="12" customHeight="1">
      <c r="A127" s="2" t="s">
        <v>163</v>
      </c>
      <c r="F127" s="2" t="s">
        <v>14</v>
      </c>
      <c r="H127" s="4" t="s">
        <v>152</v>
      </c>
      <c r="J127" s="2" t="s">
        <v>16</v>
      </c>
      <c r="L127" s="2" t="s">
        <v>35</v>
      </c>
    </row>
    <row r="128" spans="1:13" ht="12" customHeight="1">
      <c r="F128" s="2" t="s">
        <v>18</v>
      </c>
      <c r="H128" s="4"/>
      <c r="J128" s="2" t="s">
        <v>19</v>
      </c>
      <c r="L128" s="2" t="s">
        <v>20</v>
      </c>
    </row>
    <row r="129" spans="1:12" ht="12" customHeight="1">
      <c r="H129" s="4" t="s">
        <v>153</v>
      </c>
      <c r="J129" s="2" t="s">
        <v>42</v>
      </c>
    </row>
    <row r="130" spans="1:12" ht="12" customHeight="1">
      <c r="H130" s="4"/>
      <c r="J130" s="2" t="s">
        <v>43</v>
      </c>
    </row>
    <row r="131" spans="1:12" ht="12" customHeight="1">
      <c r="H131" s="4"/>
    </row>
    <row r="132" spans="1:12" ht="12" customHeight="1">
      <c r="A132" s="2" t="s">
        <v>66</v>
      </c>
      <c r="F132" s="2" t="s">
        <v>14</v>
      </c>
      <c r="H132" s="4" t="s">
        <v>125</v>
      </c>
      <c r="J132" s="2" t="s">
        <v>16</v>
      </c>
      <c r="L132" s="2" t="s">
        <v>29</v>
      </c>
    </row>
    <row r="133" spans="1:12" ht="12" customHeight="1">
      <c r="F133" s="2" t="s">
        <v>18</v>
      </c>
      <c r="H133" s="4"/>
      <c r="J133" s="2" t="s">
        <v>19</v>
      </c>
      <c r="L133" s="2" t="s">
        <v>20</v>
      </c>
    </row>
    <row r="134" spans="1:12" ht="12" customHeight="1">
      <c r="H134" s="4"/>
    </row>
    <row r="135" spans="1:12" ht="12" customHeight="1">
      <c r="A135" s="2" t="s">
        <v>67</v>
      </c>
      <c r="F135" s="2" t="s">
        <v>14</v>
      </c>
      <c r="H135" s="4" t="s">
        <v>174</v>
      </c>
      <c r="J135" s="2" t="s">
        <v>16</v>
      </c>
      <c r="L135" s="2" t="s">
        <v>17</v>
      </c>
    </row>
    <row r="136" spans="1:12" ht="12" customHeight="1">
      <c r="F136" s="2" t="s">
        <v>18</v>
      </c>
      <c r="H136" s="4"/>
      <c r="J136" s="2" t="s">
        <v>19</v>
      </c>
      <c r="L136" s="2" t="s">
        <v>20</v>
      </c>
    </row>
    <row r="137" spans="1:12" ht="12" customHeight="1">
      <c r="H137" s="4"/>
    </row>
    <row r="138" spans="1:12" ht="12" customHeight="1">
      <c r="A138" s="2" t="s">
        <v>68</v>
      </c>
      <c r="F138" s="2" t="s">
        <v>14</v>
      </c>
      <c r="H138" s="4" t="s">
        <v>144</v>
      </c>
      <c r="J138" s="2" t="s">
        <v>16</v>
      </c>
      <c r="L138" s="2" t="s">
        <v>17</v>
      </c>
    </row>
    <row r="139" spans="1:12" ht="12" customHeight="1">
      <c r="F139" s="2" t="s">
        <v>18</v>
      </c>
      <c r="H139" s="4"/>
      <c r="J139" s="2" t="s">
        <v>19</v>
      </c>
      <c r="L139" s="2" t="s">
        <v>20</v>
      </c>
    </row>
    <row r="140" spans="1:12" ht="12" customHeight="1">
      <c r="H140" s="4"/>
    </row>
    <row r="141" spans="1:12" ht="12" customHeight="1">
      <c r="A141" s="2" t="s">
        <v>69</v>
      </c>
      <c r="F141" s="2" t="s">
        <v>14</v>
      </c>
      <c r="H141" s="4" t="s">
        <v>70</v>
      </c>
      <c r="J141" s="2" t="s">
        <v>16</v>
      </c>
      <c r="L141" s="2" t="s">
        <v>29</v>
      </c>
    </row>
    <row r="142" spans="1:12" ht="12" customHeight="1">
      <c r="F142" s="2" t="s">
        <v>18</v>
      </c>
      <c r="H142" s="4"/>
      <c r="J142" s="2" t="s">
        <v>19</v>
      </c>
      <c r="L142" s="2" t="s">
        <v>20</v>
      </c>
    </row>
    <row r="143" spans="1:12" ht="12" customHeight="1">
      <c r="H143" s="4" t="s">
        <v>180</v>
      </c>
      <c r="J143" s="2" t="s">
        <v>42</v>
      </c>
    </row>
    <row r="144" spans="1:12" ht="12" customHeight="1">
      <c r="J144" s="2" t="s">
        <v>43</v>
      </c>
    </row>
    <row r="145" spans="1:13" ht="12" customHeight="1">
      <c r="H145" s="4"/>
    </row>
    <row r="146" spans="1:13" ht="12" customHeight="1">
      <c r="A146" s="2" t="s">
        <v>71</v>
      </c>
      <c r="F146" s="2" t="s">
        <v>14</v>
      </c>
      <c r="H146" s="4" t="s">
        <v>77</v>
      </c>
      <c r="J146" s="2" t="s">
        <v>16</v>
      </c>
      <c r="L146" s="2" t="s">
        <v>29</v>
      </c>
    </row>
    <row r="147" spans="1:13" ht="12" customHeight="1">
      <c r="F147" s="2" t="s">
        <v>18</v>
      </c>
      <c r="H147" s="4"/>
      <c r="J147" s="2" t="s">
        <v>19</v>
      </c>
      <c r="L147" s="2" t="s">
        <v>20</v>
      </c>
    </row>
    <row r="148" spans="1:13" ht="12" customHeight="1">
      <c r="H148" s="4"/>
    </row>
    <row r="149" spans="1:13" ht="12" customHeight="1">
      <c r="A149" s="2" t="s">
        <v>72</v>
      </c>
      <c r="F149" s="2" t="s">
        <v>14</v>
      </c>
      <c r="H149" s="4" t="s">
        <v>73</v>
      </c>
      <c r="J149" s="2" t="s">
        <v>16</v>
      </c>
      <c r="L149" s="2" t="s">
        <v>17</v>
      </c>
    </row>
    <row r="150" spans="1:13" ht="12" customHeight="1">
      <c r="F150" s="2" t="s">
        <v>18</v>
      </c>
      <c r="H150" s="4"/>
      <c r="J150" s="2" t="s">
        <v>19</v>
      </c>
      <c r="L150" s="2" t="s">
        <v>20</v>
      </c>
    </row>
    <row r="151" spans="1:13" ht="12" customHeight="1">
      <c r="H151" s="4"/>
    </row>
    <row r="152" spans="1:13" ht="12" customHeight="1">
      <c r="A152" s="2" t="s">
        <v>74</v>
      </c>
      <c r="F152" s="2" t="s">
        <v>14</v>
      </c>
      <c r="H152" s="4" t="s">
        <v>15</v>
      </c>
      <c r="J152" s="2" t="s">
        <v>16</v>
      </c>
      <c r="L152" s="2" t="s">
        <v>35</v>
      </c>
    </row>
    <row r="153" spans="1:13" ht="12" customHeight="1">
      <c r="F153" s="2" t="s">
        <v>18</v>
      </c>
      <c r="H153" s="4"/>
      <c r="J153" s="2" t="s">
        <v>19</v>
      </c>
      <c r="L153" s="2" t="s">
        <v>20</v>
      </c>
    </row>
    <row r="154" spans="1:13" ht="12" customHeight="1">
      <c r="H154" s="4" t="s">
        <v>145</v>
      </c>
      <c r="J154" s="2" t="s">
        <v>42</v>
      </c>
    </row>
    <row r="155" spans="1:13" ht="12" customHeight="1">
      <c r="H155" s="4"/>
      <c r="J155" s="2" t="s">
        <v>43</v>
      </c>
    </row>
    <row r="156" spans="1:13" ht="12" customHeight="1">
      <c r="H156" s="4"/>
    </row>
    <row r="157" spans="1:13" ht="12" customHeight="1">
      <c r="A157" s="2" t="s">
        <v>164</v>
      </c>
      <c r="F157" s="2" t="s">
        <v>14</v>
      </c>
      <c r="H157" s="4" t="s">
        <v>75</v>
      </c>
      <c r="J157" s="2" t="s">
        <v>16</v>
      </c>
      <c r="L157" s="2" t="s">
        <v>35</v>
      </c>
    </row>
    <row r="158" spans="1:13" ht="12" customHeight="1">
      <c r="F158" s="2" t="s">
        <v>18</v>
      </c>
      <c r="H158" s="4"/>
      <c r="J158" s="2" t="s">
        <v>19</v>
      </c>
      <c r="L158" s="2" t="s">
        <v>175</v>
      </c>
    </row>
    <row r="159" spans="1:13" ht="12" customHeight="1">
      <c r="H159" s="4"/>
    </row>
    <row r="160" spans="1:13" ht="12" customHeight="1">
      <c r="A160" s="2" t="s">
        <v>166</v>
      </c>
      <c r="F160" s="2" t="s">
        <v>14</v>
      </c>
      <c r="H160" s="4" t="s">
        <v>64</v>
      </c>
      <c r="J160" s="2" t="s">
        <v>16</v>
      </c>
      <c r="L160" s="2" t="s">
        <v>171</v>
      </c>
      <c r="M160" s="7"/>
    </row>
    <row r="161" spans="1:13" ht="12" customHeight="1">
      <c r="A161" s="7"/>
      <c r="B161" s="7"/>
      <c r="C161" s="7"/>
      <c r="D161" s="7"/>
      <c r="E161" s="7"/>
      <c r="F161" s="7" t="s">
        <v>18</v>
      </c>
      <c r="G161" s="7"/>
      <c r="H161" s="8"/>
      <c r="I161" s="7"/>
      <c r="J161" s="7" t="s">
        <v>19</v>
      </c>
      <c r="K161" s="7"/>
      <c r="L161" s="7" t="s">
        <v>176</v>
      </c>
      <c r="M161" s="7"/>
    </row>
    <row r="162" spans="1:13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2" customHeight="1">
      <c r="A163" s="2" t="s">
        <v>165</v>
      </c>
      <c r="F163" s="2" t="s">
        <v>14</v>
      </c>
      <c r="H163" s="4" t="s">
        <v>146</v>
      </c>
      <c r="J163" s="2" t="s">
        <v>16</v>
      </c>
      <c r="L163" s="2" t="s">
        <v>35</v>
      </c>
    </row>
    <row r="164" spans="1:13" ht="12" customHeight="1">
      <c r="F164" s="7" t="s">
        <v>18</v>
      </c>
      <c r="H164" s="4"/>
      <c r="J164" s="2" t="s">
        <v>19</v>
      </c>
      <c r="L164" s="2" t="s">
        <v>20</v>
      </c>
    </row>
    <row r="165" spans="1:13" ht="12" customHeight="1">
      <c r="H165" s="4"/>
    </row>
    <row r="166" spans="1:13" ht="12" customHeight="1">
      <c r="A166" s="2" t="s">
        <v>76</v>
      </c>
      <c r="F166" s="2" t="s">
        <v>14</v>
      </c>
      <c r="H166" s="4" t="s">
        <v>147</v>
      </c>
      <c r="J166" s="2" t="s">
        <v>16</v>
      </c>
      <c r="L166" s="2" t="s">
        <v>35</v>
      </c>
    </row>
    <row r="167" spans="1:13" ht="12" customHeight="1">
      <c r="A167" s="7"/>
      <c r="B167" s="7"/>
      <c r="C167" s="7"/>
      <c r="D167" s="7"/>
      <c r="E167" s="7"/>
      <c r="F167" s="7" t="s">
        <v>18</v>
      </c>
      <c r="G167" s="7"/>
      <c r="H167" s="8"/>
      <c r="I167" s="7"/>
      <c r="J167" s="7" t="s">
        <v>19</v>
      </c>
      <c r="K167" s="7"/>
      <c r="L167" s="7" t="s">
        <v>20</v>
      </c>
    </row>
    <row r="168" spans="1:13" ht="12" customHeight="1">
      <c r="A168" s="7"/>
      <c r="B168" s="7"/>
      <c r="C168" s="7"/>
      <c r="D168" s="7"/>
      <c r="E168" s="7"/>
      <c r="F168" s="7"/>
      <c r="G168" s="7"/>
      <c r="H168" s="8"/>
      <c r="I168" s="7"/>
      <c r="J168" s="7"/>
      <c r="K168" s="7"/>
      <c r="L168" s="7"/>
    </row>
    <row r="169" spans="1:13" ht="12" customHeight="1">
      <c r="A169" s="2" t="s">
        <v>78</v>
      </c>
      <c r="F169" s="2" t="s">
        <v>14</v>
      </c>
      <c r="H169" s="4" t="s">
        <v>148</v>
      </c>
      <c r="J169" s="2" t="s">
        <v>16</v>
      </c>
      <c r="L169" s="2" t="s">
        <v>17</v>
      </c>
    </row>
    <row r="170" spans="1:13" ht="12" customHeight="1">
      <c r="F170" s="2" t="s">
        <v>18</v>
      </c>
      <c r="H170" s="4"/>
      <c r="J170" s="2" t="s">
        <v>19</v>
      </c>
      <c r="L170" s="2" t="s">
        <v>20</v>
      </c>
    </row>
    <row r="171" spans="1:13" ht="12" customHeight="1">
      <c r="A171" s="3"/>
      <c r="B171" s="3"/>
      <c r="C171" s="3"/>
      <c r="D171" s="3"/>
      <c r="E171" s="3"/>
      <c r="F171" s="3"/>
      <c r="G171" s="3"/>
      <c r="H171" s="6"/>
      <c r="I171" s="3"/>
      <c r="J171" s="3"/>
      <c r="K171" s="3"/>
      <c r="L171" s="3"/>
      <c r="M171" s="3"/>
    </row>
    <row r="172" spans="1:13" ht="12" customHeight="1">
      <c r="A172" s="9" t="s">
        <v>193</v>
      </c>
      <c r="F172" s="2" t="s">
        <v>129</v>
      </c>
    </row>
    <row r="173" spans="1:13" ht="12" customHeight="1">
      <c r="A173" s="2" t="s">
        <v>79</v>
      </c>
      <c r="F173" s="2" t="s">
        <v>130</v>
      </c>
    </row>
    <row r="174" spans="1:13" ht="12" customHeight="1">
      <c r="F174" s="2" t="s">
        <v>131</v>
      </c>
    </row>
    <row r="175" spans="1:13" ht="12" customHeight="1">
      <c r="F175" s="2" t="s">
        <v>132</v>
      </c>
    </row>
    <row r="176" spans="1:13" ht="12" customHeight="1">
      <c r="F176" s="2" t="s">
        <v>133</v>
      </c>
    </row>
    <row r="178" spans="1:8" ht="12" customHeight="1">
      <c r="H178" s="4"/>
    </row>
    <row r="179" spans="1:8" ht="12" customHeight="1">
      <c r="A179" s="9"/>
      <c r="H179" s="4"/>
    </row>
    <row r="180" spans="1:8" ht="12" customHeight="1">
      <c r="H180" s="4"/>
    </row>
    <row r="181" spans="1:8" ht="12" customHeight="1">
      <c r="H181" s="4"/>
    </row>
    <row r="182" spans="1:8" ht="12" customHeight="1">
      <c r="H182" s="4"/>
    </row>
    <row r="183" spans="1:8" ht="12" customHeight="1">
      <c r="H183" s="4"/>
    </row>
    <row r="184" spans="1:8" ht="12" customHeight="1">
      <c r="H184" s="4"/>
    </row>
    <row r="185" spans="1:8" ht="12" customHeight="1">
      <c r="H185" s="4"/>
    </row>
    <row r="186" spans="1:8" ht="12" customHeight="1">
      <c r="H186" s="4"/>
    </row>
    <row r="187" spans="1:8" ht="12" customHeight="1">
      <c r="H187" s="4"/>
    </row>
    <row r="188" spans="1:8" ht="12" customHeight="1">
      <c r="H188" s="4"/>
    </row>
    <row r="189" spans="1:8" ht="12" customHeight="1">
      <c r="H189" s="4"/>
    </row>
    <row r="190" spans="1:8" ht="12" customHeight="1">
      <c r="H190" s="4"/>
    </row>
    <row r="191" spans="1:8" ht="12" customHeight="1">
      <c r="H191" s="4"/>
    </row>
    <row r="192" spans="1:8" ht="12" customHeight="1">
      <c r="H192" s="4"/>
    </row>
    <row r="193" spans="8:8" ht="12" customHeight="1">
      <c r="H193" s="4"/>
    </row>
    <row r="194" spans="8:8" ht="12" customHeight="1">
      <c r="H194" s="4"/>
    </row>
    <row r="195" spans="8:8" ht="12" customHeight="1">
      <c r="H195" s="4"/>
    </row>
    <row r="196" spans="8:8" ht="12" customHeight="1">
      <c r="H196" s="4"/>
    </row>
    <row r="197" spans="8:8" ht="12" customHeight="1">
      <c r="H197" s="4"/>
    </row>
    <row r="198" spans="8:8" ht="12" customHeight="1">
      <c r="H198" s="4"/>
    </row>
    <row r="199" spans="8:8" ht="12" customHeight="1">
      <c r="H199" s="4"/>
    </row>
    <row r="200" spans="8:8" ht="12" customHeight="1">
      <c r="H200" s="4"/>
    </row>
    <row r="201" spans="8:8" ht="12" customHeight="1">
      <c r="H201" s="4"/>
    </row>
    <row r="202" spans="8:8" ht="12" customHeight="1">
      <c r="H202" s="4"/>
    </row>
    <row r="203" spans="8:8" ht="12" customHeight="1">
      <c r="H203" s="4"/>
    </row>
    <row r="204" spans="8:8" ht="12" customHeight="1">
      <c r="H204" s="4"/>
    </row>
    <row r="205" spans="8:8" ht="12" customHeight="1">
      <c r="H205" s="4"/>
    </row>
    <row r="206" spans="8:8" ht="12" customHeight="1">
      <c r="H206" s="4"/>
    </row>
    <row r="207" spans="8:8" ht="12" customHeight="1">
      <c r="H207" s="4"/>
    </row>
    <row r="208" spans="8:8" ht="12" customHeight="1">
      <c r="H208" s="4"/>
    </row>
    <row r="209" spans="8:8" ht="12" customHeight="1">
      <c r="H209" s="4"/>
    </row>
    <row r="210" spans="8:8" ht="12" customHeight="1">
      <c r="H210" s="4"/>
    </row>
    <row r="211" spans="8:8" ht="12" customHeight="1">
      <c r="H211" s="4"/>
    </row>
    <row r="212" spans="8:8" ht="12" customHeight="1">
      <c r="H212" s="4"/>
    </row>
    <row r="213" spans="8:8" ht="12" customHeight="1">
      <c r="H213" s="4"/>
    </row>
    <row r="214" spans="8:8" ht="12" customHeight="1">
      <c r="H214" s="4"/>
    </row>
    <row r="215" spans="8:8" ht="12" customHeight="1">
      <c r="H215" s="4"/>
    </row>
    <row r="216" spans="8:8" ht="12" customHeight="1">
      <c r="H216" s="4"/>
    </row>
    <row r="217" spans="8:8" ht="12" customHeight="1">
      <c r="H217" s="4"/>
    </row>
    <row r="218" spans="8:8" ht="12" customHeight="1">
      <c r="H218" s="4"/>
    </row>
    <row r="219" spans="8:8" ht="12" customHeight="1">
      <c r="H219" s="4"/>
    </row>
    <row r="220" spans="8:8" ht="12" customHeight="1">
      <c r="H220" s="4"/>
    </row>
    <row r="221" spans="8:8" ht="12" customHeight="1">
      <c r="H221" s="4"/>
    </row>
    <row r="222" spans="8:8" ht="12" customHeight="1">
      <c r="H222" s="4"/>
    </row>
    <row r="223" spans="8:8" ht="12" customHeight="1">
      <c r="H223" s="4"/>
    </row>
    <row r="224" spans="8:8" ht="12" customHeight="1">
      <c r="H224" s="4"/>
    </row>
    <row r="225" spans="8:8" ht="12" customHeight="1">
      <c r="H225" s="4"/>
    </row>
    <row r="226" spans="8:8" ht="12" customHeight="1">
      <c r="H226" s="4"/>
    </row>
    <row r="227" spans="8:8" ht="12" customHeight="1">
      <c r="H227" s="4"/>
    </row>
    <row r="228" spans="8:8" ht="12" customHeight="1">
      <c r="H228" s="4"/>
    </row>
    <row r="229" spans="8:8" ht="12" customHeight="1">
      <c r="H229" s="4"/>
    </row>
    <row r="230" spans="8:8" ht="12" customHeight="1">
      <c r="H230" s="4"/>
    </row>
    <row r="231" spans="8:8" ht="12" customHeight="1">
      <c r="H231" s="4"/>
    </row>
    <row r="232" spans="8:8" ht="12" customHeight="1">
      <c r="H232" s="4"/>
    </row>
    <row r="233" spans="8:8" ht="12" customHeight="1">
      <c r="H233" s="4"/>
    </row>
    <row r="234" spans="8:8" ht="12" customHeight="1">
      <c r="H234" s="4"/>
    </row>
    <row r="235" spans="8:8" ht="12" customHeight="1">
      <c r="H235" s="4"/>
    </row>
    <row r="236" spans="8:8" ht="12" customHeight="1">
      <c r="H236" s="4"/>
    </row>
    <row r="237" spans="8:8" ht="12" customHeight="1">
      <c r="H237" s="4"/>
    </row>
    <row r="238" spans="8:8" ht="12" customHeight="1">
      <c r="H238" s="4"/>
    </row>
    <row r="239" spans="8:8" ht="12" customHeight="1">
      <c r="H239" s="4"/>
    </row>
    <row r="240" spans="8:8" ht="12" customHeight="1">
      <c r="H240" s="4"/>
    </row>
    <row r="241" spans="8:8" ht="12" customHeight="1">
      <c r="H241" s="4"/>
    </row>
    <row r="242" spans="8:8" ht="12" customHeight="1">
      <c r="H242" s="4"/>
    </row>
    <row r="243" spans="8:8" ht="12" customHeight="1">
      <c r="H243" s="4"/>
    </row>
    <row r="244" spans="8:8" ht="12" customHeight="1">
      <c r="H244" s="4"/>
    </row>
    <row r="245" spans="8:8" ht="12" customHeight="1">
      <c r="H245" s="4"/>
    </row>
    <row r="246" spans="8:8" ht="12" customHeight="1">
      <c r="H246" s="4"/>
    </row>
    <row r="247" spans="8:8" ht="12" customHeight="1">
      <c r="H247" s="4"/>
    </row>
    <row r="248" spans="8:8" ht="12" customHeight="1">
      <c r="H248" s="4"/>
    </row>
    <row r="249" spans="8:8" ht="12" customHeight="1">
      <c r="H249" s="4"/>
    </row>
    <row r="250" spans="8:8" ht="12" customHeight="1">
      <c r="H250" s="4"/>
    </row>
    <row r="251" spans="8:8" ht="12" customHeight="1">
      <c r="H251" s="4"/>
    </row>
    <row r="252" spans="8:8" ht="12" customHeight="1">
      <c r="H252" s="4"/>
    </row>
    <row r="253" spans="8:8" ht="12" customHeight="1">
      <c r="H253" s="4"/>
    </row>
    <row r="254" spans="8:8" ht="12" customHeight="1">
      <c r="H254" s="4"/>
    </row>
    <row r="255" spans="8:8" ht="12" customHeight="1">
      <c r="H255" s="4"/>
    </row>
    <row r="256" spans="8:8" ht="12" customHeight="1">
      <c r="H256" s="4"/>
    </row>
    <row r="257" spans="8:8" ht="12" customHeight="1">
      <c r="H257" s="4"/>
    </row>
    <row r="258" spans="8:8" ht="12" customHeight="1">
      <c r="H258" s="4"/>
    </row>
    <row r="259" spans="8:8" ht="12" customHeight="1">
      <c r="H259" s="4"/>
    </row>
    <row r="260" spans="8:8" ht="12" customHeight="1">
      <c r="H260" s="4"/>
    </row>
    <row r="261" spans="8:8" ht="12" customHeight="1">
      <c r="H261" s="4"/>
    </row>
    <row r="262" spans="8:8" ht="12" customHeight="1">
      <c r="H262" s="4"/>
    </row>
    <row r="263" spans="8:8" ht="12" customHeight="1">
      <c r="H263" s="4"/>
    </row>
    <row r="264" spans="8:8" ht="12" customHeight="1">
      <c r="H264" s="4"/>
    </row>
    <row r="265" spans="8:8" ht="12" customHeight="1">
      <c r="H265" s="4"/>
    </row>
    <row r="266" spans="8:8" ht="12" customHeight="1">
      <c r="H266" s="4"/>
    </row>
    <row r="267" spans="8:8" ht="12" customHeight="1">
      <c r="H267" s="4"/>
    </row>
    <row r="268" spans="8:8" ht="12" customHeight="1">
      <c r="H268" s="4"/>
    </row>
    <row r="269" spans="8:8" ht="12" customHeight="1">
      <c r="H269" s="4"/>
    </row>
    <row r="270" spans="8:8" ht="12" customHeight="1">
      <c r="H270" s="4"/>
    </row>
    <row r="271" spans="8:8" ht="12" customHeight="1">
      <c r="H271" s="4"/>
    </row>
    <row r="272" spans="8:8" ht="12" customHeight="1">
      <c r="H272" s="4"/>
    </row>
    <row r="273" spans="8:8" ht="12" customHeight="1">
      <c r="H273" s="4"/>
    </row>
    <row r="274" spans="8:8" ht="12" customHeight="1">
      <c r="H274" s="4"/>
    </row>
    <row r="275" spans="8:8" ht="12" customHeight="1">
      <c r="H275" s="4"/>
    </row>
    <row r="276" spans="8:8" ht="12" customHeight="1">
      <c r="H276" s="4"/>
    </row>
    <row r="277" spans="8:8" ht="12" customHeight="1">
      <c r="H277" s="4"/>
    </row>
    <row r="278" spans="8:8" ht="12" customHeight="1">
      <c r="H278" s="4"/>
    </row>
    <row r="279" spans="8:8" ht="12" customHeight="1">
      <c r="H279" s="4"/>
    </row>
    <row r="280" spans="8:8" ht="12" customHeight="1">
      <c r="H280" s="4"/>
    </row>
    <row r="281" spans="8:8" ht="12" customHeight="1">
      <c r="H281" s="4"/>
    </row>
    <row r="282" spans="8:8" ht="12" customHeight="1">
      <c r="H282" s="4"/>
    </row>
    <row r="283" spans="8:8" ht="12" customHeight="1">
      <c r="H283" s="4"/>
    </row>
    <row r="284" spans="8:8" ht="12" customHeight="1">
      <c r="H284" s="4"/>
    </row>
    <row r="285" spans="8:8" ht="12" customHeight="1">
      <c r="H285" s="4"/>
    </row>
    <row r="286" spans="8:8" ht="12" customHeight="1">
      <c r="H286" s="4"/>
    </row>
    <row r="287" spans="8:8" ht="12" customHeight="1">
      <c r="H287" s="4"/>
    </row>
    <row r="288" spans="8:8" ht="12" customHeight="1">
      <c r="H288" s="4"/>
    </row>
    <row r="289" spans="8:8" ht="12" customHeight="1">
      <c r="H289" s="4"/>
    </row>
    <row r="290" spans="8:8" ht="12" customHeight="1">
      <c r="H290" s="4"/>
    </row>
    <row r="291" spans="8:8" ht="12" customHeight="1">
      <c r="H291" s="4"/>
    </row>
    <row r="292" spans="8:8" ht="12" customHeight="1">
      <c r="H292" s="4"/>
    </row>
    <row r="293" spans="8:8" ht="12" customHeight="1">
      <c r="H293" s="4"/>
    </row>
    <row r="294" spans="8:8" ht="12" customHeight="1">
      <c r="H294" s="4"/>
    </row>
    <row r="295" spans="8:8" ht="12" customHeight="1">
      <c r="H295" s="4"/>
    </row>
    <row r="296" spans="8:8" ht="12" customHeight="1">
      <c r="H296" s="4"/>
    </row>
    <row r="297" spans="8:8" ht="12" customHeight="1">
      <c r="H297" s="4"/>
    </row>
    <row r="298" spans="8:8" ht="12" customHeight="1">
      <c r="H298" s="4"/>
    </row>
    <row r="299" spans="8:8" ht="12" customHeight="1">
      <c r="H299" s="4"/>
    </row>
    <row r="300" spans="8:8" ht="12" customHeight="1">
      <c r="H300" s="4"/>
    </row>
    <row r="301" spans="8:8" ht="12" customHeight="1">
      <c r="H301" s="4"/>
    </row>
    <row r="302" spans="8:8" ht="12" customHeight="1">
      <c r="H302" s="4"/>
    </row>
    <row r="303" spans="8:8" ht="12" customHeight="1">
      <c r="H303" s="4"/>
    </row>
    <row r="304" spans="8:8" ht="12" customHeight="1">
      <c r="H304" s="4"/>
    </row>
    <row r="305" spans="8:8" ht="12" customHeight="1">
      <c r="H305" s="4"/>
    </row>
    <row r="306" spans="8:8" ht="12" customHeight="1">
      <c r="H306" s="4"/>
    </row>
    <row r="307" spans="8:8" ht="12" customHeight="1">
      <c r="H307" s="4"/>
    </row>
    <row r="308" spans="8:8" ht="12" customHeight="1">
      <c r="H308" s="4"/>
    </row>
    <row r="309" spans="8:8" ht="12" customHeight="1">
      <c r="H309" s="4"/>
    </row>
    <row r="310" spans="8:8" ht="12" customHeight="1">
      <c r="H310" s="4"/>
    </row>
    <row r="311" spans="8:8" ht="12" customHeight="1">
      <c r="H311" s="4"/>
    </row>
    <row r="312" spans="8:8" ht="12" customHeight="1">
      <c r="H312" s="4"/>
    </row>
    <row r="313" spans="8:8" ht="12" customHeight="1">
      <c r="H313" s="4"/>
    </row>
    <row r="314" spans="8:8" ht="12" customHeight="1">
      <c r="H314" s="4"/>
    </row>
    <row r="315" spans="8:8" ht="12" customHeight="1">
      <c r="H315" s="4"/>
    </row>
    <row r="316" spans="8:8" ht="12" customHeight="1">
      <c r="H316" s="4"/>
    </row>
    <row r="317" spans="8:8" ht="12" customHeight="1">
      <c r="H317" s="4"/>
    </row>
    <row r="318" spans="8:8" ht="12" customHeight="1">
      <c r="H318" s="4"/>
    </row>
    <row r="319" spans="8:8" ht="12" customHeight="1">
      <c r="H319" s="4"/>
    </row>
    <row r="320" spans="8:8" ht="12" customHeight="1">
      <c r="H320" s="4"/>
    </row>
    <row r="321" spans="8:8" ht="12" customHeight="1">
      <c r="H321" s="4"/>
    </row>
    <row r="322" spans="8:8" ht="12" customHeight="1">
      <c r="H322" s="4"/>
    </row>
    <row r="323" spans="8:8" ht="12" customHeight="1">
      <c r="H323" s="4"/>
    </row>
    <row r="324" spans="8:8" ht="12" customHeight="1">
      <c r="H324" s="4"/>
    </row>
    <row r="325" spans="8:8" ht="12" customHeight="1">
      <c r="H325" s="4"/>
    </row>
    <row r="326" spans="8:8" ht="12" customHeight="1">
      <c r="H326" s="4"/>
    </row>
    <row r="327" spans="8:8" ht="12" customHeight="1">
      <c r="H327" s="4"/>
    </row>
    <row r="328" spans="8:8" ht="12" customHeight="1">
      <c r="H328" s="4"/>
    </row>
    <row r="329" spans="8:8" ht="12" customHeight="1">
      <c r="H329" s="4"/>
    </row>
    <row r="330" spans="8:8" ht="12" customHeight="1">
      <c r="H330" s="4"/>
    </row>
    <row r="331" spans="8:8" ht="12" customHeight="1">
      <c r="H331" s="4"/>
    </row>
    <row r="332" spans="8:8" ht="12" customHeight="1">
      <c r="H332" s="4"/>
    </row>
    <row r="333" spans="8:8" ht="12" customHeight="1">
      <c r="H333" s="4"/>
    </row>
    <row r="334" spans="8:8" ht="12" customHeight="1">
      <c r="H334" s="4"/>
    </row>
    <row r="335" spans="8:8" ht="12" customHeight="1">
      <c r="H335" s="4"/>
    </row>
    <row r="336" spans="8:8" ht="12" customHeight="1">
      <c r="H336" s="4"/>
    </row>
    <row r="337" spans="8:8" ht="12" customHeight="1">
      <c r="H337" s="4"/>
    </row>
    <row r="338" spans="8:8" ht="12" customHeight="1">
      <c r="H338" s="4"/>
    </row>
    <row r="339" spans="8:8" ht="12" customHeight="1">
      <c r="H339" s="4"/>
    </row>
    <row r="340" spans="8:8" ht="12" customHeight="1">
      <c r="H340" s="4"/>
    </row>
    <row r="341" spans="8:8" ht="12" customHeight="1">
      <c r="H341" s="4"/>
    </row>
    <row r="342" spans="8:8" ht="12" customHeight="1">
      <c r="H342" s="4"/>
    </row>
    <row r="343" spans="8:8" ht="12" customHeight="1">
      <c r="H343" s="4"/>
    </row>
    <row r="344" spans="8:8" ht="12" customHeight="1">
      <c r="H344" s="4"/>
    </row>
    <row r="345" spans="8:8" ht="12" customHeight="1">
      <c r="H345" s="4"/>
    </row>
    <row r="346" spans="8:8" ht="12" customHeight="1">
      <c r="H346" s="4"/>
    </row>
    <row r="347" spans="8:8" ht="12" customHeight="1">
      <c r="H347" s="4"/>
    </row>
    <row r="348" spans="8:8" ht="12" customHeight="1">
      <c r="H348" s="4"/>
    </row>
    <row r="349" spans="8:8" ht="12" customHeight="1">
      <c r="H349" s="4"/>
    </row>
    <row r="350" spans="8:8" ht="12" customHeight="1">
      <c r="H350" s="4"/>
    </row>
    <row r="351" spans="8:8" ht="12" customHeight="1">
      <c r="H351" s="4"/>
    </row>
    <row r="352" spans="8:8" ht="12" customHeight="1">
      <c r="H352" s="4"/>
    </row>
    <row r="353" spans="8:8" ht="12" customHeight="1">
      <c r="H353" s="4"/>
    </row>
    <row r="354" spans="8:8" ht="12" customHeight="1">
      <c r="H354" s="4"/>
    </row>
    <row r="355" spans="8:8" ht="12" customHeight="1">
      <c r="H355" s="4"/>
    </row>
    <row r="356" spans="8:8" ht="12" customHeight="1">
      <c r="H356" s="4"/>
    </row>
    <row r="357" spans="8:8" ht="12" customHeight="1">
      <c r="H357" s="4"/>
    </row>
    <row r="358" spans="8:8" ht="12" customHeight="1">
      <c r="H358" s="4"/>
    </row>
    <row r="359" spans="8:8" ht="12" customHeight="1">
      <c r="H359" s="4"/>
    </row>
    <row r="360" spans="8:8" ht="12" customHeight="1">
      <c r="H360" s="4"/>
    </row>
    <row r="361" spans="8:8" ht="12" customHeight="1">
      <c r="H361" s="4"/>
    </row>
    <row r="362" spans="8:8" ht="12" customHeight="1">
      <c r="H362" s="4"/>
    </row>
    <row r="363" spans="8:8" ht="12" customHeight="1">
      <c r="H363" s="4"/>
    </row>
    <row r="364" spans="8:8" ht="12" customHeight="1">
      <c r="H364" s="4"/>
    </row>
    <row r="365" spans="8:8" ht="12" customHeight="1">
      <c r="H365" s="4"/>
    </row>
    <row r="366" spans="8:8" ht="12" customHeight="1">
      <c r="H366" s="4"/>
    </row>
    <row r="367" spans="8:8" ht="12" customHeight="1">
      <c r="H367" s="4"/>
    </row>
    <row r="368" spans="8:8" ht="12" customHeight="1">
      <c r="H368" s="4"/>
    </row>
    <row r="369" spans="8:8" ht="12" customHeight="1">
      <c r="H369" s="4"/>
    </row>
    <row r="370" spans="8:8" ht="12" customHeight="1">
      <c r="H370" s="4"/>
    </row>
    <row r="371" spans="8:8" ht="12" customHeight="1">
      <c r="H371" s="4"/>
    </row>
    <row r="372" spans="8:8" ht="12" customHeight="1">
      <c r="H372" s="4"/>
    </row>
    <row r="373" spans="8:8" ht="12" customHeight="1">
      <c r="H373" s="4"/>
    </row>
    <row r="374" spans="8:8" ht="12" customHeight="1">
      <c r="H374" s="4"/>
    </row>
    <row r="375" spans="8:8" ht="12" customHeight="1">
      <c r="H375" s="4"/>
    </row>
    <row r="376" spans="8:8" ht="12" customHeight="1">
      <c r="H376" s="4"/>
    </row>
    <row r="377" spans="8:8" ht="12" customHeight="1">
      <c r="H377" s="4"/>
    </row>
    <row r="378" spans="8:8" ht="12" customHeight="1">
      <c r="H378" s="4"/>
    </row>
    <row r="379" spans="8:8" ht="12" customHeight="1">
      <c r="H379" s="4"/>
    </row>
    <row r="380" spans="8:8" ht="12" customHeight="1">
      <c r="H380" s="4"/>
    </row>
    <row r="381" spans="8:8" ht="12" customHeight="1">
      <c r="H381" s="4"/>
    </row>
    <row r="382" spans="8:8" ht="12" customHeight="1">
      <c r="H382" s="4"/>
    </row>
    <row r="383" spans="8:8" ht="12" customHeight="1">
      <c r="H383" s="4"/>
    </row>
    <row r="384" spans="8:8" ht="12" customHeight="1">
      <c r="H384" s="4"/>
    </row>
    <row r="385" spans="8:8" ht="12" customHeight="1">
      <c r="H385" s="4"/>
    </row>
    <row r="386" spans="8:8" ht="12" customHeight="1">
      <c r="H386" s="4"/>
    </row>
    <row r="387" spans="8:8" ht="12" customHeight="1">
      <c r="H387" s="4"/>
    </row>
    <row r="388" spans="8:8" ht="12" customHeight="1">
      <c r="H388" s="4"/>
    </row>
    <row r="389" spans="8:8" ht="12" customHeight="1">
      <c r="H389" s="4"/>
    </row>
    <row r="390" spans="8:8" ht="12" customHeight="1">
      <c r="H390" s="4"/>
    </row>
    <row r="391" spans="8:8" ht="12" customHeight="1">
      <c r="H391" s="4"/>
    </row>
    <row r="392" spans="8:8" ht="12" customHeight="1">
      <c r="H392" s="4"/>
    </row>
    <row r="393" spans="8:8" ht="12" customHeight="1">
      <c r="H393" s="4"/>
    </row>
    <row r="394" spans="8:8" ht="12" customHeight="1">
      <c r="H394" s="4"/>
    </row>
    <row r="395" spans="8:8" ht="12" customHeight="1">
      <c r="H395" s="4"/>
    </row>
    <row r="396" spans="8:8" ht="12" customHeight="1">
      <c r="H396" s="4"/>
    </row>
    <row r="397" spans="8:8" ht="12" customHeight="1">
      <c r="H397" s="4"/>
    </row>
    <row r="398" spans="8:8" ht="12" customHeight="1">
      <c r="H398" s="4"/>
    </row>
    <row r="399" spans="8:8" ht="12" customHeight="1">
      <c r="H399" s="4"/>
    </row>
    <row r="400" spans="8:8" ht="12" customHeight="1">
      <c r="H400" s="4"/>
    </row>
    <row r="401" spans="8:8" ht="12" customHeight="1">
      <c r="H401" s="4"/>
    </row>
    <row r="402" spans="8:8" ht="12" customHeight="1">
      <c r="H402" s="4"/>
    </row>
    <row r="403" spans="8:8" ht="12" customHeight="1">
      <c r="H403" s="4"/>
    </row>
    <row r="404" spans="8:8" ht="12" customHeight="1">
      <c r="H404" s="4"/>
    </row>
    <row r="405" spans="8:8" ht="12" customHeight="1">
      <c r="H405" s="4"/>
    </row>
    <row r="406" spans="8:8" ht="12" customHeight="1">
      <c r="H406" s="4"/>
    </row>
    <row r="407" spans="8:8" ht="12" customHeight="1">
      <c r="H407" s="4"/>
    </row>
    <row r="408" spans="8:8" ht="12" customHeight="1">
      <c r="H408" s="4"/>
    </row>
    <row r="409" spans="8:8" ht="12" customHeight="1">
      <c r="H409" s="4"/>
    </row>
    <row r="410" spans="8:8" ht="12" customHeight="1">
      <c r="H410" s="4"/>
    </row>
    <row r="411" spans="8:8" ht="12" customHeight="1">
      <c r="H411" s="4"/>
    </row>
    <row r="412" spans="8:8" ht="12" customHeight="1">
      <c r="H412" s="4"/>
    </row>
    <row r="413" spans="8:8" ht="12" customHeight="1">
      <c r="H413" s="4"/>
    </row>
    <row r="414" spans="8:8" ht="12" customHeight="1">
      <c r="H414" s="4"/>
    </row>
    <row r="415" spans="8:8" ht="12" customHeight="1">
      <c r="H415" s="4"/>
    </row>
    <row r="416" spans="8:8" ht="12" customHeight="1">
      <c r="H416" s="4"/>
    </row>
    <row r="417" spans="8:8" ht="12" customHeight="1">
      <c r="H417" s="4"/>
    </row>
    <row r="418" spans="8:8" ht="12" customHeight="1">
      <c r="H418" s="4"/>
    </row>
    <row r="419" spans="8:8" ht="12" customHeight="1">
      <c r="H419" s="4"/>
    </row>
    <row r="420" spans="8:8" ht="12" customHeight="1">
      <c r="H420" s="4"/>
    </row>
    <row r="421" spans="8:8" ht="12" customHeight="1">
      <c r="H421" s="4"/>
    </row>
    <row r="422" spans="8:8" ht="12" customHeight="1">
      <c r="H422" s="4"/>
    </row>
    <row r="423" spans="8:8" ht="12" customHeight="1">
      <c r="H423" s="4"/>
    </row>
    <row r="424" spans="8:8" ht="12" customHeight="1">
      <c r="H424" s="4"/>
    </row>
    <row r="425" spans="8:8" ht="12" customHeight="1">
      <c r="H425" s="4"/>
    </row>
    <row r="426" spans="8:8" ht="12" customHeight="1">
      <c r="H426" s="4"/>
    </row>
    <row r="427" spans="8:8" ht="12" customHeight="1">
      <c r="H427" s="4"/>
    </row>
    <row r="428" spans="8:8" ht="12" customHeight="1">
      <c r="H428" s="4"/>
    </row>
    <row r="429" spans="8:8" ht="12" customHeight="1">
      <c r="H429" s="4"/>
    </row>
    <row r="430" spans="8:8" ht="12" customHeight="1">
      <c r="H430" s="4"/>
    </row>
    <row r="431" spans="8:8" ht="12" customHeight="1">
      <c r="H431" s="4"/>
    </row>
    <row r="432" spans="8:8" ht="12" customHeight="1">
      <c r="H432" s="4"/>
    </row>
    <row r="433" spans="8:8" ht="12" customHeight="1">
      <c r="H433" s="4"/>
    </row>
    <row r="434" spans="8:8" ht="12" customHeight="1">
      <c r="H434" s="4"/>
    </row>
    <row r="435" spans="8:8" ht="12" customHeight="1">
      <c r="H435" s="4"/>
    </row>
    <row r="436" spans="8:8" ht="12" customHeight="1">
      <c r="H436" s="4"/>
    </row>
    <row r="437" spans="8:8" ht="12" customHeight="1">
      <c r="H437" s="4"/>
    </row>
    <row r="438" spans="8:8" ht="12" customHeight="1">
      <c r="H438" s="4"/>
    </row>
    <row r="439" spans="8:8" ht="12" customHeight="1">
      <c r="H439" s="4"/>
    </row>
    <row r="440" spans="8:8" ht="12" customHeight="1">
      <c r="H440" s="4"/>
    </row>
    <row r="441" spans="8:8" ht="12" customHeight="1">
      <c r="H441" s="4"/>
    </row>
    <row r="442" spans="8:8" ht="12" customHeight="1">
      <c r="H442" s="4"/>
    </row>
    <row r="443" spans="8:8" ht="12" customHeight="1">
      <c r="H443" s="4"/>
    </row>
    <row r="444" spans="8:8" ht="12" customHeight="1">
      <c r="H444" s="4"/>
    </row>
    <row r="445" spans="8:8" ht="12" customHeight="1">
      <c r="H445" s="4"/>
    </row>
    <row r="446" spans="8:8" ht="12" customHeight="1">
      <c r="H446" s="4"/>
    </row>
    <row r="447" spans="8:8" ht="12" customHeight="1">
      <c r="H447" s="4"/>
    </row>
    <row r="448" spans="8:8" ht="12" customHeight="1">
      <c r="H448" s="4"/>
    </row>
    <row r="449" spans="8:8" ht="12" customHeight="1">
      <c r="H449" s="4"/>
    </row>
    <row r="450" spans="8:8" ht="12" customHeight="1">
      <c r="H450" s="4"/>
    </row>
    <row r="451" spans="8:8" ht="12" customHeight="1">
      <c r="H451" s="4"/>
    </row>
    <row r="452" spans="8:8" ht="12" customHeight="1">
      <c r="H452" s="4"/>
    </row>
    <row r="453" spans="8:8" ht="12" customHeight="1">
      <c r="H453" s="4"/>
    </row>
    <row r="454" spans="8:8" ht="12" customHeight="1">
      <c r="H454" s="4"/>
    </row>
    <row r="455" spans="8:8" ht="12" customHeight="1">
      <c r="H455" s="4"/>
    </row>
    <row r="456" spans="8:8" ht="12" customHeight="1">
      <c r="H456" s="4"/>
    </row>
    <row r="457" spans="8:8" ht="12" customHeight="1">
      <c r="H457" s="4"/>
    </row>
    <row r="458" spans="8:8" ht="12" customHeight="1">
      <c r="H458" s="4"/>
    </row>
    <row r="459" spans="8:8" ht="12" customHeight="1">
      <c r="H459" s="4"/>
    </row>
    <row r="460" spans="8:8" ht="12" customHeight="1">
      <c r="H460" s="4"/>
    </row>
    <row r="461" spans="8:8" ht="12" customHeight="1">
      <c r="H461" s="4"/>
    </row>
    <row r="462" spans="8:8" ht="12" customHeight="1">
      <c r="H462" s="4"/>
    </row>
    <row r="463" spans="8:8" ht="12" customHeight="1">
      <c r="H463" s="4"/>
    </row>
    <row r="464" spans="8:8" ht="12" customHeight="1">
      <c r="H464" s="4"/>
    </row>
    <row r="465" spans="8:8" ht="12" customHeight="1">
      <c r="H465" s="4"/>
    </row>
    <row r="466" spans="8:8" ht="12" customHeight="1">
      <c r="H466" s="4"/>
    </row>
    <row r="467" spans="8:8" ht="12" customHeight="1">
      <c r="H467" s="4"/>
    </row>
    <row r="468" spans="8:8" ht="12" customHeight="1">
      <c r="H468" s="4"/>
    </row>
    <row r="469" spans="8:8" ht="12" customHeight="1">
      <c r="H469" s="4"/>
    </row>
    <row r="470" spans="8:8" ht="12" customHeight="1">
      <c r="H470" s="4"/>
    </row>
    <row r="471" spans="8:8" ht="12" customHeight="1">
      <c r="H471" s="4"/>
    </row>
    <row r="472" spans="8:8" ht="12" customHeight="1">
      <c r="H472" s="4"/>
    </row>
    <row r="473" spans="8:8" ht="12" customHeight="1">
      <c r="H473" s="4"/>
    </row>
    <row r="474" spans="8:8" ht="12" customHeight="1">
      <c r="H474" s="4"/>
    </row>
    <row r="475" spans="8:8" ht="12" customHeight="1">
      <c r="H475" s="4"/>
    </row>
    <row r="476" spans="8:8" ht="12" customHeight="1">
      <c r="H476" s="4"/>
    </row>
    <row r="477" spans="8:8" ht="12" customHeight="1">
      <c r="H477" s="4"/>
    </row>
    <row r="478" spans="8:8" ht="12" customHeight="1">
      <c r="H478" s="4"/>
    </row>
    <row r="479" spans="8:8" ht="12" customHeight="1">
      <c r="H479" s="4"/>
    </row>
    <row r="480" spans="8:8" ht="12" customHeight="1">
      <c r="H480" s="4"/>
    </row>
    <row r="481" spans="8:8" ht="12" customHeight="1">
      <c r="H481" s="4"/>
    </row>
    <row r="482" spans="8:8" ht="12" customHeight="1">
      <c r="H482" s="4"/>
    </row>
    <row r="483" spans="8:8" ht="12" customHeight="1">
      <c r="H483" s="4"/>
    </row>
    <row r="484" spans="8:8" ht="12" customHeight="1">
      <c r="H484" s="4"/>
    </row>
    <row r="485" spans="8:8" ht="12" customHeight="1">
      <c r="H485" s="4"/>
    </row>
    <row r="486" spans="8:8" ht="12" customHeight="1">
      <c r="H486" s="4"/>
    </row>
    <row r="487" spans="8:8" ht="12" customHeight="1">
      <c r="H487" s="4"/>
    </row>
    <row r="488" spans="8:8" ht="12" customHeight="1">
      <c r="H488" s="4"/>
    </row>
    <row r="489" spans="8:8" ht="12" customHeight="1">
      <c r="H489" s="4"/>
    </row>
    <row r="490" spans="8:8" ht="12" customHeight="1">
      <c r="H490" s="4"/>
    </row>
    <row r="491" spans="8:8" ht="12" customHeight="1">
      <c r="H491" s="4"/>
    </row>
    <row r="492" spans="8:8" ht="12" customHeight="1">
      <c r="H492" s="4"/>
    </row>
    <row r="493" spans="8:8" ht="12" customHeight="1">
      <c r="H493" s="4"/>
    </row>
    <row r="494" spans="8:8" ht="12" customHeight="1">
      <c r="H494" s="4"/>
    </row>
    <row r="495" spans="8:8" ht="12" customHeight="1">
      <c r="H495" s="4"/>
    </row>
    <row r="496" spans="8:8" ht="12" customHeight="1">
      <c r="H496" s="4"/>
    </row>
    <row r="497" spans="8:8" ht="12" customHeight="1">
      <c r="H497" s="4"/>
    </row>
    <row r="498" spans="8:8" ht="12" customHeight="1">
      <c r="H498" s="4"/>
    </row>
    <row r="499" spans="8:8" ht="12" customHeight="1">
      <c r="H499" s="4"/>
    </row>
    <row r="500" spans="8:8" ht="12" customHeight="1">
      <c r="H500" s="4"/>
    </row>
    <row r="501" spans="8:8" ht="12" customHeight="1">
      <c r="H501" s="4"/>
    </row>
    <row r="502" spans="8:8" ht="12" customHeight="1">
      <c r="H502" s="4"/>
    </row>
    <row r="503" spans="8:8" ht="12" customHeight="1">
      <c r="H503" s="4"/>
    </row>
    <row r="504" spans="8:8" ht="12" customHeight="1">
      <c r="H504" s="4"/>
    </row>
    <row r="505" spans="8:8" ht="12" customHeight="1">
      <c r="H505" s="4"/>
    </row>
    <row r="506" spans="8:8" ht="12" customHeight="1">
      <c r="H506" s="4"/>
    </row>
    <row r="507" spans="8:8" ht="12" customHeight="1">
      <c r="H507" s="4"/>
    </row>
    <row r="508" spans="8:8" ht="12" customHeight="1">
      <c r="H508" s="4"/>
    </row>
    <row r="509" spans="8:8" ht="12" customHeight="1">
      <c r="H509" s="4"/>
    </row>
    <row r="510" spans="8:8" ht="12" customHeight="1">
      <c r="H510" s="4"/>
    </row>
    <row r="511" spans="8:8" ht="12" customHeight="1">
      <c r="H511" s="4"/>
    </row>
    <row r="512" spans="8:8" ht="12" customHeight="1">
      <c r="H512" s="4"/>
    </row>
    <row r="513" spans="8:8" ht="12" customHeight="1">
      <c r="H513" s="4"/>
    </row>
    <row r="514" spans="8:8" ht="12" customHeight="1">
      <c r="H514" s="4"/>
    </row>
    <row r="515" spans="8:8" ht="12" customHeight="1">
      <c r="H515" s="4"/>
    </row>
    <row r="516" spans="8:8" ht="12" customHeight="1">
      <c r="H516" s="4"/>
    </row>
    <row r="517" spans="8:8" ht="12" customHeight="1">
      <c r="H517" s="4"/>
    </row>
    <row r="518" spans="8:8" ht="12" customHeight="1">
      <c r="H518" s="4"/>
    </row>
    <row r="519" spans="8:8" ht="12" customHeight="1">
      <c r="H519" s="4"/>
    </row>
    <row r="520" spans="8:8" ht="12" customHeight="1">
      <c r="H520" s="4"/>
    </row>
    <row r="521" spans="8:8" ht="12" customHeight="1">
      <c r="H521" s="4"/>
    </row>
    <row r="522" spans="8:8" ht="12" customHeight="1">
      <c r="H522" s="4"/>
    </row>
    <row r="523" spans="8:8" ht="12" customHeight="1">
      <c r="H523" s="4"/>
    </row>
    <row r="524" spans="8:8" ht="12" customHeight="1">
      <c r="H524" s="4"/>
    </row>
    <row r="525" spans="8:8" ht="12" customHeight="1">
      <c r="H525" s="4"/>
    </row>
    <row r="526" spans="8:8" ht="12" customHeight="1">
      <c r="H526" s="4"/>
    </row>
    <row r="527" spans="8:8" ht="12" customHeight="1">
      <c r="H527" s="4"/>
    </row>
    <row r="528" spans="8:8" ht="12" customHeight="1">
      <c r="H528" s="4"/>
    </row>
    <row r="529" spans="8:8" ht="12" customHeight="1">
      <c r="H529" s="4"/>
    </row>
    <row r="530" spans="8:8" ht="12" customHeight="1">
      <c r="H530" s="4"/>
    </row>
    <row r="531" spans="8:8" ht="12" customHeight="1">
      <c r="H531" s="4"/>
    </row>
    <row r="532" spans="8:8" ht="12" customHeight="1">
      <c r="H532" s="4"/>
    </row>
    <row r="533" spans="8:8" ht="12" customHeight="1">
      <c r="H533" s="4"/>
    </row>
    <row r="534" spans="8:8" ht="12" customHeight="1">
      <c r="H534" s="4"/>
    </row>
    <row r="535" spans="8:8" ht="12" customHeight="1">
      <c r="H535" s="4"/>
    </row>
    <row r="536" spans="8:8" ht="12" customHeight="1">
      <c r="H536" s="4"/>
    </row>
    <row r="537" spans="8:8" ht="12" customHeight="1">
      <c r="H537" s="4"/>
    </row>
    <row r="538" spans="8:8" ht="12" customHeight="1">
      <c r="H538" s="4"/>
    </row>
    <row r="539" spans="8:8" ht="12" customHeight="1">
      <c r="H539" s="4"/>
    </row>
    <row r="540" spans="8:8" ht="12" customHeight="1">
      <c r="H540" s="4"/>
    </row>
    <row r="541" spans="8:8" ht="12" customHeight="1">
      <c r="H541" s="4"/>
    </row>
    <row r="542" spans="8:8" ht="12" customHeight="1">
      <c r="H542" s="4"/>
    </row>
    <row r="543" spans="8:8" ht="12" customHeight="1">
      <c r="H543" s="4"/>
    </row>
    <row r="544" spans="8:8" ht="12" customHeight="1">
      <c r="H544" s="4"/>
    </row>
    <row r="545" spans="8:8" ht="12" customHeight="1">
      <c r="H545" s="4"/>
    </row>
    <row r="546" spans="8:8" ht="12" customHeight="1">
      <c r="H546" s="4"/>
    </row>
    <row r="547" spans="8:8" ht="12" customHeight="1">
      <c r="H547" s="4"/>
    </row>
    <row r="548" spans="8:8" ht="12" customHeight="1">
      <c r="H548" s="4"/>
    </row>
    <row r="549" spans="8:8" ht="12" customHeight="1">
      <c r="H549" s="4"/>
    </row>
    <row r="550" spans="8:8" ht="12" customHeight="1">
      <c r="H550" s="4"/>
    </row>
    <row r="551" spans="8:8" ht="12" customHeight="1">
      <c r="H551" s="4"/>
    </row>
    <row r="552" spans="8:8" ht="12" customHeight="1">
      <c r="H552" s="4"/>
    </row>
    <row r="553" spans="8:8" ht="12" customHeight="1">
      <c r="H553" s="4"/>
    </row>
    <row r="554" spans="8:8" ht="12" customHeight="1">
      <c r="H554" s="4"/>
    </row>
    <row r="555" spans="8:8" ht="12" customHeight="1">
      <c r="H555" s="4"/>
    </row>
    <row r="556" spans="8:8" ht="12" customHeight="1">
      <c r="H556" s="4"/>
    </row>
    <row r="557" spans="8:8" ht="12" customHeight="1">
      <c r="H557" s="4"/>
    </row>
    <row r="558" spans="8:8" ht="12" customHeight="1">
      <c r="H558" s="4"/>
    </row>
    <row r="559" spans="8:8" ht="12" customHeight="1">
      <c r="H559" s="4"/>
    </row>
    <row r="560" spans="8:8" ht="12" customHeight="1">
      <c r="H560" s="4"/>
    </row>
    <row r="561" spans="8:8" ht="12" customHeight="1">
      <c r="H561" s="4"/>
    </row>
    <row r="562" spans="8:8" ht="12" customHeight="1">
      <c r="H562" s="4"/>
    </row>
    <row r="563" spans="8:8" ht="12" customHeight="1">
      <c r="H563" s="4"/>
    </row>
    <row r="564" spans="8:8" ht="12" customHeight="1">
      <c r="H564" s="4"/>
    </row>
    <row r="565" spans="8:8" ht="12" customHeight="1">
      <c r="H565" s="4"/>
    </row>
    <row r="566" spans="8:8" ht="12" customHeight="1">
      <c r="H566" s="4"/>
    </row>
    <row r="567" spans="8:8" ht="12" customHeight="1">
      <c r="H567" s="4"/>
    </row>
    <row r="568" spans="8:8" ht="12" customHeight="1">
      <c r="H568" s="4"/>
    </row>
    <row r="569" spans="8:8" ht="12" customHeight="1">
      <c r="H569" s="4"/>
    </row>
    <row r="570" spans="8:8" ht="12" customHeight="1">
      <c r="H570" s="4"/>
    </row>
    <row r="571" spans="8:8" ht="12" customHeight="1">
      <c r="H571" s="4"/>
    </row>
    <row r="572" spans="8:8" ht="12" customHeight="1">
      <c r="H572" s="4"/>
    </row>
    <row r="573" spans="8:8" ht="12" customHeight="1">
      <c r="H573" s="4"/>
    </row>
    <row r="574" spans="8:8" ht="12" customHeight="1">
      <c r="H574" s="4"/>
    </row>
    <row r="575" spans="8:8" ht="12" customHeight="1">
      <c r="H575" s="4"/>
    </row>
    <row r="576" spans="8:8" ht="12" customHeight="1">
      <c r="H576" s="4"/>
    </row>
    <row r="577" spans="8:8" ht="12" customHeight="1">
      <c r="H577" s="4"/>
    </row>
    <row r="578" spans="8:8" ht="12" customHeight="1">
      <c r="H578" s="4"/>
    </row>
    <row r="579" spans="8:8" ht="12" customHeight="1">
      <c r="H579" s="4"/>
    </row>
    <row r="580" spans="8:8" ht="12" customHeight="1">
      <c r="H580" s="4"/>
    </row>
    <row r="581" spans="8:8" ht="12" customHeight="1">
      <c r="H581" s="4"/>
    </row>
    <row r="582" spans="8:8" ht="12" customHeight="1">
      <c r="H582" s="4"/>
    </row>
    <row r="583" spans="8:8" ht="12" customHeight="1">
      <c r="H583" s="4"/>
    </row>
    <row r="584" spans="8:8" ht="12" customHeight="1">
      <c r="H584" s="4"/>
    </row>
    <row r="585" spans="8:8" ht="12" customHeight="1">
      <c r="H585" s="4"/>
    </row>
    <row r="586" spans="8:8" ht="12" customHeight="1">
      <c r="H586" s="4"/>
    </row>
    <row r="587" spans="8:8" ht="12" customHeight="1">
      <c r="H587" s="4"/>
    </row>
    <row r="588" spans="8:8" ht="12" customHeight="1">
      <c r="H588" s="4"/>
    </row>
    <row r="589" spans="8:8" ht="12" customHeight="1">
      <c r="H589" s="4"/>
    </row>
    <row r="590" spans="8:8" ht="12" customHeight="1">
      <c r="H590" s="4"/>
    </row>
    <row r="591" spans="8:8" ht="12" customHeight="1">
      <c r="H591" s="4"/>
    </row>
    <row r="592" spans="8:8" ht="12" customHeight="1">
      <c r="H592" s="4"/>
    </row>
    <row r="593" spans="8:8" ht="12" customHeight="1">
      <c r="H593" s="4"/>
    </row>
    <row r="594" spans="8:8" ht="12" customHeight="1">
      <c r="H594" s="4"/>
    </row>
    <row r="595" spans="8:8" ht="12" customHeight="1">
      <c r="H595" s="4"/>
    </row>
    <row r="596" spans="8:8" ht="12" customHeight="1">
      <c r="H596" s="4"/>
    </row>
    <row r="597" spans="8:8" ht="12" customHeight="1">
      <c r="H597" s="4"/>
    </row>
    <row r="598" spans="8:8" ht="12" customHeight="1">
      <c r="H598" s="4"/>
    </row>
    <row r="599" spans="8:8" ht="12" customHeight="1">
      <c r="H599" s="4"/>
    </row>
    <row r="600" spans="8:8" ht="12" customHeight="1">
      <c r="H600" s="4"/>
    </row>
    <row r="601" spans="8:8" ht="12" customHeight="1">
      <c r="H601" s="4"/>
    </row>
    <row r="602" spans="8:8" ht="12" customHeight="1">
      <c r="H602" s="4"/>
    </row>
    <row r="603" spans="8:8" ht="12" customHeight="1">
      <c r="H603" s="4"/>
    </row>
    <row r="604" spans="8:8" ht="12" customHeight="1">
      <c r="H604" s="4"/>
    </row>
    <row r="605" spans="8:8" ht="12" customHeight="1">
      <c r="H605" s="4"/>
    </row>
    <row r="606" spans="8:8" ht="12" customHeight="1">
      <c r="H606" s="4"/>
    </row>
    <row r="607" spans="8:8" ht="12" customHeight="1">
      <c r="H607" s="4"/>
    </row>
    <row r="608" spans="8:8" ht="12" customHeight="1">
      <c r="H608" s="4"/>
    </row>
    <row r="609" spans="8:8" ht="12" customHeight="1">
      <c r="H609" s="4"/>
    </row>
    <row r="610" spans="8:8" ht="12" customHeight="1">
      <c r="H610" s="4"/>
    </row>
    <row r="611" spans="8:8" ht="12" customHeight="1">
      <c r="H611" s="4"/>
    </row>
    <row r="612" spans="8:8" ht="12" customHeight="1">
      <c r="H612" s="4"/>
    </row>
    <row r="613" spans="8:8" ht="12" customHeight="1">
      <c r="H613" s="4"/>
    </row>
    <row r="614" spans="8:8" ht="12" customHeight="1">
      <c r="H614" s="4"/>
    </row>
    <row r="615" spans="8:8" ht="12" customHeight="1">
      <c r="H615" s="4"/>
    </row>
    <row r="616" spans="8:8" ht="12" customHeight="1">
      <c r="H616" s="4"/>
    </row>
    <row r="617" spans="8:8" ht="12" customHeight="1">
      <c r="H617" s="4"/>
    </row>
    <row r="618" spans="8:8" ht="12" customHeight="1">
      <c r="H618" s="4"/>
    </row>
    <row r="619" spans="8:8" ht="12" customHeight="1">
      <c r="H619" s="4"/>
    </row>
    <row r="620" spans="8:8" ht="12" customHeight="1">
      <c r="H620" s="4"/>
    </row>
    <row r="621" spans="8:8" ht="12" customHeight="1">
      <c r="H621" s="4"/>
    </row>
    <row r="622" spans="8:8" ht="12" customHeight="1">
      <c r="H622" s="4"/>
    </row>
    <row r="623" spans="8:8" ht="12" customHeight="1">
      <c r="H623" s="4"/>
    </row>
    <row r="624" spans="8:8" ht="12" customHeight="1">
      <c r="H624" s="4"/>
    </row>
    <row r="625" spans="8:8" ht="12" customHeight="1">
      <c r="H625" s="4"/>
    </row>
    <row r="626" spans="8:8" ht="12" customHeight="1">
      <c r="H626" s="4"/>
    </row>
    <row r="627" spans="8:8" ht="12" customHeight="1">
      <c r="H627" s="4"/>
    </row>
    <row r="628" spans="8:8" ht="12" customHeight="1">
      <c r="H628" s="4"/>
    </row>
    <row r="629" spans="8:8" ht="12" customHeight="1">
      <c r="H629" s="4"/>
    </row>
    <row r="630" spans="8:8" ht="12" customHeight="1">
      <c r="H630" s="4"/>
    </row>
    <row r="631" spans="8:8" ht="12" customHeight="1">
      <c r="H631" s="4"/>
    </row>
    <row r="632" spans="8:8" ht="12" customHeight="1">
      <c r="H632" s="4"/>
    </row>
    <row r="633" spans="8:8" ht="12" customHeight="1">
      <c r="H633" s="4"/>
    </row>
    <row r="634" spans="8:8" ht="12" customHeight="1">
      <c r="H634" s="4"/>
    </row>
    <row r="635" spans="8:8" ht="12" customHeight="1">
      <c r="H635" s="4"/>
    </row>
    <row r="636" spans="8:8" ht="12" customHeight="1">
      <c r="H636" s="4"/>
    </row>
    <row r="637" spans="8:8" ht="12" customHeight="1">
      <c r="H637" s="4"/>
    </row>
    <row r="638" spans="8:8" ht="12" customHeight="1">
      <c r="H638" s="4"/>
    </row>
    <row r="639" spans="8:8" ht="12" customHeight="1">
      <c r="H639" s="4"/>
    </row>
    <row r="640" spans="8:8" ht="12" customHeight="1">
      <c r="H640" s="4"/>
    </row>
    <row r="641" spans="8:8" ht="12" customHeight="1">
      <c r="H641" s="4"/>
    </row>
    <row r="642" spans="8:8" ht="12" customHeight="1">
      <c r="H642" s="4"/>
    </row>
    <row r="643" spans="8:8" ht="12" customHeight="1">
      <c r="H643" s="4"/>
    </row>
    <row r="644" spans="8:8" ht="12" customHeight="1">
      <c r="H644" s="4"/>
    </row>
    <row r="645" spans="8:8" ht="12" customHeight="1">
      <c r="H645" s="4"/>
    </row>
    <row r="646" spans="8:8" ht="12" customHeight="1">
      <c r="H646" s="4"/>
    </row>
    <row r="647" spans="8:8" ht="12" customHeight="1">
      <c r="H647" s="4"/>
    </row>
    <row r="648" spans="8:8" ht="12" customHeight="1">
      <c r="H648" s="4"/>
    </row>
    <row r="649" spans="8:8" ht="12" customHeight="1">
      <c r="H649" s="4"/>
    </row>
    <row r="650" spans="8:8" ht="12" customHeight="1">
      <c r="H650" s="4"/>
    </row>
    <row r="651" spans="8:8" ht="12" customHeight="1">
      <c r="H651" s="4"/>
    </row>
    <row r="652" spans="8:8" ht="12" customHeight="1">
      <c r="H652" s="4"/>
    </row>
    <row r="653" spans="8:8" ht="12" customHeight="1">
      <c r="H653" s="4"/>
    </row>
    <row r="654" spans="8:8" ht="12" customHeight="1">
      <c r="H654" s="4"/>
    </row>
    <row r="655" spans="8:8" ht="12" customHeight="1">
      <c r="H655" s="4"/>
    </row>
    <row r="656" spans="8:8" ht="12" customHeight="1">
      <c r="H656" s="4"/>
    </row>
    <row r="657" spans="8:8" ht="12" customHeight="1">
      <c r="H657" s="4"/>
    </row>
    <row r="658" spans="8:8" ht="12" customHeight="1">
      <c r="H658" s="4"/>
    </row>
    <row r="659" spans="8:8" ht="12" customHeight="1">
      <c r="H659" s="4"/>
    </row>
    <row r="660" spans="8:8" ht="12" customHeight="1">
      <c r="H660" s="4"/>
    </row>
    <row r="661" spans="8:8" ht="12" customHeight="1">
      <c r="H661" s="4"/>
    </row>
    <row r="662" spans="8:8" ht="12" customHeight="1">
      <c r="H662" s="4"/>
    </row>
    <row r="663" spans="8:8" ht="12" customHeight="1">
      <c r="H663" s="4"/>
    </row>
    <row r="664" spans="8:8" ht="12" customHeight="1">
      <c r="H664" s="4"/>
    </row>
    <row r="665" spans="8:8" ht="12" customHeight="1">
      <c r="H665" s="4"/>
    </row>
    <row r="666" spans="8:8" ht="12" customHeight="1">
      <c r="H666" s="4"/>
    </row>
    <row r="667" spans="8:8" ht="12" customHeight="1">
      <c r="H667" s="4"/>
    </row>
    <row r="668" spans="8:8" ht="12" customHeight="1">
      <c r="H668" s="4"/>
    </row>
    <row r="669" spans="8:8" ht="12" customHeight="1">
      <c r="H669" s="4"/>
    </row>
    <row r="670" spans="8:8" ht="12" customHeight="1">
      <c r="H670" s="4"/>
    </row>
    <row r="671" spans="8:8" ht="12" customHeight="1">
      <c r="H671" s="4"/>
    </row>
    <row r="672" spans="8:8" ht="12" customHeight="1">
      <c r="H672" s="4"/>
    </row>
    <row r="673" spans="8:8" ht="12" customHeight="1">
      <c r="H673" s="4"/>
    </row>
    <row r="674" spans="8:8" ht="12" customHeight="1">
      <c r="H674" s="4"/>
    </row>
    <row r="675" spans="8:8" ht="12" customHeight="1">
      <c r="H675" s="4"/>
    </row>
    <row r="676" spans="8:8" ht="12" customHeight="1">
      <c r="H676" s="4"/>
    </row>
    <row r="677" spans="8:8" ht="12" customHeight="1">
      <c r="H677" s="4"/>
    </row>
    <row r="678" spans="8:8" ht="12" customHeight="1">
      <c r="H678" s="4"/>
    </row>
    <row r="679" spans="8:8" ht="12" customHeight="1">
      <c r="H679" s="4"/>
    </row>
    <row r="680" spans="8:8" ht="12" customHeight="1">
      <c r="H680" s="4"/>
    </row>
    <row r="681" spans="8:8" ht="12" customHeight="1">
      <c r="H681" s="4"/>
    </row>
    <row r="682" spans="8:8" ht="12" customHeight="1">
      <c r="H682" s="4"/>
    </row>
    <row r="683" spans="8:8" ht="12" customHeight="1">
      <c r="H683" s="4"/>
    </row>
    <row r="684" spans="8:8" ht="12" customHeight="1">
      <c r="H684" s="4"/>
    </row>
    <row r="685" spans="8:8" ht="12" customHeight="1">
      <c r="H685" s="4"/>
    </row>
    <row r="686" spans="8:8" ht="12" customHeight="1">
      <c r="H686" s="4"/>
    </row>
    <row r="687" spans="8:8" ht="12" customHeight="1">
      <c r="H687" s="4"/>
    </row>
    <row r="688" spans="8:8" ht="12" customHeight="1">
      <c r="H688" s="4"/>
    </row>
    <row r="689" spans="8:8" ht="12" customHeight="1">
      <c r="H689" s="4"/>
    </row>
    <row r="690" spans="8:8" ht="12" customHeight="1">
      <c r="H690" s="4"/>
    </row>
    <row r="691" spans="8:8" ht="12" customHeight="1">
      <c r="H691" s="4"/>
    </row>
    <row r="692" spans="8:8" ht="12" customHeight="1">
      <c r="H692" s="4"/>
    </row>
    <row r="693" spans="8:8" ht="12" customHeight="1">
      <c r="H693" s="4"/>
    </row>
    <row r="694" spans="8:8" ht="12" customHeight="1">
      <c r="H694" s="4"/>
    </row>
    <row r="695" spans="8:8" ht="12" customHeight="1">
      <c r="H695" s="4"/>
    </row>
    <row r="696" spans="8:8" ht="12" customHeight="1">
      <c r="H696" s="4"/>
    </row>
    <row r="697" spans="8:8" ht="12" customHeight="1">
      <c r="H697" s="4"/>
    </row>
    <row r="698" spans="8:8" ht="12" customHeight="1">
      <c r="H698" s="4"/>
    </row>
    <row r="699" spans="8:8" ht="12" customHeight="1">
      <c r="H699" s="4"/>
    </row>
    <row r="700" spans="8:8" ht="12" customHeight="1">
      <c r="H700" s="4"/>
    </row>
    <row r="701" spans="8:8" ht="12" customHeight="1">
      <c r="H701" s="4"/>
    </row>
    <row r="702" spans="8:8" ht="12" customHeight="1">
      <c r="H702" s="4"/>
    </row>
    <row r="703" spans="8:8" ht="12" customHeight="1">
      <c r="H703" s="4"/>
    </row>
    <row r="704" spans="8:8" ht="12" customHeight="1">
      <c r="H704" s="4"/>
    </row>
    <row r="705" spans="8:8" ht="12" customHeight="1">
      <c r="H705" s="4"/>
    </row>
    <row r="706" spans="8:8" ht="12" customHeight="1">
      <c r="H706" s="4"/>
    </row>
    <row r="707" spans="8:8" ht="12" customHeight="1">
      <c r="H707" s="4"/>
    </row>
    <row r="708" spans="8:8" ht="12" customHeight="1">
      <c r="H708" s="4"/>
    </row>
    <row r="709" spans="8:8" ht="12" customHeight="1">
      <c r="H709" s="4"/>
    </row>
    <row r="710" spans="8:8" ht="12" customHeight="1">
      <c r="H710" s="4"/>
    </row>
    <row r="711" spans="8:8" ht="12" customHeight="1">
      <c r="H711" s="4"/>
    </row>
    <row r="712" spans="8:8" ht="12" customHeight="1">
      <c r="H712" s="4"/>
    </row>
    <row r="713" spans="8:8" ht="12" customHeight="1">
      <c r="H713" s="4"/>
    </row>
    <row r="714" spans="8:8" ht="12" customHeight="1">
      <c r="H714" s="4"/>
    </row>
    <row r="715" spans="8:8" ht="12" customHeight="1">
      <c r="H715" s="4"/>
    </row>
    <row r="716" spans="8:8" ht="12" customHeight="1">
      <c r="H716" s="4"/>
    </row>
    <row r="717" spans="8:8" ht="12" customHeight="1">
      <c r="H717" s="4"/>
    </row>
    <row r="718" spans="8:8" ht="12" customHeight="1">
      <c r="H718" s="4"/>
    </row>
    <row r="719" spans="8:8" ht="12" customHeight="1">
      <c r="H719" s="4"/>
    </row>
    <row r="720" spans="8:8" ht="12" customHeight="1">
      <c r="H720" s="4"/>
    </row>
    <row r="721" spans="8:8" ht="12" customHeight="1">
      <c r="H721" s="4"/>
    </row>
    <row r="722" spans="8:8" ht="12" customHeight="1">
      <c r="H722" s="4"/>
    </row>
    <row r="723" spans="8:8" ht="12" customHeight="1">
      <c r="H723" s="4"/>
    </row>
    <row r="724" spans="8:8" ht="12" customHeight="1">
      <c r="H724" s="4"/>
    </row>
    <row r="725" spans="8:8" ht="12" customHeight="1">
      <c r="H725" s="4"/>
    </row>
    <row r="726" spans="8:8" ht="12" customHeight="1">
      <c r="H726" s="4"/>
    </row>
    <row r="727" spans="8:8" ht="12" customHeight="1">
      <c r="H727" s="4"/>
    </row>
    <row r="728" spans="8:8" ht="12" customHeight="1">
      <c r="H728" s="4"/>
    </row>
    <row r="729" spans="8:8" ht="12" customHeight="1">
      <c r="H729" s="4"/>
    </row>
    <row r="730" spans="8:8" ht="12" customHeight="1">
      <c r="H730" s="4"/>
    </row>
    <row r="731" spans="8:8" ht="12" customHeight="1">
      <c r="H731" s="4"/>
    </row>
    <row r="732" spans="8:8" ht="12" customHeight="1">
      <c r="H732" s="4"/>
    </row>
    <row r="733" spans="8:8" ht="12" customHeight="1">
      <c r="H733" s="4"/>
    </row>
    <row r="734" spans="8:8" ht="12" customHeight="1">
      <c r="H734" s="4"/>
    </row>
    <row r="735" spans="8:8" ht="12" customHeight="1">
      <c r="H735" s="4"/>
    </row>
    <row r="736" spans="8:8" ht="12" customHeight="1">
      <c r="H736" s="4"/>
    </row>
    <row r="737" spans="8:8" ht="12" customHeight="1">
      <c r="H737" s="4"/>
    </row>
    <row r="738" spans="8:8" ht="12" customHeight="1">
      <c r="H738" s="4"/>
    </row>
    <row r="739" spans="8:8" ht="12" customHeight="1">
      <c r="H739" s="4"/>
    </row>
    <row r="740" spans="8:8" ht="12" customHeight="1">
      <c r="H740" s="4"/>
    </row>
    <row r="741" spans="8:8" ht="12" customHeight="1">
      <c r="H741" s="4"/>
    </row>
    <row r="742" spans="8:8" ht="12" customHeight="1">
      <c r="H742" s="4"/>
    </row>
    <row r="743" spans="8:8" ht="12" customHeight="1">
      <c r="H743" s="4"/>
    </row>
    <row r="744" spans="8:8" ht="12" customHeight="1">
      <c r="H744" s="4"/>
    </row>
    <row r="745" spans="8:8" ht="12" customHeight="1">
      <c r="H745" s="4"/>
    </row>
    <row r="746" spans="8:8" ht="12" customHeight="1">
      <c r="H746" s="4"/>
    </row>
    <row r="747" spans="8:8" ht="12" customHeight="1">
      <c r="H747" s="4"/>
    </row>
    <row r="748" spans="8:8" ht="12" customHeight="1">
      <c r="H748" s="4"/>
    </row>
    <row r="749" spans="8:8" ht="12" customHeight="1">
      <c r="H749" s="4"/>
    </row>
    <row r="750" spans="8:8" ht="12" customHeight="1">
      <c r="H750" s="4"/>
    </row>
    <row r="751" spans="8:8" ht="12" customHeight="1">
      <c r="H751" s="4"/>
    </row>
    <row r="752" spans="8:8" ht="12" customHeight="1">
      <c r="H752" s="4"/>
    </row>
    <row r="753" spans="8:8" ht="12" customHeight="1">
      <c r="H753" s="4"/>
    </row>
    <row r="754" spans="8:8" ht="12" customHeight="1">
      <c r="H754" s="4"/>
    </row>
    <row r="755" spans="8:8" ht="12" customHeight="1">
      <c r="H755" s="4"/>
    </row>
    <row r="756" spans="8:8" ht="12" customHeight="1">
      <c r="H756" s="4"/>
    </row>
    <row r="757" spans="8:8" ht="12" customHeight="1">
      <c r="H757" s="4"/>
    </row>
    <row r="758" spans="8:8" ht="12" customHeight="1">
      <c r="H758" s="4"/>
    </row>
    <row r="759" spans="8:8" ht="12" customHeight="1">
      <c r="H759" s="4"/>
    </row>
    <row r="760" spans="8:8" ht="12" customHeight="1">
      <c r="H760" s="4"/>
    </row>
    <row r="761" spans="8:8" ht="12" customHeight="1">
      <c r="H761" s="4"/>
    </row>
    <row r="762" spans="8:8" ht="12" customHeight="1">
      <c r="H762" s="4"/>
    </row>
    <row r="763" spans="8:8" ht="12" customHeight="1">
      <c r="H763" s="4"/>
    </row>
    <row r="764" spans="8:8" ht="12" customHeight="1">
      <c r="H764" s="4"/>
    </row>
    <row r="765" spans="8:8" ht="12" customHeight="1">
      <c r="H765" s="4"/>
    </row>
    <row r="766" spans="8:8" ht="12" customHeight="1">
      <c r="H766" s="4"/>
    </row>
    <row r="767" spans="8:8" ht="12" customHeight="1">
      <c r="H767" s="4"/>
    </row>
    <row r="768" spans="8:8" ht="12" customHeight="1">
      <c r="H768" s="4"/>
    </row>
    <row r="769" spans="8:8" ht="12" customHeight="1">
      <c r="H769" s="4"/>
    </row>
    <row r="770" spans="8:8" ht="12" customHeight="1">
      <c r="H770" s="4"/>
    </row>
    <row r="771" spans="8:8" ht="12" customHeight="1">
      <c r="H771" s="4"/>
    </row>
    <row r="772" spans="8:8" ht="12" customHeight="1">
      <c r="H772" s="4"/>
    </row>
    <row r="773" spans="8:8" ht="12" customHeight="1">
      <c r="H773" s="4"/>
    </row>
    <row r="774" spans="8:8" ht="12" customHeight="1">
      <c r="H774" s="4"/>
    </row>
    <row r="775" spans="8:8" ht="12" customHeight="1">
      <c r="H775" s="4"/>
    </row>
    <row r="776" spans="8:8" ht="12" customHeight="1">
      <c r="H776" s="4"/>
    </row>
    <row r="777" spans="8:8" ht="12" customHeight="1">
      <c r="H777" s="4"/>
    </row>
    <row r="778" spans="8:8" ht="12" customHeight="1">
      <c r="H778" s="4"/>
    </row>
    <row r="779" spans="8:8" ht="12" customHeight="1">
      <c r="H779" s="4"/>
    </row>
    <row r="780" spans="8:8" ht="12" customHeight="1">
      <c r="H780" s="4"/>
    </row>
    <row r="781" spans="8:8" ht="12" customHeight="1">
      <c r="H781" s="4"/>
    </row>
    <row r="782" spans="8:8" ht="12" customHeight="1">
      <c r="H782" s="4"/>
    </row>
    <row r="783" spans="8:8" ht="12" customHeight="1">
      <c r="H783" s="4"/>
    </row>
    <row r="784" spans="8:8" ht="12" customHeight="1">
      <c r="H784" s="4"/>
    </row>
    <row r="785" spans="8:8" ht="12" customHeight="1">
      <c r="H785" s="4"/>
    </row>
    <row r="786" spans="8:8" ht="12" customHeight="1">
      <c r="H786" s="4"/>
    </row>
    <row r="787" spans="8:8" ht="12" customHeight="1">
      <c r="H787" s="4"/>
    </row>
    <row r="788" spans="8:8" ht="12" customHeight="1">
      <c r="H788" s="4"/>
    </row>
    <row r="789" spans="8:8" ht="12" customHeight="1">
      <c r="H789" s="4"/>
    </row>
    <row r="790" spans="8:8" ht="12" customHeight="1">
      <c r="H790" s="4"/>
    </row>
    <row r="791" spans="8:8" ht="12" customHeight="1">
      <c r="H791" s="4"/>
    </row>
    <row r="792" spans="8:8" ht="12" customHeight="1">
      <c r="H792" s="4"/>
    </row>
    <row r="793" spans="8:8" ht="12" customHeight="1">
      <c r="H793" s="4"/>
    </row>
    <row r="794" spans="8:8" ht="12" customHeight="1">
      <c r="H794" s="4"/>
    </row>
    <row r="795" spans="8:8" ht="12" customHeight="1">
      <c r="H795" s="4"/>
    </row>
    <row r="796" spans="8:8" ht="12" customHeight="1">
      <c r="H796" s="4"/>
    </row>
    <row r="797" spans="8:8" ht="12" customHeight="1">
      <c r="H797" s="4"/>
    </row>
    <row r="798" spans="8:8" ht="12" customHeight="1">
      <c r="H798" s="4"/>
    </row>
    <row r="799" spans="8:8" ht="12" customHeight="1">
      <c r="H799" s="4"/>
    </row>
    <row r="800" spans="8:8" ht="12" customHeight="1">
      <c r="H800" s="4"/>
    </row>
    <row r="801" spans="8:8" ht="12" customHeight="1">
      <c r="H801" s="4"/>
    </row>
    <row r="802" spans="8:8" ht="12" customHeight="1">
      <c r="H802" s="4"/>
    </row>
    <row r="803" spans="8:8" ht="12" customHeight="1">
      <c r="H803" s="4"/>
    </row>
    <row r="804" spans="8:8" ht="12" customHeight="1">
      <c r="H804" s="4"/>
    </row>
    <row r="805" spans="8:8" ht="12" customHeight="1">
      <c r="H805" s="4"/>
    </row>
    <row r="806" spans="8:8" ht="12" customHeight="1">
      <c r="H806" s="4"/>
    </row>
    <row r="807" spans="8:8" ht="12" customHeight="1">
      <c r="H807" s="4"/>
    </row>
    <row r="808" spans="8:8" ht="12" customHeight="1">
      <c r="H808" s="4"/>
    </row>
    <row r="809" spans="8:8" ht="12" customHeight="1">
      <c r="H809" s="4"/>
    </row>
    <row r="810" spans="8:8" ht="12" customHeight="1">
      <c r="H810" s="4"/>
    </row>
    <row r="811" spans="8:8" ht="12" customHeight="1">
      <c r="H811" s="4"/>
    </row>
    <row r="812" spans="8:8" ht="12" customHeight="1">
      <c r="H812" s="4"/>
    </row>
    <row r="813" spans="8:8" ht="12" customHeight="1">
      <c r="H813" s="4"/>
    </row>
    <row r="814" spans="8:8" ht="12" customHeight="1">
      <c r="H814" s="4"/>
    </row>
    <row r="815" spans="8:8" ht="12" customHeight="1">
      <c r="H815" s="4"/>
    </row>
    <row r="816" spans="8:8" ht="12" customHeight="1">
      <c r="H816" s="4"/>
    </row>
    <row r="817" spans="8:8" ht="12" customHeight="1">
      <c r="H817" s="4"/>
    </row>
    <row r="818" spans="8:8" ht="12" customHeight="1">
      <c r="H818" s="4"/>
    </row>
    <row r="819" spans="8:8" ht="12" customHeight="1">
      <c r="H819" s="4"/>
    </row>
    <row r="820" spans="8:8" ht="12" customHeight="1">
      <c r="H820" s="4"/>
    </row>
    <row r="821" spans="8:8" ht="12" customHeight="1">
      <c r="H821" s="4"/>
    </row>
    <row r="822" spans="8:8" ht="12" customHeight="1">
      <c r="H822" s="4"/>
    </row>
    <row r="823" spans="8:8" ht="12" customHeight="1">
      <c r="H823" s="4"/>
    </row>
    <row r="824" spans="8:8" ht="12" customHeight="1">
      <c r="H824" s="4"/>
    </row>
    <row r="825" spans="8:8" ht="12" customHeight="1">
      <c r="H825" s="4"/>
    </row>
    <row r="826" spans="8:8" ht="12" customHeight="1">
      <c r="H826" s="4"/>
    </row>
    <row r="827" spans="8:8" ht="12" customHeight="1">
      <c r="H827" s="4"/>
    </row>
    <row r="828" spans="8:8" ht="12" customHeight="1">
      <c r="H828" s="4"/>
    </row>
    <row r="829" spans="8:8" ht="12" customHeight="1">
      <c r="H829" s="4"/>
    </row>
    <row r="830" spans="8:8" ht="12" customHeight="1">
      <c r="H830" s="4"/>
    </row>
    <row r="831" spans="8:8" ht="12" customHeight="1">
      <c r="H831" s="4"/>
    </row>
    <row r="832" spans="8:8" ht="12" customHeight="1">
      <c r="H832" s="4"/>
    </row>
    <row r="833" spans="8:8" ht="12" customHeight="1">
      <c r="H833" s="4"/>
    </row>
    <row r="834" spans="8:8" ht="12" customHeight="1">
      <c r="H834" s="4"/>
    </row>
    <row r="835" spans="8:8" ht="12" customHeight="1">
      <c r="H835" s="4"/>
    </row>
    <row r="836" spans="8:8" ht="12" customHeight="1">
      <c r="H836" s="4"/>
    </row>
    <row r="837" spans="8:8" ht="12" customHeight="1">
      <c r="H837" s="4"/>
    </row>
    <row r="838" spans="8:8" ht="12" customHeight="1">
      <c r="H838" s="4"/>
    </row>
    <row r="839" spans="8:8" ht="12" customHeight="1">
      <c r="H839" s="4"/>
    </row>
    <row r="840" spans="8:8" ht="12" customHeight="1">
      <c r="H840" s="4"/>
    </row>
    <row r="841" spans="8:8" ht="12" customHeight="1">
      <c r="H841" s="4"/>
    </row>
    <row r="842" spans="8:8" ht="12" customHeight="1">
      <c r="H842" s="4"/>
    </row>
    <row r="843" spans="8:8" ht="12" customHeight="1">
      <c r="H843" s="4"/>
    </row>
    <row r="844" spans="8:8" ht="12" customHeight="1">
      <c r="H844" s="4"/>
    </row>
    <row r="845" spans="8:8" ht="12" customHeight="1">
      <c r="H845" s="4"/>
    </row>
    <row r="846" spans="8:8" ht="12" customHeight="1">
      <c r="H846" s="4"/>
    </row>
    <row r="847" spans="8:8" ht="12" customHeight="1">
      <c r="H847" s="4"/>
    </row>
    <row r="848" spans="8:8" ht="12" customHeight="1">
      <c r="H848" s="4"/>
    </row>
    <row r="849" spans="8:8" ht="12" customHeight="1">
      <c r="H849" s="4"/>
    </row>
    <row r="850" spans="8:8" ht="12" customHeight="1">
      <c r="H850" s="4"/>
    </row>
    <row r="851" spans="8:8" ht="12" customHeight="1">
      <c r="H851" s="4"/>
    </row>
    <row r="852" spans="8:8" ht="12" customHeight="1">
      <c r="H852" s="4"/>
    </row>
    <row r="853" spans="8:8" ht="12" customHeight="1">
      <c r="H853" s="4"/>
    </row>
    <row r="854" spans="8:8" ht="12" customHeight="1">
      <c r="H854" s="4"/>
    </row>
    <row r="855" spans="8:8" ht="12" customHeight="1">
      <c r="H855" s="4"/>
    </row>
    <row r="856" spans="8:8" ht="12" customHeight="1">
      <c r="H856" s="4"/>
    </row>
    <row r="857" spans="8:8" ht="12" customHeight="1">
      <c r="H857" s="4"/>
    </row>
    <row r="858" spans="8:8" ht="12" customHeight="1">
      <c r="H858" s="4"/>
    </row>
    <row r="859" spans="8:8" ht="12" customHeight="1">
      <c r="H859" s="4"/>
    </row>
    <row r="860" spans="8:8" ht="12" customHeight="1">
      <c r="H860" s="4"/>
    </row>
    <row r="861" spans="8:8" ht="12" customHeight="1">
      <c r="H861" s="4"/>
    </row>
    <row r="862" spans="8:8" ht="12" customHeight="1">
      <c r="H862" s="4"/>
    </row>
    <row r="863" spans="8:8" ht="12" customHeight="1">
      <c r="H863" s="4"/>
    </row>
    <row r="864" spans="8:8" ht="12" customHeight="1">
      <c r="H864" s="4"/>
    </row>
    <row r="865" spans="8:8" ht="12" customHeight="1">
      <c r="H865" s="4"/>
    </row>
    <row r="866" spans="8:8" ht="12" customHeight="1">
      <c r="H866" s="4"/>
    </row>
    <row r="867" spans="8:8" ht="12" customHeight="1">
      <c r="H867" s="4"/>
    </row>
    <row r="868" spans="8:8" ht="12" customHeight="1">
      <c r="H868" s="4"/>
    </row>
    <row r="869" spans="8:8" ht="12" customHeight="1">
      <c r="H869" s="4"/>
    </row>
    <row r="870" spans="8:8" ht="12" customHeight="1">
      <c r="H870" s="4"/>
    </row>
    <row r="871" spans="8:8" ht="12" customHeight="1">
      <c r="H871" s="4"/>
    </row>
    <row r="872" spans="8:8" ht="12" customHeight="1">
      <c r="H872" s="4"/>
    </row>
    <row r="873" spans="8:8" ht="12" customHeight="1">
      <c r="H873" s="4"/>
    </row>
    <row r="874" spans="8:8" ht="12" customHeight="1">
      <c r="H874" s="4"/>
    </row>
    <row r="875" spans="8:8" ht="12" customHeight="1">
      <c r="H875" s="4"/>
    </row>
    <row r="876" spans="8:8" ht="12" customHeight="1">
      <c r="H876" s="4"/>
    </row>
    <row r="877" spans="8:8" ht="12" customHeight="1">
      <c r="H877" s="4"/>
    </row>
    <row r="878" spans="8:8" ht="12" customHeight="1">
      <c r="H878" s="4"/>
    </row>
    <row r="879" spans="8:8" ht="12" customHeight="1">
      <c r="H879" s="4"/>
    </row>
    <row r="880" spans="8:8" ht="12" customHeight="1">
      <c r="H880" s="4"/>
    </row>
    <row r="881" spans="8:8" ht="12" customHeight="1">
      <c r="H881" s="4"/>
    </row>
    <row r="882" spans="8:8" ht="12" customHeight="1">
      <c r="H882" s="4"/>
    </row>
    <row r="883" spans="8:8" ht="12" customHeight="1">
      <c r="H883" s="4"/>
    </row>
    <row r="884" spans="8:8" ht="12" customHeight="1">
      <c r="H884" s="4"/>
    </row>
    <row r="885" spans="8:8" ht="12" customHeight="1">
      <c r="H885" s="4"/>
    </row>
    <row r="886" spans="8:8" ht="12" customHeight="1">
      <c r="H886" s="4"/>
    </row>
    <row r="887" spans="8:8" ht="12" customHeight="1">
      <c r="H887" s="4"/>
    </row>
    <row r="888" spans="8:8" ht="12" customHeight="1">
      <c r="H888" s="4"/>
    </row>
    <row r="889" spans="8:8" ht="12" customHeight="1">
      <c r="H889" s="4"/>
    </row>
    <row r="890" spans="8:8" ht="12" customHeight="1">
      <c r="H890" s="4"/>
    </row>
    <row r="891" spans="8:8" ht="12" customHeight="1">
      <c r="H891" s="4"/>
    </row>
    <row r="892" spans="8:8" ht="12" customHeight="1">
      <c r="H892" s="4"/>
    </row>
    <row r="893" spans="8:8" ht="12" customHeight="1">
      <c r="H893" s="4"/>
    </row>
    <row r="894" spans="8:8" ht="12" customHeight="1">
      <c r="H894" s="4"/>
    </row>
    <row r="895" spans="8:8" ht="12" customHeight="1">
      <c r="H895" s="4"/>
    </row>
    <row r="896" spans="8:8" ht="12" customHeight="1">
      <c r="H896" s="4"/>
    </row>
    <row r="897" spans="8:8" ht="12" customHeight="1">
      <c r="H897" s="4"/>
    </row>
    <row r="898" spans="8:8" ht="12" customHeight="1">
      <c r="H898" s="4"/>
    </row>
    <row r="899" spans="8:8" ht="12" customHeight="1">
      <c r="H899" s="4"/>
    </row>
    <row r="900" spans="8:8" ht="12" customHeight="1">
      <c r="H900" s="4"/>
    </row>
    <row r="901" spans="8:8" ht="12" customHeight="1">
      <c r="H901" s="4"/>
    </row>
    <row r="902" spans="8:8" ht="12" customHeight="1">
      <c r="H902" s="4"/>
    </row>
    <row r="903" spans="8:8" ht="12" customHeight="1">
      <c r="H903" s="4"/>
    </row>
    <row r="904" spans="8:8" ht="12" customHeight="1">
      <c r="H904" s="4"/>
    </row>
    <row r="905" spans="8:8" ht="12" customHeight="1">
      <c r="H905" s="4"/>
    </row>
    <row r="906" spans="8:8" ht="12" customHeight="1">
      <c r="H906" s="4"/>
    </row>
    <row r="907" spans="8:8" ht="12" customHeight="1">
      <c r="H907" s="4"/>
    </row>
    <row r="908" spans="8:8" ht="12" customHeight="1">
      <c r="H908" s="4"/>
    </row>
    <row r="909" spans="8:8" ht="12" customHeight="1">
      <c r="H909" s="4"/>
    </row>
    <row r="910" spans="8:8" ht="12" customHeight="1">
      <c r="H910" s="4"/>
    </row>
    <row r="911" spans="8:8" ht="12" customHeight="1">
      <c r="H911" s="4"/>
    </row>
    <row r="912" spans="8:8" ht="12" customHeight="1">
      <c r="H912" s="4"/>
    </row>
    <row r="913" spans="8:8" ht="12" customHeight="1">
      <c r="H913" s="4"/>
    </row>
    <row r="914" spans="8:8" ht="12" customHeight="1">
      <c r="H914" s="4"/>
    </row>
    <row r="915" spans="8:8" ht="12" customHeight="1">
      <c r="H915" s="4"/>
    </row>
    <row r="916" spans="8:8" ht="12" customHeight="1">
      <c r="H916" s="4"/>
    </row>
    <row r="917" spans="8:8" ht="12" customHeight="1">
      <c r="H917" s="4"/>
    </row>
    <row r="918" spans="8:8" ht="12" customHeight="1">
      <c r="H918" s="4"/>
    </row>
    <row r="919" spans="8:8" ht="12" customHeight="1">
      <c r="H919" s="4"/>
    </row>
    <row r="920" spans="8:8" ht="12" customHeight="1">
      <c r="H920" s="4"/>
    </row>
    <row r="921" spans="8:8" ht="12" customHeight="1">
      <c r="H921" s="4"/>
    </row>
    <row r="922" spans="8:8" ht="12" customHeight="1">
      <c r="H922" s="4"/>
    </row>
    <row r="923" spans="8:8" ht="12" customHeight="1">
      <c r="H923" s="4"/>
    </row>
    <row r="924" spans="8:8" ht="12" customHeight="1">
      <c r="H924" s="4"/>
    </row>
    <row r="925" spans="8:8" ht="12" customHeight="1">
      <c r="H925" s="4"/>
    </row>
    <row r="926" spans="8:8" ht="12" customHeight="1">
      <c r="H926" s="4"/>
    </row>
    <row r="927" spans="8:8" ht="12" customHeight="1">
      <c r="H927" s="4"/>
    </row>
    <row r="928" spans="8:8" ht="12" customHeight="1">
      <c r="H928" s="4"/>
    </row>
    <row r="929" spans="8:8" ht="12" customHeight="1">
      <c r="H929" s="4"/>
    </row>
    <row r="930" spans="8:8" ht="12" customHeight="1">
      <c r="H930" s="4"/>
    </row>
    <row r="931" spans="8:8" ht="12" customHeight="1">
      <c r="H931" s="4"/>
    </row>
    <row r="932" spans="8:8" ht="12" customHeight="1">
      <c r="H932" s="4"/>
    </row>
    <row r="933" spans="8:8" ht="12" customHeight="1">
      <c r="H933" s="4"/>
    </row>
    <row r="934" spans="8:8" ht="12" customHeight="1">
      <c r="H934" s="4"/>
    </row>
    <row r="935" spans="8:8" ht="12" customHeight="1">
      <c r="H935" s="4"/>
    </row>
    <row r="936" spans="8:8" ht="12" customHeight="1">
      <c r="H936" s="4"/>
    </row>
    <row r="937" spans="8:8" ht="12" customHeight="1">
      <c r="H937" s="4"/>
    </row>
    <row r="938" spans="8:8" ht="12" customHeight="1">
      <c r="H938" s="4"/>
    </row>
    <row r="939" spans="8:8" ht="12" customHeight="1">
      <c r="H939" s="4"/>
    </row>
    <row r="940" spans="8:8" ht="12" customHeight="1">
      <c r="H940" s="4"/>
    </row>
    <row r="941" spans="8:8" ht="12" customHeight="1">
      <c r="H941" s="4"/>
    </row>
    <row r="942" spans="8:8" ht="12" customHeight="1">
      <c r="H942" s="4"/>
    </row>
    <row r="943" spans="8:8" ht="12" customHeight="1">
      <c r="H943" s="4"/>
    </row>
    <row r="944" spans="8:8" ht="12" customHeight="1">
      <c r="H944" s="4"/>
    </row>
    <row r="945" spans="8:8" ht="12" customHeight="1">
      <c r="H945" s="4"/>
    </row>
    <row r="946" spans="8:8" ht="12" customHeight="1">
      <c r="H946" s="4"/>
    </row>
    <row r="947" spans="8:8" ht="12" customHeight="1">
      <c r="H947" s="4"/>
    </row>
    <row r="948" spans="8:8" ht="12" customHeight="1">
      <c r="H948" s="4"/>
    </row>
    <row r="949" spans="8:8" ht="12" customHeight="1">
      <c r="H949" s="4"/>
    </row>
    <row r="950" spans="8:8" ht="12" customHeight="1">
      <c r="H950" s="4"/>
    </row>
    <row r="951" spans="8:8" ht="12" customHeight="1">
      <c r="H951" s="4"/>
    </row>
    <row r="952" spans="8:8" ht="12" customHeight="1">
      <c r="H952" s="4"/>
    </row>
    <row r="953" spans="8:8" ht="12" customHeight="1">
      <c r="H953" s="4"/>
    </row>
    <row r="954" spans="8:8" ht="12" customHeight="1">
      <c r="H954" s="4"/>
    </row>
    <row r="955" spans="8:8" ht="12" customHeight="1">
      <c r="H955" s="4"/>
    </row>
    <row r="956" spans="8:8" ht="12" customHeight="1">
      <c r="H956" s="4"/>
    </row>
    <row r="957" spans="8:8" ht="12" customHeight="1">
      <c r="H957" s="4"/>
    </row>
    <row r="958" spans="8:8" ht="12" customHeight="1">
      <c r="H958" s="4"/>
    </row>
    <row r="959" spans="8:8" ht="12" customHeight="1">
      <c r="H959" s="4"/>
    </row>
    <row r="960" spans="8:8" ht="12" customHeight="1">
      <c r="H960" s="4"/>
    </row>
    <row r="961" spans="8:8" ht="12" customHeight="1">
      <c r="H961" s="4"/>
    </row>
    <row r="962" spans="8:8" ht="12" customHeight="1">
      <c r="H962" s="4"/>
    </row>
    <row r="963" spans="8:8" ht="12" customHeight="1">
      <c r="H963" s="4"/>
    </row>
    <row r="964" spans="8:8" ht="12" customHeight="1">
      <c r="H964" s="4"/>
    </row>
    <row r="965" spans="8:8" ht="12" customHeight="1">
      <c r="H965" s="4"/>
    </row>
    <row r="966" spans="8:8" ht="12" customHeight="1">
      <c r="H966" s="4"/>
    </row>
    <row r="967" spans="8:8" ht="12" customHeight="1">
      <c r="H967" s="4"/>
    </row>
    <row r="968" spans="8:8" ht="12" customHeight="1">
      <c r="H968" s="4"/>
    </row>
    <row r="969" spans="8:8" ht="12" customHeight="1">
      <c r="H969" s="4"/>
    </row>
    <row r="970" spans="8:8" ht="12" customHeight="1">
      <c r="H970" s="4"/>
    </row>
    <row r="971" spans="8:8" ht="12" customHeight="1">
      <c r="H971" s="4"/>
    </row>
    <row r="972" spans="8:8" ht="12" customHeight="1">
      <c r="H972" s="4"/>
    </row>
    <row r="973" spans="8:8" ht="12" customHeight="1">
      <c r="H973" s="4"/>
    </row>
    <row r="974" spans="8:8" ht="12" customHeight="1">
      <c r="H974" s="4"/>
    </row>
    <row r="975" spans="8:8" ht="12" customHeight="1">
      <c r="H975" s="4"/>
    </row>
    <row r="976" spans="8:8" ht="12" customHeight="1">
      <c r="H976" s="4"/>
    </row>
    <row r="977" spans="8:8" ht="12" customHeight="1">
      <c r="H977" s="4"/>
    </row>
    <row r="978" spans="8:8" ht="12" customHeight="1">
      <c r="H978" s="4"/>
    </row>
    <row r="979" spans="8:8" ht="12" customHeight="1">
      <c r="H979" s="4"/>
    </row>
    <row r="980" spans="8:8" ht="12" customHeight="1">
      <c r="H980" s="4"/>
    </row>
    <row r="981" spans="8:8" ht="12" customHeight="1">
      <c r="H981" s="4"/>
    </row>
    <row r="982" spans="8:8" ht="12" customHeight="1">
      <c r="H982" s="4"/>
    </row>
    <row r="983" spans="8:8" ht="12" customHeight="1">
      <c r="H983" s="4"/>
    </row>
    <row r="984" spans="8:8" ht="12" customHeight="1">
      <c r="H984" s="4"/>
    </row>
    <row r="985" spans="8:8" ht="12" customHeight="1">
      <c r="H985" s="4"/>
    </row>
    <row r="986" spans="8:8" ht="12" customHeight="1">
      <c r="H986" s="4"/>
    </row>
    <row r="987" spans="8:8" ht="12" customHeight="1">
      <c r="H987" s="4"/>
    </row>
    <row r="988" spans="8:8" ht="12" customHeight="1">
      <c r="H988" s="4"/>
    </row>
    <row r="989" spans="8:8" ht="12" customHeight="1">
      <c r="H989" s="4"/>
    </row>
    <row r="990" spans="8:8" ht="12" customHeight="1">
      <c r="H990" s="4"/>
    </row>
    <row r="991" spans="8:8" ht="12" customHeight="1">
      <c r="H991" s="4"/>
    </row>
    <row r="992" spans="8:8" ht="12" customHeight="1">
      <c r="H992" s="4"/>
    </row>
    <row r="993" spans="8:8" ht="12" customHeight="1">
      <c r="H993" s="4"/>
    </row>
    <row r="994" spans="8:8" ht="12" customHeight="1">
      <c r="H994" s="4"/>
    </row>
    <row r="995" spans="8:8" ht="12" customHeight="1">
      <c r="H995" s="4"/>
    </row>
    <row r="996" spans="8:8" ht="12" customHeight="1">
      <c r="H996" s="4"/>
    </row>
    <row r="997" spans="8:8" ht="12" customHeight="1">
      <c r="H997" s="4"/>
    </row>
    <row r="998" spans="8:8" ht="12" customHeight="1">
      <c r="H998" s="4"/>
    </row>
    <row r="999" spans="8:8" ht="12" customHeight="1">
      <c r="H999" s="4"/>
    </row>
    <row r="1000" spans="8:8" ht="12" customHeight="1">
      <c r="H1000" s="4"/>
    </row>
    <row r="1001" spans="8:8" ht="12" customHeight="1">
      <c r="H1001" s="4"/>
    </row>
    <row r="1002" spans="8:8" ht="12" customHeight="1">
      <c r="H1002" s="4"/>
    </row>
    <row r="1003" spans="8:8" ht="12" customHeight="1">
      <c r="H1003" s="4"/>
    </row>
    <row r="1004" spans="8:8" ht="12" customHeight="1">
      <c r="H1004" s="4"/>
    </row>
    <row r="1005" spans="8:8" ht="12" customHeight="1">
      <c r="H1005" s="4"/>
    </row>
    <row r="1006" spans="8:8" ht="12" customHeight="1">
      <c r="H1006" s="4"/>
    </row>
    <row r="1007" spans="8:8" ht="12" customHeight="1">
      <c r="H1007" s="4"/>
    </row>
    <row r="1008" spans="8:8" ht="12" customHeight="1">
      <c r="H1008" s="4"/>
    </row>
    <row r="1009" spans="8:8" ht="12" customHeight="1">
      <c r="H1009" s="4"/>
    </row>
    <row r="1010" spans="8:8" ht="12" customHeight="1">
      <c r="H1010" s="4"/>
    </row>
    <row r="1011" spans="8:8" ht="12" customHeight="1">
      <c r="H1011" s="4"/>
    </row>
    <row r="1012" spans="8:8" ht="12" customHeight="1">
      <c r="H1012" s="4"/>
    </row>
    <row r="1013" spans="8:8" ht="12" customHeight="1">
      <c r="H1013" s="4"/>
    </row>
    <row r="1014" spans="8:8" ht="12" customHeight="1">
      <c r="H1014" s="4"/>
    </row>
    <row r="1015" spans="8:8" ht="12" customHeight="1">
      <c r="H1015" s="4"/>
    </row>
    <row r="1016" spans="8:8" ht="12" customHeight="1">
      <c r="H1016" s="4"/>
    </row>
    <row r="1017" spans="8:8" ht="12" customHeight="1">
      <c r="H1017" s="4"/>
    </row>
    <row r="1018" spans="8:8" ht="12" customHeight="1">
      <c r="H1018" s="4"/>
    </row>
    <row r="1019" spans="8:8" ht="12" customHeight="1">
      <c r="H1019" s="4"/>
    </row>
    <row r="1020" spans="8:8" ht="12" customHeight="1">
      <c r="H1020" s="4"/>
    </row>
    <row r="1021" spans="8:8" ht="12" customHeight="1">
      <c r="H1021" s="4"/>
    </row>
    <row r="1022" spans="8:8" ht="12" customHeight="1">
      <c r="H1022" s="4"/>
    </row>
    <row r="1023" spans="8:8" ht="12" customHeight="1">
      <c r="H1023" s="4"/>
    </row>
    <row r="1024" spans="8:8" ht="12" customHeight="1">
      <c r="H1024" s="4"/>
    </row>
    <row r="1025" spans="8:8" ht="12" customHeight="1">
      <c r="H1025" s="4"/>
    </row>
    <row r="1026" spans="8:8" ht="12" customHeight="1">
      <c r="H1026" s="4"/>
    </row>
    <row r="1027" spans="8:8" ht="12" customHeight="1">
      <c r="H1027" s="4"/>
    </row>
    <row r="1028" spans="8:8" ht="12" customHeight="1">
      <c r="H1028" s="4"/>
    </row>
    <row r="1029" spans="8:8" ht="12" customHeight="1">
      <c r="H1029" s="4"/>
    </row>
    <row r="1030" spans="8:8" ht="12" customHeight="1">
      <c r="H1030" s="4"/>
    </row>
    <row r="1031" spans="8:8" ht="12" customHeight="1">
      <c r="H1031" s="4"/>
    </row>
    <row r="1032" spans="8:8" ht="12" customHeight="1">
      <c r="H1032" s="4"/>
    </row>
    <row r="1033" spans="8:8" ht="12" customHeight="1">
      <c r="H1033" s="4"/>
    </row>
    <row r="1034" spans="8:8" ht="12" customHeight="1">
      <c r="H1034" s="4"/>
    </row>
    <row r="1035" spans="8:8" ht="12" customHeight="1">
      <c r="H1035" s="4"/>
    </row>
    <row r="1036" spans="8:8" ht="12" customHeight="1">
      <c r="H1036" s="4"/>
    </row>
    <row r="1037" spans="8:8" ht="12" customHeight="1">
      <c r="H1037" s="4"/>
    </row>
    <row r="1038" spans="8:8" ht="12" customHeight="1">
      <c r="H1038" s="4"/>
    </row>
    <row r="1039" spans="8:8" ht="12" customHeight="1">
      <c r="H1039" s="4"/>
    </row>
    <row r="1040" spans="8:8" ht="12" customHeight="1">
      <c r="H1040" s="4"/>
    </row>
    <row r="1041" spans="8:8" ht="12" customHeight="1">
      <c r="H1041" s="4"/>
    </row>
    <row r="1042" spans="8:8" ht="12" customHeight="1">
      <c r="H1042" s="4"/>
    </row>
    <row r="1043" spans="8:8" ht="12" customHeight="1">
      <c r="H1043" s="4"/>
    </row>
    <row r="1044" spans="8:8" ht="12" customHeight="1">
      <c r="H1044" s="4"/>
    </row>
    <row r="1045" spans="8:8" ht="12" customHeight="1">
      <c r="H1045" s="4"/>
    </row>
    <row r="1046" spans="8:8" ht="12" customHeight="1">
      <c r="H1046" s="4"/>
    </row>
    <row r="1047" spans="8:8" ht="12" customHeight="1">
      <c r="H1047" s="4"/>
    </row>
    <row r="1048" spans="8:8" ht="12" customHeight="1">
      <c r="H1048" s="4"/>
    </row>
    <row r="1049" spans="8:8" ht="12" customHeight="1">
      <c r="H1049" s="4"/>
    </row>
    <row r="1050" spans="8:8" ht="12" customHeight="1">
      <c r="H1050" s="4"/>
    </row>
    <row r="1051" spans="8:8" ht="12" customHeight="1">
      <c r="H1051" s="4"/>
    </row>
    <row r="1052" spans="8:8" ht="12" customHeight="1">
      <c r="H1052" s="4"/>
    </row>
    <row r="1053" spans="8:8" ht="12" customHeight="1">
      <c r="H1053" s="4"/>
    </row>
    <row r="1054" spans="8:8" ht="12" customHeight="1">
      <c r="H1054" s="4"/>
    </row>
    <row r="1055" spans="8:8" ht="12" customHeight="1">
      <c r="H1055" s="4"/>
    </row>
    <row r="1056" spans="8:8" ht="12" customHeight="1">
      <c r="H1056" s="4"/>
    </row>
    <row r="1057" spans="8:8" ht="12" customHeight="1">
      <c r="H1057" s="4"/>
    </row>
    <row r="1058" spans="8:8" ht="12" customHeight="1">
      <c r="H1058" s="4"/>
    </row>
    <row r="1059" spans="8:8" ht="12" customHeight="1">
      <c r="H1059" s="4"/>
    </row>
    <row r="1060" spans="8:8" ht="12" customHeight="1">
      <c r="H1060" s="4"/>
    </row>
    <row r="1061" spans="8:8" ht="12" customHeight="1">
      <c r="H1061" s="4"/>
    </row>
    <row r="1062" spans="8:8" ht="12" customHeight="1">
      <c r="H1062" s="4"/>
    </row>
    <row r="1063" spans="8:8" ht="12" customHeight="1">
      <c r="H1063" s="4"/>
    </row>
    <row r="1064" spans="8:8" ht="12" customHeight="1">
      <c r="H1064" s="4"/>
    </row>
    <row r="1065" spans="8:8" ht="12" customHeight="1">
      <c r="H1065" s="4"/>
    </row>
    <row r="1066" spans="8:8" ht="12" customHeight="1">
      <c r="H1066" s="4"/>
    </row>
    <row r="1067" spans="8:8" ht="12" customHeight="1">
      <c r="H1067" s="4"/>
    </row>
    <row r="1068" spans="8:8" ht="12" customHeight="1">
      <c r="H1068" s="4"/>
    </row>
    <row r="1069" spans="8:8" ht="12" customHeight="1">
      <c r="H1069" s="4"/>
    </row>
    <row r="1070" spans="8:8" ht="12" customHeight="1">
      <c r="H1070" s="4"/>
    </row>
    <row r="1071" spans="8:8" ht="12" customHeight="1">
      <c r="H1071" s="4"/>
    </row>
    <row r="1072" spans="8:8" ht="12" customHeight="1">
      <c r="H1072" s="4"/>
    </row>
    <row r="1073" spans="8:8" ht="12" customHeight="1">
      <c r="H1073" s="4"/>
    </row>
    <row r="1074" spans="8:8" ht="12" customHeight="1">
      <c r="H1074" s="4"/>
    </row>
    <row r="1075" spans="8:8" ht="12" customHeight="1">
      <c r="H1075" s="4"/>
    </row>
    <row r="1076" spans="8:8" ht="12" customHeight="1">
      <c r="H1076" s="4"/>
    </row>
    <row r="1077" spans="8:8" ht="12" customHeight="1">
      <c r="H1077" s="4"/>
    </row>
    <row r="1078" spans="8:8" ht="12" customHeight="1">
      <c r="H1078" s="4"/>
    </row>
    <row r="1079" spans="8:8" ht="12" customHeight="1">
      <c r="H1079" s="4"/>
    </row>
    <row r="1080" spans="8:8" ht="12" customHeight="1">
      <c r="H1080" s="4"/>
    </row>
    <row r="1081" spans="8:8" ht="12" customHeight="1">
      <c r="H1081" s="4"/>
    </row>
    <row r="1082" spans="8:8" ht="12" customHeight="1">
      <c r="H1082" s="4"/>
    </row>
    <row r="1083" spans="8:8" ht="12" customHeight="1">
      <c r="H1083" s="4"/>
    </row>
    <row r="1084" spans="8:8" ht="12" customHeight="1">
      <c r="H1084" s="4"/>
    </row>
    <row r="1085" spans="8:8" ht="12" customHeight="1">
      <c r="H1085" s="4"/>
    </row>
    <row r="1086" spans="8:8" ht="12" customHeight="1">
      <c r="H1086" s="4"/>
    </row>
    <row r="1087" spans="8:8" ht="12" customHeight="1">
      <c r="H1087" s="4"/>
    </row>
    <row r="1088" spans="8:8" ht="12" customHeight="1">
      <c r="H1088" s="4"/>
    </row>
    <row r="1089" spans="8:8" ht="12" customHeight="1">
      <c r="H1089" s="4"/>
    </row>
    <row r="1090" spans="8:8" ht="12" customHeight="1">
      <c r="H1090" s="4"/>
    </row>
    <row r="1091" spans="8:8" ht="12" customHeight="1">
      <c r="H1091" s="4"/>
    </row>
    <row r="1092" spans="8:8" ht="12" customHeight="1">
      <c r="H1092" s="4"/>
    </row>
    <row r="1093" spans="8:8" ht="12" customHeight="1">
      <c r="H1093" s="4"/>
    </row>
    <row r="1094" spans="8:8" ht="12" customHeight="1">
      <c r="H1094" s="4"/>
    </row>
    <row r="1095" spans="8:8" ht="12" customHeight="1">
      <c r="H1095" s="4"/>
    </row>
    <row r="1096" spans="8:8" ht="12" customHeight="1">
      <c r="H1096" s="4"/>
    </row>
    <row r="1097" spans="8:8" ht="12" customHeight="1">
      <c r="H1097" s="4"/>
    </row>
    <row r="1098" spans="8:8" ht="12" customHeight="1">
      <c r="H1098" s="4"/>
    </row>
    <row r="1099" spans="8:8" ht="12" customHeight="1">
      <c r="H1099" s="4"/>
    </row>
    <row r="1100" spans="8:8" ht="12" customHeight="1">
      <c r="H1100" s="4"/>
    </row>
    <row r="1101" spans="8:8" ht="12" customHeight="1">
      <c r="H1101" s="4"/>
    </row>
    <row r="1102" spans="8:8" ht="12" customHeight="1">
      <c r="H1102" s="4"/>
    </row>
    <row r="1103" spans="8:8" ht="12" customHeight="1">
      <c r="H1103" s="4"/>
    </row>
    <row r="1104" spans="8:8" ht="12" customHeight="1">
      <c r="H1104" s="4"/>
    </row>
    <row r="1105" spans="8:8" ht="12" customHeight="1">
      <c r="H1105" s="4"/>
    </row>
    <row r="1106" spans="8:8" ht="12" customHeight="1">
      <c r="H1106" s="4"/>
    </row>
    <row r="1107" spans="8:8" ht="12" customHeight="1">
      <c r="H1107" s="4"/>
    </row>
    <row r="1108" spans="8:8" ht="12" customHeight="1">
      <c r="H1108" s="4"/>
    </row>
    <row r="1109" spans="8:8" ht="12" customHeight="1">
      <c r="H1109" s="4"/>
    </row>
    <row r="1110" spans="8:8" ht="12" customHeight="1">
      <c r="H1110" s="4"/>
    </row>
    <row r="1111" spans="8:8" ht="12" customHeight="1">
      <c r="H1111" s="4"/>
    </row>
    <row r="1112" spans="8:8" ht="12" customHeight="1">
      <c r="H1112" s="4"/>
    </row>
    <row r="1113" spans="8:8" ht="12" customHeight="1">
      <c r="H1113" s="4"/>
    </row>
    <row r="1114" spans="8:8" ht="12" customHeight="1">
      <c r="H1114" s="4"/>
    </row>
    <row r="1115" spans="8:8" ht="12" customHeight="1">
      <c r="H1115" s="4"/>
    </row>
    <row r="1116" spans="8:8" ht="12" customHeight="1">
      <c r="H1116" s="4"/>
    </row>
    <row r="1117" spans="8:8" ht="12" customHeight="1">
      <c r="H1117" s="4"/>
    </row>
    <row r="1118" spans="8:8" ht="12" customHeight="1">
      <c r="H1118" s="4"/>
    </row>
    <row r="1119" spans="8:8" ht="12" customHeight="1">
      <c r="H1119" s="4"/>
    </row>
    <row r="1120" spans="8:8" ht="12" customHeight="1">
      <c r="H1120" s="4"/>
    </row>
    <row r="1121" spans="8:8" ht="12" customHeight="1">
      <c r="H1121" s="4"/>
    </row>
    <row r="1122" spans="8:8" ht="12" customHeight="1">
      <c r="H1122" s="4"/>
    </row>
    <row r="1123" spans="8:8" ht="12" customHeight="1">
      <c r="H1123" s="4"/>
    </row>
    <row r="1124" spans="8:8" ht="12" customHeight="1">
      <c r="H1124" s="4"/>
    </row>
    <row r="1125" spans="8:8" ht="12" customHeight="1">
      <c r="H1125" s="4"/>
    </row>
    <row r="1126" spans="8:8" ht="12" customHeight="1">
      <c r="H1126" s="4"/>
    </row>
    <row r="1127" spans="8:8" ht="12" customHeight="1">
      <c r="H1127" s="4"/>
    </row>
    <row r="1128" spans="8:8" ht="12" customHeight="1">
      <c r="H1128" s="4"/>
    </row>
    <row r="1129" spans="8:8" ht="12" customHeight="1">
      <c r="H1129" s="4"/>
    </row>
    <row r="1130" spans="8:8" ht="12" customHeight="1">
      <c r="H1130" s="4"/>
    </row>
    <row r="1131" spans="8:8" ht="12" customHeight="1">
      <c r="H1131" s="4"/>
    </row>
    <row r="1132" spans="8:8" ht="12" customHeight="1">
      <c r="H1132" s="4"/>
    </row>
    <row r="1133" spans="8:8" ht="12" customHeight="1">
      <c r="H1133" s="4"/>
    </row>
    <row r="1134" spans="8:8" ht="12" customHeight="1">
      <c r="H1134" s="4"/>
    </row>
    <row r="1135" spans="8:8" ht="12" customHeight="1">
      <c r="H1135" s="4"/>
    </row>
    <row r="1136" spans="8:8" ht="12" customHeight="1">
      <c r="H1136" s="4"/>
    </row>
    <row r="1137" spans="8:8" ht="12" customHeight="1">
      <c r="H1137" s="4"/>
    </row>
    <row r="1138" spans="8:8" ht="12" customHeight="1">
      <c r="H1138" s="4"/>
    </row>
    <row r="1139" spans="8:8" ht="12" customHeight="1">
      <c r="H1139" s="4"/>
    </row>
    <row r="1140" spans="8:8" ht="12" customHeight="1">
      <c r="H1140" s="4"/>
    </row>
    <row r="1141" spans="8:8" ht="12" customHeight="1">
      <c r="H1141" s="4"/>
    </row>
    <row r="1142" spans="8:8" ht="12" customHeight="1">
      <c r="H1142" s="4"/>
    </row>
    <row r="1143" spans="8:8" ht="12" customHeight="1">
      <c r="H1143" s="4"/>
    </row>
    <row r="1144" spans="8:8" ht="12" customHeight="1">
      <c r="H1144" s="4"/>
    </row>
    <row r="1145" spans="8:8" ht="12" customHeight="1">
      <c r="H1145" s="4"/>
    </row>
    <row r="1146" spans="8:8" ht="12" customHeight="1">
      <c r="H1146" s="4"/>
    </row>
    <row r="1147" spans="8:8" ht="12" customHeight="1">
      <c r="H1147" s="4"/>
    </row>
    <row r="1148" spans="8:8" ht="12" customHeight="1">
      <c r="H1148" s="4"/>
    </row>
    <row r="1149" spans="8:8" ht="12" customHeight="1">
      <c r="H1149" s="4"/>
    </row>
    <row r="1150" spans="8:8" ht="12" customHeight="1">
      <c r="H1150" s="4"/>
    </row>
    <row r="1151" spans="8:8" ht="12" customHeight="1">
      <c r="H1151" s="4"/>
    </row>
    <row r="1152" spans="8:8" ht="12" customHeight="1">
      <c r="H1152" s="4"/>
    </row>
    <row r="1153" spans="8:8" ht="12" customHeight="1">
      <c r="H1153" s="4"/>
    </row>
    <row r="1154" spans="8:8" ht="12" customHeight="1">
      <c r="H1154" s="4"/>
    </row>
    <row r="1155" spans="8:8" ht="12" customHeight="1">
      <c r="H1155" s="4"/>
    </row>
    <row r="1156" spans="8:8" ht="12" customHeight="1">
      <c r="H1156" s="4"/>
    </row>
    <row r="1157" spans="8:8" ht="12" customHeight="1">
      <c r="H1157" s="4"/>
    </row>
    <row r="1158" spans="8:8" ht="12" customHeight="1">
      <c r="H1158" s="4"/>
    </row>
    <row r="1159" spans="8:8" ht="12" customHeight="1">
      <c r="H1159" s="4"/>
    </row>
    <row r="1160" spans="8:8" ht="12" customHeight="1">
      <c r="H1160" s="4"/>
    </row>
    <row r="1161" spans="8:8" ht="12" customHeight="1">
      <c r="H1161" s="4"/>
    </row>
    <row r="1162" spans="8:8" ht="12" customHeight="1">
      <c r="H1162" s="4"/>
    </row>
    <row r="1163" spans="8:8" ht="12" customHeight="1">
      <c r="H1163" s="4"/>
    </row>
    <row r="1164" spans="8:8" ht="12" customHeight="1">
      <c r="H1164" s="4"/>
    </row>
    <row r="1165" spans="8:8" ht="12" customHeight="1">
      <c r="H1165" s="4"/>
    </row>
    <row r="1166" spans="8:8" ht="12" customHeight="1">
      <c r="H1166" s="4"/>
    </row>
    <row r="1167" spans="8:8" ht="12" customHeight="1">
      <c r="H1167" s="4"/>
    </row>
    <row r="1168" spans="8:8" ht="12" customHeight="1">
      <c r="H1168" s="4"/>
    </row>
    <row r="1169" spans="8:8" ht="12" customHeight="1">
      <c r="H1169" s="4"/>
    </row>
    <row r="1170" spans="8:8" ht="12" customHeight="1">
      <c r="H1170" s="4"/>
    </row>
    <row r="1171" spans="8:8" ht="12" customHeight="1">
      <c r="H1171" s="4"/>
    </row>
    <row r="1172" spans="8:8" ht="12" customHeight="1">
      <c r="H1172" s="4"/>
    </row>
    <row r="1173" spans="8:8" ht="12" customHeight="1">
      <c r="H1173" s="4"/>
    </row>
    <row r="1174" spans="8:8" ht="12" customHeight="1">
      <c r="H1174" s="4"/>
    </row>
    <row r="1175" spans="8:8" ht="12" customHeight="1">
      <c r="H1175" s="4"/>
    </row>
    <row r="1176" spans="8:8" ht="12" customHeight="1">
      <c r="H1176" s="4"/>
    </row>
    <row r="1177" spans="8:8" ht="12" customHeight="1">
      <c r="H1177" s="4"/>
    </row>
    <row r="1178" spans="8:8" ht="12" customHeight="1">
      <c r="H1178" s="4"/>
    </row>
    <row r="1179" spans="8:8" ht="12" customHeight="1">
      <c r="H1179" s="4"/>
    </row>
    <row r="1180" spans="8:8" ht="12" customHeight="1">
      <c r="H1180" s="4"/>
    </row>
    <row r="1181" spans="8:8" ht="12" customHeight="1">
      <c r="H1181" s="4"/>
    </row>
    <row r="1182" spans="8:8" ht="12" customHeight="1">
      <c r="H1182" s="4"/>
    </row>
    <row r="1183" spans="8:8" ht="12" customHeight="1">
      <c r="H1183" s="4"/>
    </row>
    <row r="1184" spans="8:8" ht="12" customHeight="1">
      <c r="H1184" s="4"/>
    </row>
    <row r="1185" spans="8:8" ht="12" customHeight="1">
      <c r="H1185" s="4"/>
    </row>
    <row r="1186" spans="8:8" ht="12" customHeight="1">
      <c r="H1186" s="4"/>
    </row>
    <row r="1187" spans="8:8" ht="12" customHeight="1">
      <c r="H1187" s="4"/>
    </row>
    <row r="1188" spans="8:8" ht="12" customHeight="1">
      <c r="H1188" s="4"/>
    </row>
    <row r="1189" spans="8:8" ht="12" customHeight="1">
      <c r="H1189" s="4"/>
    </row>
    <row r="1190" spans="8:8" ht="12" customHeight="1">
      <c r="H1190" s="4"/>
    </row>
    <row r="1191" spans="8:8" ht="12" customHeight="1">
      <c r="H1191" s="4"/>
    </row>
    <row r="1192" spans="8:8" ht="12" customHeight="1">
      <c r="H1192" s="4"/>
    </row>
    <row r="1193" spans="8:8" ht="12" customHeight="1">
      <c r="H1193" s="4"/>
    </row>
    <row r="1194" spans="8:8" ht="12" customHeight="1">
      <c r="H1194" s="4"/>
    </row>
    <row r="1195" spans="8:8" ht="12" customHeight="1">
      <c r="H1195" s="4"/>
    </row>
    <row r="1196" spans="8:8" ht="12" customHeight="1">
      <c r="H1196" s="4"/>
    </row>
    <row r="1197" spans="8:8" ht="12" customHeight="1">
      <c r="H1197" s="4"/>
    </row>
    <row r="1198" spans="8:8" ht="12" customHeight="1">
      <c r="H1198" s="4"/>
    </row>
    <row r="1199" spans="8:8" ht="12" customHeight="1">
      <c r="H1199" s="4"/>
    </row>
    <row r="1200" spans="8:8" ht="12" customHeight="1">
      <c r="H1200" s="4"/>
    </row>
    <row r="1201" spans="8:8" ht="12" customHeight="1">
      <c r="H1201" s="4"/>
    </row>
    <row r="1202" spans="8:8" ht="12" customHeight="1">
      <c r="H1202" s="4"/>
    </row>
    <row r="1203" spans="8:8" ht="12" customHeight="1">
      <c r="H1203" s="4"/>
    </row>
    <row r="1204" spans="8:8" ht="12" customHeight="1">
      <c r="H1204" s="4"/>
    </row>
    <row r="1205" spans="8:8" ht="12" customHeight="1">
      <c r="H1205" s="4"/>
    </row>
    <row r="1206" spans="8:8" ht="12" customHeight="1">
      <c r="H1206" s="4"/>
    </row>
    <row r="1207" spans="8:8" ht="12" customHeight="1">
      <c r="H1207" s="4"/>
    </row>
    <row r="1208" spans="8:8" ht="12" customHeight="1">
      <c r="H1208" s="4"/>
    </row>
    <row r="1209" spans="8:8" ht="12" customHeight="1">
      <c r="H1209" s="4"/>
    </row>
    <row r="1210" spans="8:8" ht="12" customHeight="1">
      <c r="H1210" s="4"/>
    </row>
    <row r="1211" spans="8:8" ht="12" customHeight="1">
      <c r="H1211" s="4"/>
    </row>
    <row r="1212" spans="8:8" ht="12" customHeight="1">
      <c r="H1212" s="4"/>
    </row>
    <row r="1213" spans="8:8" ht="12" customHeight="1">
      <c r="H1213" s="4"/>
    </row>
    <row r="1214" spans="8:8" ht="12" customHeight="1">
      <c r="H1214" s="4"/>
    </row>
    <row r="1215" spans="8:8" ht="12" customHeight="1">
      <c r="H1215" s="4"/>
    </row>
    <row r="1216" spans="8:8" ht="12" customHeight="1">
      <c r="H1216" s="4"/>
    </row>
    <row r="1217" spans="8:8" ht="12" customHeight="1">
      <c r="H1217" s="4"/>
    </row>
    <row r="1218" spans="8:8" ht="12" customHeight="1">
      <c r="H1218" s="4"/>
    </row>
    <row r="1219" spans="8:8" ht="12" customHeight="1">
      <c r="H1219" s="4"/>
    </row>
    <row r="1220" spans="8:8" ht="12" customHeight="1">
      <c r="H1220" s="4"/>
    </row>
    <row r="1221" spans="8:8" ht="12" customHeight="1">
      <c r="H1221" s="4"/>
    </row>
    <row r="1222" spans="8:8" ht="12" customHeight="1">
      <c r="H1222" s="4"/>
    </row>
    <row r="1223" spans="8:8" ht="12" customHeight="1">
      <c r="H1223" s="4"/>
    </row>
    <row r="1224" spans="8:8" ht="12" customHeight="1">
      <c r="H1224" s="4"/>
    </row>
    <row r="1225" spans="8:8" ht="12" customHeight="1">
      <c r="H1225" s="4"/>
    </row>
    <row r="1226" spans="8:8" ht="12" customHeight="1">
      <c r="H1226" s="4"/>
    </row>
    <row r="1227" spans="8:8" ht="12" customHeight="1">
      <c r="H1227" s="4"/>
    </row>
    <row r="1228" spans="8:8" ht="12" customHeight="1">
      <c r="H1228" s="4"/>
    </row>
    <row r="1229" spans="8:8" ht="12" customHeight="1">
      <c r="H1229" s="4"/>
    </row>
    <row r="1230" spans="8:8" ht="12" customHeight="1">
      <c r="H1230" s="4"/>
    </row>
    <row r="1231" spans="8:8" ht="12" customHeight="1">
      <c r="H1231" s="4"/>
    </row>
    <row r="1232" spans="8:8" ht="12" customHeight="1">
      <c r="H1232" s="4"/>
    </row>
    <row r="1233" spans="8:8" ht="12" customHeight="1">
      <c r="H1233" s="4"/>
    </row>
    <row r="1234" spans="8:8" ht="12" customHeight="1">
      <c r="H1234" s="4"/>
    </row>
    <row r="1235" spans="8:8" ht="12" customHeight="1">
      <c r="H1235" s="4"/>
    </row>
    <row r="1236" spans="8:8" ht="12" customHeight="1">
      <c r="H1236" s="4"/>
    </row>
    <row r="1237" spans="8:8" ht="12" customHeight="1">
      <c r="H1237" s="4"/>
    </row>
    <row r="1238" spans="8:8" ht="12" customHeight="1">
      <c r="H1238" s="4"/>
    </row>
    <row r="1239" spans="8:8" ht="12" customHeight="1">
      <c r="H1239" s="4"/>
    </row>
    <row r="1240" spans="8:8" ht="12" customHeight="1">
      <c r="H1240" s="4"/>
    </row>
    <row r="1241" spans="8:8" ht="12" customHeight="1">
      <c r="H1241" s="4"/>
    </row>
    <row r="1242" spans="8:8" ht="12" customHeight="1">
      <c r="H1242" s="4"/>
    </row>
    <row r="1243" spans="8:8" ht="12" customHeight="1">
      <c r="H1243" s="4"/>
    </row>
    <row r="1244" spans="8:8" ht="12" customHeight="1">
      <c r="H1244" s="4"/>
    </row>
    <row r="1245" spans="8:8" ht="12" customHeight="1">
      <c r="H1245" s="4"/>
    </row>
    <row r="1246" spans="8:8" ht="12" customHeight="1">
      <c r="H1246" s="4"/>
    </row>
    <row r="1247" spans="8:8" ht="12" customHeight="1">
      <c r="H1247" s="4"/>
    </row>
    <row r="1248" spans="8:8" ht="12" customHeight="1">
      <c r="H1248" s="4"/>
    </row>
    <row r="1249" spans="8:8" ht="12" customHeight="1">
      <c r="H1249" s="4"/>
    </row>
    <row r="1250" spans="8:8" ht="12" customHeight="1">
      <c r="H1250" s="4"/>
    </row>
    <row r="1251" spans="8:8" ht="12" customHeight="1">
      <c r="H1251" s="4"/>
    </row>
    <row r="1252" spans="8:8" ht="12" customHeight="1">
      <c r="H1252" s="4"/>
    </row>
    <row r="1253" spans="8:8" ht="12" customHeight="1">
      <c r="H1253" s="4"/>
    </row>
    <row r="1254" spans="8:8" ht="12" customHeight="1">
      <c r="H1254" s="4"/>
    </row>
    <row r="1255" spans="8:8" ht="12" customHeight="1">
      <c r="H1255" s="4"/>
    </row>
    <row r="1256" spans="8:8" ht="12" customHeight="1">
      <c r="H1256" s="4"/>
    </row>
    <row r="1257" spans="8:8" ht="12" customHeight="1">
      <c r="H1257" s="4"/>
    </row>
    <row r="1258" spans="8:8" ht="12" customHeight="1">
      <c r="H1258" s="4"/>
    </row>
    <row r="1259" spans="8:8" ht="12" customHeight="1">
      <c r="H1259" s="4"/>
    </row>
    <row r="1260" spans="8:8" ht="12" customHeight="1">
      <c r="H1260" s="4"/>
    </row>
    <row r="1261" spans="8:8" ht="12" customHeight="1">
      <c r="H1261" s="4"/>
    </row>
    <row r="1262" spans="8:8" ht="12" customHeight="1">
      <c r="H1262" s="4"/>
    </row>
    <row r="1263" spans="8:8" ht="12" customHeight="1">
      <c r="H1263" s="4"/>
    </row>
    <row r="1264" spans="8:8" ht="12" customHeight="1">
      <c r="H1264" s="4"/>
    </row>
    <row r="1265" spans="8:8" ht="12" customHeight="1">
      <c r="H1265" s="4"/>
    </row>
    <row r="1266" spans="8:8" ht="12" customHeight="1">
      <c r="H1266" s="4"/>
    </row>
    <row r="1267" spans="8:8" ht="12" customHeight="1">
      <c r="H1267" s="4"/>
    </row>
    <row r="1268" spans="8:8" ht="12" customHeight="1">
      <c r="H1268" s="4"/>
    </row>
    <row r="1269" spans="8:8" ht="12" customHeight="1">
      <c r="H1269" s="4"/>
    </row>
    <row r="1270" spans="8:8" ht="12" customHeight="1">
      <c r="H1270" s="4"/>
    </row>
    <row r="1271" spans="8:8" ht="12" customHeight="1">
      <c r="H1271" s="4"/>
    </row>
    <row r="1272" spans="8:8" ht="12" customHeight="1">
      <c r="H1272" s="4"/>
    </row>
    <row r="1273" spans="8:8" ht="12" customHeight="1">
      <c r="H1273" s="4"/>
    </row>
    <row r="1274" spans="8:8" ht="12" customHeight="1">
      <c r="H1274" s="4"/>
    </row>
    <row r="1275" spans="8:8" ht="12" customHeight="1">
      <c r="H1275" s="4"/>
    </row>
    <row r="1276" spans="8:8" ht="12" customHeight="1">
      <c r="H1276" s="4"/>
    </row>
    <row r="1277" spans="8:8" ht="12" customHeight="1">
      <c r="H1277" s="4"/>
    </row>
    <row r="1278" spans="8:8" ht="12" customHeight="1">
      <c r="H1278" s="4"/>
    </row>
    <row r="1279" spans="8:8" ht="12" customHeight="1">
      <c r="H1279" s="4"/>
    </row>
    <row r="1280" spans="8:8" ht="12" customHeight="1">
      <c r="H1280" s="4"/>
    </row>
    <row r="1281" spans="8:8" ht="12" customHeight="1">
      <c r="H1281" s="4"/>
    </row>
    <row r="1282" spans="8:8" ht="12" customHeight="1">
      <c r="H1282" s="4"/>
    </row>
    <row r="1283" spans="8:8" ht="12" customHeight="1">
      <c r="H1283" s="4"/>
    </row>
    <row r="1284" spans="8:8" ht="12" customHeight="1">
      <c r="H1284" s="4"/>
    </row>
    <row r="1285" spans="8:8" ht="12" customHeight="1">
      <c r="H1285" s="4"/>
    </row>
    <row r="1286" spans="8:8" ht="12" customHeight="1">
      <c r="H1286" s="4"/>
    </row>
    <row r="1287" spans="8:8" ht="12" customHeight="1">
      <c r="H1287" s="4"/>
    </row>
    <row r="1288" spans="8:8" ht="12" customHeight="1">
      <c r="H1288" s="4"/>
    </row>
    <row r="1289" spans="8:8" ht="12" customHeight="1">
      <c r="H1289" s="4"/>
    </row>
    <row r="1290" spans="8:8" ht="12" customHeight="1">
      <c r="H1290" s="4"/>
    </row>
    <row r="1291" spans="8:8" ht="12" customHeight="1">
      <c r="H1291" s="4"/>
    </row>
    <row r="1292" spans="8:8" ht="12" customHeight="1">
      <c r="H1292" s="4"/>
    </row>
    <row r="1293" spans="8:8" ht="12" customHeight="1">
      <c r="H1293" s="4"/>
    </row>
    <row r="1294" spans="8:8" ht="12" customHeight="1">
      <c r="H1294" s="4"/>
    </row>
    <row r="1295" spans="8:8" ht="12" customHeight="1">
      <c r="H1295" s="4"/>
    </row>
    <row r="1296" spans="8:8" ht="12" customHeight="1">
      <c r="H1296" s="4"/>
    </row>
    <row r="1297" spans="8:8" ht="12" customHeight="1">
      <c r="H1297" s="4"/>
    </row>
    <row r="1298" spans="8:8" ht="12" customHeight="1">
      <c r="H1298" s="4"/>
    </row>
    <row r="1299" spans="8:8" ht="12" customHeight="1">
      <c r="H1299" s="4"/>
    </row>
    <row r="1300" spans="8:8" ht="12" customHeight="1">
      <c r="H1300" s="4"/>
    </row>
    <row r="1301" spans="8:8" ht="12" customHeight="1">
      <c r="H1301" s="4"/>
    </row>
    <row r="1302" spans="8:8" ht="12" customHeight="1">
      <c r="H1302" s="4"/>
    </row>
    <row r="1303" spans="8:8" ht="12" customHeight="1">
      <c r="H1303" s="4"/>
    </row>
    <row r="1304" spans="8:8" ht="12" customHeight="1">
      <c r="H1304" s="4"/>
    </row>
    <row r="1305" spans="8:8" ht="12" customHeight="1">
      <c r="H1305" s="4"/>
    </row>
    <row r="1306" spans="8:8" ht="12" customHeight="1">
      <c r="H1306" s="4"/>
    </row>
    <row r="1307" spans="8:8" ht="12" customHeight="1">
      <c r="H1307" s="4"/>
    </row>
    <row r="1308" spans="8:8" ht="12" customHeight="1">
      <c r="H1308" s="4"/>
    </row>
    <row r="1309" spans="8:8" ht="12" customHeight="1">
      <c r="H1309" s="4"/>
    </row>
    <row r="1310" spans="8:8" ht="12" customHeight="1">
      <c r="H1310" s="4"/>
    </row>
    <row r="1311" spans="8:8" ht="12" customHeight="1">
      <c r="H1311" s="4"/>
    </row>
    <row r="1312" spans="8:8" ht="12" customHeight="1">
      <c r="H1312" s="4"/>
    </row>
    <row r="1313" spans="8:8" ht="12" customHeight="1">
      <c r="H1313" s="4"/>
    </row>
    <row r="1314" spans="8:8" ht="12" customHeight="1">
      <c r="H1314" s="4"/>
    </row>
    <row r="1315" spans="8:8" ht="12" customHeight="1">
      <c r="H1315" s="4"/>
    </row>
    <row r="1316" spans="8:8" ht="12" customHeight="1">
      <c r="H1316" s="4"/>
    </row>
    <row r="1317" spans="8:8" ht="12" customHeight="1">
      <c r="H1317" s="4"/>
    </row>
    <row r="1318" spans="8:8" ht="12" customHeight="1">
      <c r="H1318" s="4"/>
    </row>
    <row r="1319" spans="8:8" ht="12" customHeight="1">
      <c r="H1319" s="4"/>
    </row>
    <row r="1320" spans="8:8" ht="12" customHeight="1">
      <c r="H1320" s="4"/>
    </row>
    <row r="1321" spans="8:8" ht="12" customHeight="1">
      <c r="H1321" s="4"/>
    </row>
    <row r="1322" spans="8:8" ht="12" customHeight="1">
      <c r="H1322" s="4"/>
    </row>
    <row r="1323" spans="8:8" ht="12" customHeight="1">
      <c r="H1323" s="4"/>
    </row>
    <row r="1324" spans="8:8" ht="12" customHeight="1">
      <c r="H1324" s="4"/>
    </row>
    <row r="1325" spans="8:8" ht="12" customHeight="1">
      <c r="H1325" s="4"/>
    </row>
    <row r="1326" spans="8:8" ht="12" customHeight="1">
      <c r="H1326" s="4"/>
    </row>
    <row r="1327" spans="8:8" ht="12" customHeight="1">
      <c r="H1327" s="4"/>
    </row>
    <row r="1328" spans="8:8" ht="12" customHeight="1">
      <c r="H1328" s="4"/>
    </row>
    <row r="1329" spans="8:8" ht="12" customHeight="1">
      <c r="H1329" s="4"/>
    </row>
    <row r="1330" spans="8:8" ht="12" customHeight="1">
      <c r="H1330" s="4"/>
    </row>
    <row r="1331" spans="8:8" ht="12" customHeight="1">
      <c r="H1331" s="4"/>
    </row>
    <row r="1332" spans="8:8" ht="12" customHeight="1">
      <c r="H1332" s="4"/>
    </row>
    <row r="1333" spans="8:8" ht="12" customHeight="1">
      <c r="H1333" s="4"/>
    </row>
    <row r="1334" spans="8:8" ht="12" customHeight="1">
      <c r="H1334" s="4"/>
    </row>
    <row r="1335" spans="8:8" ht="12" customHeight="1">
      <c r="H1335" s="4"/>
    </row>
    <row r="1336" spans="8:8" ht="12" customHeight="1">
      <c r="H1336" s="4"/>
    </row>
    <row r="1337" spans="8:8" ht="12" customHeight="1">
      <c r="H1337" s="4"/>
    </row>
    <row r="1338" spans="8:8" ht="12" customHeight="1">
      <c r="H1338" s="4"/>
    </row>
    <row r="1339" spans="8:8" ht="12" customHeight="1">
      <c r="H1339" s="4"/>
    </row>
    <row r="1340" spans="8:8" ht="12" customHeight="1">
      <c r="H1340" s="4"/>
    </row>
    <row r="1341" spans="8:8" ht="12" customHeight="1">
      <c r="H1341" s="4"/>
    </row>
    <row r="1342" spans="8:8" ht="12" customHeight="1">
      <c r="H1342" s="4"/>
    </row>
    <row r="1343" spans="8:8" ht="12" customHeight="1">
      <c r="H1343" s="4"/>
    </row>
    <row r="1344" spans="8:8" ht="12" customHeight="1">
      <c r="H1344" s="4"/>
    </row>
    <row r="1345" spans="8:8" ht="12" customHeight="1">
      <c r="H1345" s="4"/>
    </row>
    <row r="1346" spans="8:8" ht="12" customHeight="1">
      <c r="H1346" s="4"/>
    </row>
    <row r="1347" spans="8:8" ht="12" customHeight="1">
      <c r="H1347" s="4"/>
    </row>
    <row r="1348" spans="8:8" ht="12" customHeight="1">
      <c r="H1348" s="4"/>
    </row>
    <row r="1349" spans="8:8" ht="12" customHeight="1">
      <c r="H1349" s="4"/>
    </row>
    <row r="1350" spans="8:8" ht="12" customHeight="1">
      <c r="H1350" s="4"/>
    </row>
    <row r="1351" spans="8:8" ht="12" customHeight="1">
      <c r="H1351" s="4"/>
    </row>
    <row r="1352" spans="8:8" ht="12" customHeight="1">
      <c r="H1352" s="4"/>
    </row>
    <row r="1353" spans="8:8" ht="12" customHeight="1">
      <c r="H1353" s="4"/>
    </row>
    <row r="1354" spans="8:8" ht="12" customHeight="1">
      <c r="H1354" s="4"/>
    </row>
    <row r="1355" spans="8:8" ht="12" customHeight="1">
      <c r="H1355" s="4"/>
    </row>
    <row r="1356" spans="8:8" ht="12" customHeight="1">
      <c r="H1356" s="4"/>
    </row>
    <row r="1357" spans="8:8" ht="12" customHeight="1">
      <c r="H1357" s="4"/>
    </row>
    <row r="1358" spans="8:8" ht="12" customHeight="1">
      <c r="H1358" s="4"/>
    </row>
    <row r="1359" spans="8:8" ht="12" customHeight="1">
      <c r="H1359" s="4"/>
    </row>
    <row r="1360" spans="8:8" ht="12" customHeight="1">
      <c r="H1360" s="4"/>
    </row>
    <row r="1361" spans="8:8" ht="12" customHeight="1">
      <c r="H1361" s="4"/>
    </row>
    <row r="1362" spans="8:8" ht="12" customHeight="1">
      <c r="H1362" s="4"/>
    </row>
    <row r="1363" spans="8:8" ht="12" customHeight="1">
      <c r="H1363" s="4"/>
    </row>
    <row r="1364" spans="8:8" ht="12" customHeight="1">
      <c r="H1364" s="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2" manualBreakCount="2">
    <brk id="58" max="16383" man="1"/>
    <brk id="118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57"/>
  <sheetViews>
    <sheetView topLeftCell="A13" workbookViewId="0">
      <selection activeCell="I30" sqref="I30"/>
    </sheetView>
  </sheetViews>
  <sheetFormatPr defaultRowHeight="12" customHeight="1"/>
  <cols>
    <col min="1" max="1" width="10.85546875" style="13" customWidth="1"/>
    <col min="2" max="2" width="11" style="13" customWidth="1"/>
    <col min="3" max="3" width="2.28515625" style="13" customWidth="1"/>
    <col min="4" max="4" width="7.5703125" style="13" bestFit="1" customWidth="1"/>
    <col min="5" max="5" width="2.5703125" style="13" customWidth="1"/>
    <col min="6" max="6" width="7.7109375" style="13" customWidth="1"/>
    <col min="7" max="7" width="14.140625" style="13" customWidth="1"/>
    <col min="8" max="16384" width="9.140625" style="13"/>
  </cols>
  <sheetData>
    <row r="1" spans="1:7" ht="12" customHeight="1">
      <c r="A1" s="63" t="s">
        <v>748</v>
      </c>
      <c r="B1" s="63" t="s">
        <v>760</v>
      </c>
      <c r="D1" s="63"/>
      <c r="E1" s="63"/>
      <c r="F1" s="63"/>
      <c r="G1" s="63"/>
    </row>
    <row r="2" spans="1:7" ht="12" customHeight="1">
      <c r="B2" s="63" t="s">
        <v>385</v>
      </c>
    </row>
    <row r="3" spans="1:7" ht="12" customHeight="1">
      <c r="B3" s="13" t="s">
        <v>386</v>
      </c>
    </row>
    <row r="4" spans="1:7" ht="12" customHeight="1">
      <c r="B4" s="37" t="s">
        <v>387</v>
      </c>
    </row>
    <row r="5" spans="1:7" ht="12" customHeight="1">
      <c r="A5" s="37"/>
      <c r="B5" s="37"/>
      <c r="C5" s="37"/>
      <c r="D5" s="37"/>
      <c r="E5" s="37"/>
    </row>
    <row r="6" spans="1:7" ht="12" customHeight="1">
      <c r="A6" s="38" t="s">
        <v>388</v>
      </c>
      <c r="B6" s="38"/>
      <c r="C6" s="38"/>
      <c r="D6" s="40">
        <v>2010</v>
      </c>
      <c r="E6" s="40"/>
      <c r="F6" s="40">
        <v>2011</v>
      </c>
      <c r="G6" s="40" t="s">
        <v>389</v>
      </c>
    </row>
    <row r="7" spans="1:7" ht="12" customHeight="1">
      <c r="A7" s="42" t="s">
        <v>390</v>
      </c>
      <c r="B7" s="42"/>
      <c r="C7" s="42"/>
      <c r="D7" s="42"/>
      <c r="E7" s="42"/>
      <c r="F7" s="42"/>
      <c r="G7" s="43" t="s">
        <v>391</v>
      </c>
    </row>
    <row r="8" spans="1:7" ht="12" customHeight="1">
      <c r="A8" s="13" t="s">
        <v>392</v>
      </c>
      <c r="D8" s="68">
        <v>28986</v>
      </c>
      <c r="E8" s="68"/>
      <c r="F8" s="68">
        <v>41992</v>
      </c>
      <c r="G8" s="103">
        <f>(F8-D8)/D8</f>
        <v>0.44869937211067412</v>
      </c>
    </row>
    <row r="9" spans="1:7" ht="12" customHeight="1">
      <c r="A9" s="13" t="s">
        <v>393</v>
      </c>
      <c r="D9" s="68">
        <v>26995</v>
      </c>
      <c r="E9" s="68"/>
      <c r="F9" s="68">
        <v>29538</v>
      </c>
      <c r="G9" s="103">
        <f t="shared" ref="G9:G48" si="0">(F9-D9)/D9</f>
        <v>9.420263011668828E-2</v>
      </c>
    </row>
    <row r="10" spans="1:7" ht="12" customHeight="1">
      <c r="A10" s="13" t="s">
        <v>394</v>
      </c>
      <c r="D10" s="68">
        <v>17937</v>
      </c>
      <c r="E10" s="68"/>
      <c r="F10" s="68">
        <v>19161</v>
      </c>
      <c r="G10" s="103">
        <f t="shared" si="0"/>
        <v>6.8238835925740093E-2</v>
      </c>
    </row>
    <row r="11" spans="1:7" ht="12" customHeight="1">
      <c r="A11" s="13" t="s">
        <v>395</v>
      </c>
      <c r="D11" s="68">
        <v>18523</v>
      </c>
      <c r="E11" s="68"/>
      <c r="F11" s="68">
        <v>17802</v>
      </c>
      <c r="G11" s="103">
        <f t="shared" si="0"/>
        <v>-3.8924580251579119E-2</v>
      </c>
    </row>
    <row r="12" spans="1:7" ht="12" customHeight="1">
      <c r="A12" s="13" t="s">
        <v>396</v>
      </c>
      <c r="D12" s="68">
        <v>14839</v>
      </c>
      <c r="E12" s="68"/>
      <c r="F12" s="68">
        <v>15910</v>
      </c>
      <c r="G12" s="103">
        <f t="shared" si="0"/>
        <v>7.2174674843318284E-2</v>
      </c>
    </row>
    <row r="13" spans="1:7" ht="12" customHeight="1">
      <c r="A13" s="13" t="s">
        <v>397</v>
      </c>
      <c r="D13" s="68">
        <v>8660</v>
      </c>
      <c r="E13" s="68"/>
      <c r="F13" s="68">
        <v>10595</v>
      </c>
      <c r="G13" s="103">
        <f t="shared" si="0"/>
        <v>0.22344110854503466</v>
      </c>
    </row>
    <row r="14" spans="1:7" ht="12" customHeight="1">
      <c r="A14" s="13" t="s">
        <v>398</v>
      </c>
      <c r="D14" s="68">
        <v>9261</v>
      </c>
      <c r="E14" s="68"/>
      <c r="F14" s="68">
        <v>10559</v>
      </c>
      <c r="G14" s="103">
        <f t="shared" si="0"/>
        <v>0.140157650361732</v>
      </c>
    </row>
    <row r="15" spans="1:7" ht="12" customHeight="1">
      <c r="A15" s="13" t="s">
        <v>399</v>
      </c>
      <c r="D15" s="68">
        <v>9020</v>
      </c>
      <c r="E15" s="68"/>
      <c r="F15" s="68">
        <v>10498</v>
      </c>
      <c r="G15" s="103">
        <f t="shared" si="0"/>
        <v>0.1638580931263858</v>
      </c>
    </row>
    <row r="16" spans="1:7" ht="12" customHeight="1">
      <c r="A16" s="13" t="s">
        <v>400</v>
      </c>
      <c r="D16" s="68">
        <v>9487</v>
      </c>
      <c r="E16" s="68"/>
      <c r="F16" s="68">
        <v>10047</v>
      </c>
      <c r="G16" s="103">
        <f t="shared" si="0"/>
        <v>5.9028143775693057E-2</v>
      </c>
    </row>
    <row r="17" spans="1:10" ht="12" customHeight="1">
      <c r="A17" s="13" t="s">
        <v>401</v>
      </c>
      <c r="D17" s="68">
        <v>8657</v>
      </c>
      <c r="E17" s="68"/>
      <c r="F17" s="68">
        <v>8978</v>
      </c>
      <c r="G17" s="103">
        <f t="shared" si="0"/>
        <v>3.7079819799006583E-2</v>
      </c>
      <c r="I17" s="68"/>
      <c r="J17" s="68"/>
    </row>
    <row r="18" spans="1:10" ht="12" customHeight="1">
      <c r="A18" s="13" t="s">
        <v>402</v>
      </c>
      <c r="D18" s="68">
        <v>8594</v>
      </c>
      <c r="E18" s="68"/>
      <c r="F18" s="68">
        <v>8784</v>
      </c>
      <c r="G18" s="103">
        <f t="shared" si="0"/>
        <v>2.2108447754247151E-2</v>
      </c>
    </row>
    <row r="19" spans="1:10" ht="12" customHeight="1">
      <c r="A19" s="13" t="s">
        <v>403</v>
      </c>
      <c r="D19" s="68">
        <v>5343</v>
      </c>
      <c r="E19" s="68"/>
      <c r="F19" s="68">
        <v>6922</v>
      </c>
      <c r="G19" s="103">
        <f t="shared" si="0"/>
        <v>0.29552685757065317</v>
      </c>
    </row>
    <row r="20" spans="1:10" ht="12" customHeight="1">
      <c r="A20" s="13" t="s">
        <v>404</v>
      </c>
      <c r="D20" s="68">
        <v>4214</v>
      </c>
      <c r="E20" s="68"/>
      <c r="F20" s="68">
        <v>6194</v>
      </c>
      <c r="G20" s="103">
        <f t="shared" si="0"/>
        <v>0.46986236355007122</v>
      </c>
    </row>
    <row r="21" spans="1:10" ht="12" customHeight="1">
      <c r="A21" s="13" t="s">
        <v>405</v>
      </c>
      <c r="D21" s="68">
        <v>5471</v>
      </c>
      <c r="E21" s="68"/>
      <c r="F21" s="68">
        <v>6013</v>
      </c>
      <c r="G21" s="103">
        <f t="shared" si="0"/>
        <v>9.9067812100164507E-2</v>
      </c>
    </row>
    <row r="22" spans="1:10" ht="12" customHeight="1">
      <c r="A22" s="13" t="s">
        <v>406</v>
      </c>
      <c r="D22" s="68">
        <v>4380</v>
      </c>
      <c r="E22" s="68"/>
      <c r="F22" s="68">
        <v>4857</v>
      </c>
      <c r="G22" s="103">
        <f t="shared" si="0"/>
        <v>0.10890410958904109</v>
      </c>
    </row>
    <row r="23" spans="1:10" ht="12" customHeight="1">
      <c r="A23" s="13" t="s">
        <v>407</v>
      </c>
      <c r="D23" s="68">
        <v>11387</v>
      </c>
      <c r="E23" s="68"/>
      <c r="F23" s="68">
        <v>4725</v>
      </c>
      <c r="G23" s="103">
        <f t="shared" si="0"/>
        <v>-0.58505313076315091</v>
      </c>
    </row>
    <row r="24" spans="1:10" ht="12" customHeight="1">
      <c r="A24" s="13" t="s">
        <v>408</v>
      </c>
      <c r="D24" s="68">
        <v>2118</v>
      </c>
      <c r="E24" s="68"/>
      <c r="F24" s="68">
        <v>3441</v>
      </c>
      <c r="G24" s="103">
        <f t="shared" si="0"/>
        <v>0.62464589235127477</v>
      </c>
    </row>
    <row r="25" spans="1:10" ht="12" customHeight="1">
      <c r="A25" s="13" t="s">
        <v>409</v>
      </c>
      <c r="D25" s="68">
        <v>4236</v>
      </c>
      <c r="E25" s="68"/>
      <c r="F25" s="68">
        <v>3360</v>
      </c>
      <c r="G25" s="103">
        <f t="shared" si="0"/>
        <v>-0.20679886685552407</v>
      </c>
    </row>
    <row r="26" spans="1:10" ht="12" customHeight="1">
      <c r="A26" s="13" t="s">
        <v>410</v>
      </c>
      <c r="D26" s="68">
        <v>1933</v>
      </c>
      <c r="E26" s="68"/>
      <c r="F26" s="68">
        <v>3118</v>
      </c>
      <c r="G26" s="103">
        <f t="shared" si="0"/>
        <v>0.61303673047077079</v>
      </c>
    </row>
    <row r="27" spans="1:10" ht="12" customHeight="1">
      <c r="A27" s="13" t="s">
        <v>411</v>
      </c>
      <c r="D27" s="68">
        <v>1993</v>
      </c>
      <c r="E27" s="68"/>
      <c r="F27" s="68">
        <v>2502</v>
      </c>
      <c r="G27" s="103">
        <f t="shared" si="0"/>
        <v>0.25539387857501256</v>
      </c>
    </row>
    <row r="28" spans="1:10" ht="12" customHeight="1">
      <c r="A28" s="13" t="s">
        <v>412</v>
      </c>
      <c r="D28" s="68">
        <v>2558</v>
      </c>
      <c r="E28" s="68"/>
      <c r="F28" s="68">
        <v>2347</v>
      </c>
      <c r="G28" s="103">
        <f t="shared" si="0"/>
        <v>-8.2486317435496476E-2</v>
      </c>
    </row>
    <row r="29" spans="1:10" ht="12" customHeight="1">
      <c r="A29" s="13" t="s">
        <v>413</v>
      </c>
      <c r="D29" s="68">
        <v>2153</v>
      </c>
      <c r="E29" s="68"/>
      <c r="F29" s="68">
        <v>2230</v>
      </c>
      <c r="G29" s="103">
        <f t="shared" si="0"/>
        <v>3.5764050162563864E-2</v>
      </c>
    </row>
    <row r="30" spans="1:10" ht="12" customHeight="1">
      <c r="A30" s="13" t="s">
        <v>414</v>
      </c>
      <c r="D30" s="68">
        <v>3112</v>
      </c>
      <c r="E30" s="68"/>
      <c r="F30" s="68">
        <v>2225</v>
      </c>
      <c r="G30" s="103">
        <f t="shared" si="0"/>
        <v>-0.28502570694087404</v>
      </c>
    </row>
    <row r="31" spans="1:10" ht="12" customHeight="1">
      <c r="A31" s="13" t="s">
        <v>415</v>
      </c>
      <c r="D31" s="68">
        <v>1386</v>
      </c>
      <c r="E31" s="68"/>
      <c r="F31" s="68">
        <v>2016</v>
      </c>
      <c r="G31" s="103">
        <f t="shared" si="0"/>
        <v>0.45454545454545453</v>
      </c>
    </row>
    <row r="32" spans="1:10" ht="12" customHeight="1">
      <c r="A32" s="13" t="s">
        <v>416</v>
      </c>
      <c r="D32" s="68">
        <v>1636</v>
      </c>
      <c r="E32" s="68"/>
      <c r="F32" s="68">
        <v>1713</v>
      </c>
      <c r="G32" s="103">
        <f t="shared" si="0"/>
        <v>4.7066014669926652E-2</v>
      </c>
    </row>
    <row r="33" spans="1:9" ht="12" customHeight="1">
      <c r="A33" s="13" t="s">
        <v>417</v>
      </c>
      <c r="D33" s="68">
        <v>1786</v>
      </c>
      <c r="E33" s="68"/>
      <c r="F33" s="68">
        <v>1650</v>
      </c>
      <c r="G33" s="103">
        <f t="shared" si="0"/>
        <v>-7.6147816349384098E-2</v>
      </c>
    </row>
    <row r="34" spans="1:9" ht="12" customHeight="1">
      <c r="A34" s="13" t="s">
        <v>418</v>
      </c>
      <c r="D34" s="68">
        <v>1391</v>
      </c>
      <c r="E34" s="68"/>
      <c r="F34" s="68">
        <v>1454</v>
      </c>
      <c r="G34" s="103">
        <f t="shared" si="0"/>
        <v>4.529115744069015E-2</v>
      </c>
    </row>
    <row r="35" spans="1:9" ht="12" customHeight="1">
      <c r="A35" s="13" t="s">
        <v>419</v>
      </c>
      <c r="D35" s="68">
        <v>1137</v>
      </c>
      <c r="E35" s="68"/>
      <c r="F35" s="68">
        <v>1430</v>
      </c>
      <c r="G35" s="103">
        <f t="shared" si="0"/>
        <v>0.25769569041336854</v>
      </c>
    </row>
    <row r="36" spans="1:9" ht="12" customHeight="1">
      <c r="A36" s="13" t="s">
        <v>420</v>
      </c>
      <c r="D36" s="68">
        <v>927</v>
      </c>
      <c r="E36" s="68"/>
      <c r="F36" s="68">
        <v>1133</v>
      </c>
      <c r="G36" s="103">
        <f t="shared" si="0"/>
        <v>0.22222222222222221</v>
      </c>
    </row>
    <row r="37" spans="1:9" ht="12" customHeight="1">
      <c r="A37" s="13" t="s">
        <v>421</v>
      </c>
      <c r="D37" s="68">
        <v>1454</v>
      </c>
      <c r="E37" s="68"/>
      <c r="F37" s="68">
        <v>1027</v>
      </c>
      <c r="G37" s="103">
        <f t="shared" si="0"/>
        <v>-0.2936726272352132</v>
      </c>
    </row>
    <row r="38" spans="1:9" ht="12" customHeight="1">
      <c r="A38" s="13" t="s">
        <v>422</v>
      </c>
      <c r="D38" s="68">
        <v>1396</v>
      </c>
      <c r="E38" s="68"/>
      <c r="F38" s="68">
        <v>983</v>
      </c>
      <c r="G38" s="103">
        <f t="shared" si="0"/>
        <v>-0.29584527220630374</v>
      </c>
    </row>
    <row r="39" spans="1:9" ht="12" customHeight="1">
      <c r="A39" s="13" t="s">
        <v>423</v>
      </c>
      <c r="D39" s="68">
        <v>1536</v>
      </c>
      <c r="E39" s="68"/>
      <c r="F39" s="68">
        <v>938</v>
      </c>
      <c r="G39" s="103">
        <f t="shared" si="0"/>
        <v>-0.38932291666666669</v>
      </c>
    </row>
    <row r="40" spans="1:9" ht="12" customHeight="1">
      <c r="A40" s="13" t="s">
        <v>424</v>
      </c>
      <c r="D40" s="68">
        <v>90</v>
      </c>
      <c r="E40" s="68"/>
      <c r="F40" s="68">
        <v>873</v>
      </c>
      <c r="G40" s="103">
        <f t="shared" si="0"/>
        <v>8.6999999999999993</v>
      </c>
    </row>
    <row r="41" spans="1:9" ht="12" customHeight="1">
      <c r="A41" s="13" t="s">
        <v>425</v>
      </c>
      <c r="D41" s="68">
        <v>869</v>
      </c>
      <c r="E41" s="68"/>
      <c r="F41" s="68">
        <v>832</v>
      </c>
      <c r="G41" s="103">
        <f t="shared" si="0"/>
        <v>-4.2577675489067893E-2</v>
      </c>
    </row>
    <row r="42" spans="1:9" ht="12" customHeight="1">
      <c r="A42" s="13" t="s">
        <v>426</v>
      </c>
      <c r="D42" s="68">
        <v>868</v>
      </c>
      <c r="E42" s="68"/>
      <c r="F42" s="68">
        <v>755</v>
      </c>
      <c r="G42" s="103">
        <f t="shared" si="0"/>
        <v>-0.13018433179723501</v>
      </c>
    </row>
    <row r="43" spans="1:9" ht="12" customHeight="1">
      <c r="A43" s="13" t="s">
        <v>427</v>
      </c>
      <c r="D43" s="68">
        <v>23</v>
      </c>
      <c r="E43" s="68"/>
      <c r="F43" s="68">
        <v>706</v>
      </c>
      <c r="G43" s="103">
        <f t="shared" si="0"/>
        <v>29.695652173913043</v>
      </c>
    </row>
    <row r="44" spans="1:9" ht="12" customHeight="1">
      <c r="A44" s="13" t="s">
        <v>428</v>
      </c>
      <c r="D44" s="68">
        <v>1179</v>
      </c>
      <c r="E44" s="68"/>
      <c r="F44" s="68">
        <v>591</v>
      </c>
      <c r="G44" s="103">
        <f t="shared" si="0"/>
        <v>-0.49872773536895676</v>
      </c>
      <c r="I44" s="68"/>
    </row>
    <row r="45" spans="1:9" ht="12" customHeight="1">
      <c r="A45" s="13" t="s">
        <v>429</v>
      </c>
      <c r="D45" s="68">
        <v>291</v>
      </c>
      <c r="E45" s="68"/>
      <c r="F45" s="68">
        <v>561</v>
      </c>
      <c r="G45" s="103">
        <f t="shared" si="0"/>
        <v>0.92783505154639179</v>
      </c>
    </row>
    <row r="46" spans="1:9" ht="12" customHeight="1">
      <c r="A46" s="13" t="s">
        <v>430</v>
      </c>
      <c r="D46" s="68">
        <v>623</v>
      </c>
      <c r="E46" s="68"/>
      <c r="F46" s="68">
        <v>554</v>
      </c>
      <c r="G46" s="103">
        <f t="shared" si="0"/>
        <v>-0.11075441412520064</v>
      </c>
    </row>
    <row r="47" spans="1:9" ht="12" customHeight="1">
      <c r="A47" s="13" t="s">
        <v>431</v>
      </c>
      <c r="D47" s="68">
        <v>11198</v>
      </c>
      <c r="E47" s="68"/>
      <c r="F47" s="68">
        <v>9623</v>
      </c>
      <c r="G47" s="104">
        <f t="shared" si="0"/>
        <v>-0.14065011609215933</v>
      </c>
    </row>
    <row r="48" spans="1:9" ht="12" customHeight="1">
      <c r="A48" s="105" t="s">
        <v>109</v>
      </c>
      <c r="B48" s="105"/>
      <c r="C48" s="44"/>
      <c r="D48" s="58">
        <f>SUM(D8:D47)</f>
        <v>237647</v>
      </c>
      <c r="E48" s="58"/>
      <c r="F48" s="58">
        <v>258637</v>
      </c>
      <c r="G48" s="106">
        <f t="shared" si="0"/>
        <v>8.8324279288187937E-2</v>
      </c>
    </row>
    <row r="49" spans="1:7" ht="12" customHeight="1">
      <c r="A49" s="37"/>
      <c r="B49" s="37"/>
      <c r="C49" s="37"/>
      <c r="D49" s="70"/>
      <c r="E49" s="68"/>
      <c r="F49" s="68"/>
      <c r="G49" s="103"/>
    </row>
    <row r="50" spans="1:7" ht="12" customHeight="1">
      <c r="A50" s="37"/>
      <c r="B50" s="37"/>
      <c r="C50" s="37"/>
      <c r="D50" s="70"/>
      <c r="E50" s="68"/>
      <c r="F50" s="68"/>
      <c r="G50" s="103"/>
    </row>
    <row r="51" spans="1:7" ht="12" customHeight="1">
      <c r="A51" s="37"/>
      <c r="B51" s="37"/>
      <c r="C51" s="37"/>
      <c r="D51" s="37"/>
    </row>
    <row r="52" spans="1:7" ht="12" customHeight="1">
      <c r="A52" s="37"/>
      <c r="B52" s="37"/>
      <c r="C52" s="37"/>
      <c r="D52" s="37"/>
    </row>
    <row r="53" spans="1:7" ht="12" customHeight="1">
      <c r="A53" s="37"/>
      <c r="B53" s="37"/>
      <c r="C53" s="37"/>
      <c r="D53" s="37"/>
    </row>
    <row r="54" spans="1:7" ht="12" customHeight="1">
      <c r="A54" s="37"/>
      <c r="B54" s="37"/>
      <c r="C54" s="37"/>
      <c r="D54" s="37"/>
    </row>
    <row r="55" spans="1:7" ht="12" customHeight="1">
      <c r="A55" s="37"/>
      <c r="B55" s="37"/>
      <c r="C55" s="37"/>
      <c r="D55" s="37"/>
    </row>
    <row r="56" spans="1:7" ht="12" customHeight="1">
      <c r="A56" s="37"/>
      <c r="B56" s="37"/>
      <c r="C56" s="37"/>
      <c r="D56" s="37"/>
    </row>
    <row r="57" spans="1:7" ht="12" customHeight="1">
      <c r="A57" s="37"/>
      <c r="B57" s="37"/>
      <c r="C57" s="37"/>
      <c r="D57" s="37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N27" sqref="N27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48" style="2" customWidth="1"/>
    <col min="5" max="5" width="7.85546875" style="2" customWidth="1"/>
    <col min="6" max="6" width="1.28515625" style="2" customWidth="1"/>
    <col min="7" max="7" width="8" style="2" customWidth="1"/>
    <col min="8" max="16384" width="9.140625" style="2"/>
  </cols>
  <sheetData>
    <row r="1" spans="1:7" ht="12" customHeight="1">
      <c r="A1" s="24" t="s">
        <v>597</v>
      </c>
      <c r="B1" s="24"/>
      <c r="C1" s="24"/>
      <c r="D1" s="24" t="s">
        <v>598</v>
      </c>
      <c r="E1" s="24"/>
      <c r="F1" s="24"/>
    </row>
    <row r="2" spans="1:7" ht="12" customHeight="1">
      <c r="D2" s="2" t="s">
        <v>599</v>
      </c>
    </row>
    <row r="3" spans="1:7" ht="12" customHeight="1">
      <c r="A3" s="3"/>
      <c r="B3" s="3"/>
      <c r="C3" s="3"/>
      <c r="D3" s="3"/>
      <c r="E3" s="3"/>
    </row>
    <row r="4" spans="1:7" ht="12" customHeight="1">
      <c r="A4" s="7"/>
      <c r="B4" s="7"/>
      <c r="C4" s="7"/>
      <c r="D4" s="7"/>
      <c r="E4" s="107">
        <v>2010</v>
      </c>
      <c r="F4" s="36"/>
      <c r="G4" s="107">
        <v>2011</v>
      </c>
    </row>
    <row r="6" spans="1:7" ht="12" customHeight="1">
      <c r="A6" s="2" t="s">
        <v>728</v>
      </c>
      <c r="G6" s="7"/>
    </row>
    <row r="7" spans="1:7" ht="12" customHeight="1">
      <c r="B7" s="2" t="s">
        <v>439</v>
      </c>
      <c r="E7" s="108">
        <v>397</v>
      </c>
      <c r="G7" s="108">
        <v>415</v>
      </c>
    </row>
    <row r="8" spans="1:7" ht="12" customHeight="1">
      <c r="B8" s="2" t="s">
        <v>600</v>
      </c>
      <c r="E8" s="4">
        <v>1756</v>
      </c>
      <c r="G8" s="4">
        <v>1795</v>
      </c>
    </row>
    <row r="9" spans="1:7" ht="12" customHeight="1">
      <c r="B9" s="2" t="s">
        <v>601</v>
      </c>
      <c r="E9" s="4">
        <v>1313</v>
      </c>
      <c r="G9" s="4">
        <v>1356</v>
      </c>
    </row>
    <row r="10" spans="1:7" ht="12" customHeight="1">
      <c r="A10" s="2" t="s">
        <v>729</v>
      </c>
      <c r="E10" s="4"/>
      <c r="G10" s="4"/>
    </row>
    <row r="11" spans="1:7" ht="12" customHeight="1">
      <c r="B11" s="2" t="s">
        <v>439</v>
      </c>
      <c r="E11" s="4">
        <v>1297</v>
      </c>
      <c r="G11" s="4">
        <v>1351</v>
      </c>
    </row>
    <row r="12" spans="1:7" ht="12" customHeight="1">
      <c r="B12" s="2" t="s">
        <v>600</v>
      </c>
      <c r="E12" s="4">
        <v>6117</v>
      </c>
      <c r="G12" s="4">
        <v>6339</v>
      </c>
    </row>
    <row r="13" spans="1:7" ht="12" customHeight="1">
      <c r="B13" s="2" t="s">
        <v>601</v>
      </c>
      <c r="E13" s="4">
        <v>4392</v>
      </c>
      <c r="G13" s="4">
        <v>4572</v>
      </c>
    </row>
    <row r="14" spans="1:7" ht="12" customHeight="1">
      <c r="A14" s="2" t="s">
        <v>730</v>
      </c>
      <c r="E14" s="4"/>
      <c r="G14" s="4"/>
    </row>
    <row r="15" spans="1:7" ht="12" customHeight="1">
      <c r="B15" s="2" t="s">
        <v>439</v>
      </c>
      <c r="E15" s="4">
        <v>126</v>
      </c>
      <c r="G15" s="4">
        <v>131</v>
      </c>
    </row>
    <row r="16" spans="1:7" ht="12" customHeight="1">
      <c r="B16" s="2" t="s">
        <v>600</v>
      </c>
      <c r="E16" s="4">
        <v>556</v>
      </c>
      <c r="G16" s="4">
        <v>568</v>
      </c>
    </row>
    <row r="17" spans="1:7" ht="12" customHeight="1">
      <c r="B17" s="2" t="s">
        <v>601</v>
      </c>
      <c r="E17" s="4">
        <v>416</v>
      </c>
      <c r="F17" s="9" t="s">
        <v>789</v>
      </c>
      <c r="G17" s="4">
        <v>429</v>
      </c>
    </row>
    <row r="18" spans="1:7" ht="12" customHeight="1">
      <c r="A18" s="2" t="s">
        <v>602</v>
      </c>
      <c r="E18" s="4"/>
      <c r="G18" s="4"/>
    </row>
    <row r="19" spans="1:7" ht="12" customHeight="1">
      <c r="B19" s="2" t="s">
        <v>439</v>
      </c>
      <c r="E19" s="4">
        <v>1614</v>
      </c>
      <c r="G19" s="4">
        <v>1805</v>
      </c>
    </row>
    <row r="20" spans="1:7" ht="12" customHeight="1">
      <c r="B20" s="2" t="s">
        <v>600</v>
      </c>
      <c r="E20" s="4">
        <v>5188</v>
      </c>
      <c r="G20" s="4">
        <v>5701</v>
      </c>
    </row>
    <row r="21" spans="1:7" ht="12" customHeight="1">
      <c r="B21" s="2" t="s">
        <v>601</v>
      </c>
      <c r="E21" s="4">
        <v>4735</v>
      </c>
      <c r="G21" s="4">
        <v>5220</v>
      </c>
    </row>
    <row r="22" spans="1:7" ht="12" customHeight="1">
      <c r="A22" s="2" t="s">
        <v>603</v>
      </c>
      <c r="E22" s="4"/>
      <c r="G22" s="4"/>
    </row>
    <row r="23" spans="1:7" ht="12" customHeight="1">
      <c r="B23" s="2" t="s">
        <v>439</v>
      </c>
      <c r="E23" s="4">
        <v>137</v>
      </c>
      <c r="G23" s="4">
        <v>157</v>
      </c>
    </row>
    <row r="24" spans="1:7" ht="12" customHeight="1">
      <c r="B24" s="2" t="s">
        <v>600</v>
      </c>
      <c r="E24" s="4">
        <v>444</v>
      </c>
      <c r="G24" s="4">
        <v>460</v>
      </c>
    </row>
    <row r="25" spans="1:7" ht="12" customHeight="1">
      <c r="B25" s="2" t="s">
        <v>601</v>
      </c>
      <c r="E25" s="4">
        <v>466</v>
      </c>
      <c r="G25" s="4">
        <v>497</v>
      </c>
    </row>
    <row r="26" spans="1:7" ht="12" customHeight="1">
      <c r="A26" s="3"/>
      <c r="B26" s="3"/>
      <c r="C26" s="3"/>
      <c r="D26" s="3"/>
      <c r="E26" s="6"/>
      <c r="F26" s="109"/>
      <c r="G26" s="3"/>
    </row>
    <row r="27" spans="1:7" ht="12" customHeight="1">
      <c r="A27" s="110"/>
      <c r="B27" s="4"/>
      <c r="D27" s="4"/>
      <c r="E27" s="4"/>
      <c r="F27" s="4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D15" sqref="D15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29.85546875" style="2" customWidth="1"/>
    <col min="5" max="5" width="7.85546875" style="2" customWidth="1"/>
    <col min="6" max="6" width="1.28515625" style="2" bestFit="1" customWidth="1"/>
    <col min="7" max="7" width="7.85546875" style="2" customWidth="1"/>
    <col min="8" max="16384" width="9.140625" style="2"/>
  </cols>
  <sheetData>
    <row r="1" spans="1:7" ht="12" customHeight="1">
      <c r="A1" s="24" t="s">
        <v>604</v>
      </c>
      <c r="B1" s="24"/>
      <c r="C1" s="24"/>
      <c r="D1" s="24" t="s">
        <v>605</v>
      </c>
      <c r="E1" s="24"/>
      <c r="F1" s="24"/>
    </row>
    <row r="2" spans="1:7" ht="12" customHeight="1">
      <c r="D2" s="2" t="s">
        <v>606</v>
      </c>
    </row>
    <row r="3" spans="1:7" ht="12" customHeight="1">
      <c r="A3" s="3"/>
      <c r="B3" s="3"/>
      <c r="C3" s="3"/>
      <c r="D3" s="3"/>
      <c r="E3" s="3"/>
    </row>
    <row r="4" spans="1:7" ht="12" customHeight="1">
      <c r="A4" s="7"/>
      <c r="B4" s="7"/>
      <c r="C4" s="7"/>
      <c r="D4" s="7"/>
      <c r="E4" s="107">
        <v>2010</v>
      </c>
      <c r="F4" s="36"/>
      <c r="G4" s="107">
        <v>2011</v>
      </c>
    </row>
    <row r="6" spans="1:7" ht="12" customHeight="1">
      <c r="A6" s="2" t="s">
        <v>731</v>
      </c>
      <c r="E6" s="2">
        <v>131</v>
      </c>
      <c r="G6" s="2">
        <v>131</v>
      </c>
    </row>
    <row r="7" spans="1:7" ht="12" customHeight="1">
      <c r="A7" s="2" t="s">
        <v>732</v>
      </c>
      <c r="E7" s="2">
        <v>0.43</v>
      </c>
      <c r="G7" s="2">
        <v>0.43</v>
      </c>
    </row>
    <row r="8" spans="1:7" ht="12" customHeight="1">
      <c r="A8" s="2" t="s">
        <v>733</v>
      </c>
      <c r="E8" s="111">
        <v>4.2000000000000003E-2</v>
      </c>
      <c r="G8" s="111">
        <v>4.1000000000000002E-2</v>
      </c>
    </row>
    <row r="9" spans="1:7" ht="12" customHeight="1">
      <c r="A9" s="3"/>
      <c r="B9" s="3"/>
      <c r="C9" s="3"/>
      <c r="D9" s="3"/>
      <c r="E9" s="112"/>
      <c r="F9" s="113"/>
      <c r="G9" s="3"/>
    </row>
    <row r="10" spans="1:7" ht="12" customHeight="1">
      <c r="A10" s="2" t="s">
        <v>790</v>
      </c>
      <c r="E10" s="4"/>
      <c r="F10" s="114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E12" sqref="E12"/>
    </sheetView>
  </sheetViews>
  <sheetFormatPr defaultRowHeight="12" customHeight="1"/>
  <cols>
    <col min="1" max="1" width="2.85546875" style="2" customWidth="1"/>
    <col min="2" max="2" width="1.5703125" style="2" customWidth="1"/>
    <col min="3" max="3" width="7.140625" style="2" customWidth="1"/>
    <col min="4" max="4" width="49.85546875" style="2" customWidth="1"/>
    <col min="5" max="5" width="7.85546875" style="2" customWidth="1"/>
    <col min="6" max="6" width="1.28515625" style="2" customWidth="1"/>
    <col min="7" max="7" width="7.85546875" style="2" customWidth="1"/>
    <col min="8" max="16384" width="9.140625" style="2"/>
  </cols>
  <sheetData>
    <row r="1" spans="1:7" ht="12" customHeight="1">
      <c r="A1" s="24" t="s">
        <v>607</v>
      </c>
      <c r="B1" s="24"/>
      <c r="C1" s="24"/>
      <c r="D1" s="24" t="s">
        <v>608</v>
      </c>
      <c r="E1" s="24"/>
    </row>
    <row r="2" spans="1:7" ht="12" customHeight="1">
      <c r="D2" s="24" t="s">
        <v>609</v>
      </c>
    </row>
    <row r="3" spans="1:7" ht="12" customHeight="1">
      <c r="D3" s="2" t="s">
        <v>610</v>
      </c>
    </row>
    <row r="4" spans="1:7" ht="12" customHeight="1">
      <c r="A4" s="7"/>
      <c r="B4" s="7"/>
      <c r="C4" s="7"/>
      <c r="D4" s="7" t="s">
        <v>611</v>
      </c>
      <c r="E4" s="7"/>
    </row>
    <row r="5" spans="1:7" ht="12" customHeight="1">
      <c r="A5" s="3"/>
      <c r="B5" s="3"/>
      <c r="C5" s="3"/>
      <c r="D5" s="3"/>
      <c r="E5" s="7"/>
    </row>
    <row r="6" spans="1:7" ht="12" customHeight="1">
      <c r="A6" s="7"/>
      <c r="B6" s="7"/>
      <c r="C6" s="7"/>
      <c r="D6" s="7"/>
      <c r="E6" s="25">
        <v>2010</v>
      </c>
      <c r="F6" s="25"/>
      <c r="G6" s="107">
        <v>2011</v>
      </c>
    </row>
    <row r="8" spans="1:7" ht="12" customHeight="1">
      <c r="A8" s="2" t="s">
        <v>612</v>
      </c>
    </row>
    <row r="9" spans="1:7" ht="12" customHeight="1">
      <c r="B9" s="2" t="s">
        <v>613</v>
      </c>
      <c r="E9" s="4">
        <v>47.305</v>
      </c>
      <c r="G9" s="4">
        <v>84</v>
      </c>
    </row>
    <row r="10" spans="1:7" ht="12" customHeight="1">
      <c r="B10" s="2" t="s">
        <v>614</v>
      </c>
      <c r="E10" s="4">
        <v>57.4</v>
      </c>
      <c r="G10" s="4">
        <v>102</v>
      </c>
    </row>
    <row r="11" spans="1:7" ht="12" customHeight="1">
      <c r="B11" s="2" t="s">
        <v>615</v>
      </c>
      <c r="E11" s="4">
        <v>2279.1296000000002</v>
      </c>
      <c r="G11" s="4">
        <v>1805</v>
      </c>
    </row>
    <row r="12" spans="1:7" ht="12" customHeight="1">
      <c r="A12" s="2" t="s">
        <v>616</v>
      </c>
      <c r="E12" s="4">
        <v>3924.7488800000006</v>
      </c>
      <c r="F12" s="34"/>
      <c r="G12" s="4">
        <v>2186</v>
      </c>
    </row>
    <row r="13" spans="1:7" ht="12" customHeight="1">
      <c r="A13" s="3"/>
      <c r="B13" s="3"/>
      <c r="C13" s="3"/>
      <c r="D13" s="3"/>
      <c r="E13" s="6"/>
      <c r="F13" s="3"/>
      <c r="G13" s="3"/>
    </row>
    <row r="14" spans="1:7" ht="12" customHeight="1">
      <c r="A14" s="9"/>
    </row>
    <row r="16" spans="1:7" ht="12" customHeight="1">
      <c r="A16" s="110"/>
      <c r="B16" s="4"/>
      <c r="D16" s="4"/>
      <c r="E16" s="4"/>
    </row>
    <row r="17" spans="1:5" ht="12" customHeight="1">
      <c r="E17" s="4"/>
    </row>
    <row r="18" spans="1:5" ht="12" customHeight="1">
      <c r="E18" s="4"/>
    </row>
    <row r="20" spans="1:5" ht="12" customHeight="1">
      <c r="A20" s="110"/>
      <c r="B20" s="4"/>
      <c r="D20" s="4"/>
      <c r="E20" s="4"/>
    </row>
    <row r="21" spans="1:5" ht="12" customHeight="1">
      <c r="A21" s="9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A32" sqref="A32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10.140625" style="2" customWidth="1"/>
    <col min="5" max="5" width="5.7109375" style="2" customWidth="1"/>
    <col min="6" max="6" width="0.5703125" style="2" customWidth="1"/>
    <col min="7" max="7" width="5.7109375" style="2" customWidth="1"/>
    <col min="8" max="8" width="0.5703125" style="2" customWidth="1"/>
    <col min="9" max="9" width="5.7109375" style="2" customWidth="1"/>
    <col min="10" max="10" width="0.5703125" style="2" customWidth="1"/>
    <col min="11" max="11" width="5.7109375" style="2" customWidth="1"/>
    <col min="12" max="12" width="0.5703125" style="2" customWidth="1"/>
    <col min="13" max="13" width="5.7109375" style="2" customWidth="1"/>
    <col min="14" max="14" width="0.5703125" style="2" customWidth="1"/>
    <col min="15" max="15" width="5.7109375" style="2" customWidth="1"/>
    <col min="16" max="16" width="0.5703125" style="2" customWidth="1"/>
    <col min="17" max="17" width="5.7109375" style="2" customWidth="1"/>
    <col min="18" max="18" width="0.5703125" style="2" customWidth="1"/>
    <col min="19" max="19" width="5.7109375" style="2" customWidth="1"/>
    <col min="20" max="20" width="0.5703125" style="2" customWidth="1"/>
    <col min="21" max="21" width="5.7109375" style="2" customWidth="1"/>
    <col min="22" max="22" width="0.5703125" style="2" customWidth="1"/>
    <col min="23" max="23" width="5.7109375" style="2" customWidth="1"/>
    <col min="24" max="16384" width="9.140625" style="2"/>
  </cols>
  <sheetData>
    <row r="1" spans="1:23" s="24" customFormat="1" ht="12" customHeight="1">
      <c r="A1" s="24" t="s">
        <v>617</v>
      </c>
      <c r="D1" s="24" t="s">
        <v>618</v>
      </c>
    </row>
    <row r="2" spans="1:23" s="24" customFormat="1" ht="12" customHeight="1">
      <c r="D2" s="24" t="s">
        <v>619</v>
      </c>
    </row>
    <row r="3" spans="1:23" ht="12" customHeight="1">
      <c r="D3" s="2" t="s">
        <v>620</v>
      </c>
    </row>
    <row r="4" spans="1:23" ht="12" customHeight="1">
      <c r="D4" s="2" t="s">
        <v>621</v>
      </c>
    </row>
    <row r="5" spans="1:23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2" customHeight="1">
      <c r="A6" s="2" t="s">
        <v>622</v>
      </c>
      <c r="E6" s="2" t="s">
        <v>623</v>
      </c>
      <c r="I6" s="2" t="s">
        <v>624</v>
      </c>
    </row>
    <row r="7" spans="1:23" ht="12" customHeight="1">
      <c r="A7" s="2" t="s">
        <v>625</v>
      </c>
      <c r="E7" s="2" t="s">
        <v>626</v>
      </c>
      <c r="I7" s="3" t="s">
        <v>627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2" customHeight="1">
      <c r="E8" s="7" t="s">
        <v>628</v>
      </c>
      <c r="I8" s="2" t="s">
        <v>629</v>
      </c>
      <c r="M8" s="2" t="s">
        <v>630</v>
      </c>
      <c r="Q8" s="2" t="s">
        <v>631</v>
      </c>
      <c r="U8" s="2" t="s">
        <v>632</v>
      </c>
    </row>
    <row r="9" spans="1:23" ht="12" customHeight="1">
      <c r="E9" s="7" t="s">
        <v>633</v>
      </c>
      <c r="F9" s="7"/>
      <c r="G9" s="7"/>
      <c r="H9" s="7"/>
      <c r="I9" s="7" t="s">
        <v>634</v>
      </c>
      <c r="J9" s="7"/>
      <c r="K9" s="7"/>
      <c r="L9" s="7"/>
      <c r="M9" s="7" t="s">
        <v>635</v>
      </c>
      <c r="N9" s="7"/>
      <c r="O9" s="7"/>
      <c r="P9" s="7"/>
      <c r="Q9" s="7" t="s">
        <v>636</v>
      </c>
      <c r="R9" s="7"/>
      <c r="S9" s="7"/>
      <c r="T9" s="7"/>
      <c r="U9" s="7" t="s">
        <v>637</v>
      </c>
    </row>
    <row r="10" spans="1:23" ht="12" customHeight="1">
      <c r="E10" s="7"/>
      <c r="F10" s="7"/>
      <c r="G10" s="7"/>
      <c r="H10" s="7"/>
      <c r="I10" s="7" t="s">
        <v>638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639</v>
      </c>
    </row>
    <row r="11" spans="1:23" ht="12" customHeight="1">
      <c r="E11" s="3"/>
      <c r="F11" s="3"/>
      <c r="G11" s="3"/>
      <c r="H11" s="3"/>
      <c r="I11" s="3" t="s">
        <v>640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2" customHeight="1">
      <c r="A12" s="3"/>
      <c r="B12" s="3"/>
      <c r="C12" s="3"/>
      <c r="D12" s="3"/>
      <c r="E12" s="25">
        <v>2010</v>
      </c>
      <c r="F12" s="25"/>
      <c r="G12" s="25">
        <v>2011</v>
      </c>
      <c r="H12" s="25"/>
      <c r="I12" s="25">
        <v>2010</v>
      </c>
      <c r="J12" s="25"/>
      <c r="K12" s="25">
        <v>2011</v>
      </c>
      <c r="L12" s="25"/>
      <c r="M12" s="25">
        <v>2010</v>
      </c>
      <c r="N12" s="25"/>
      <c r="O12" s="25">
        <v>2011</v>
      </c>
      <c r="P12" s="25"/>
      <c r="Q12" s="25">
        <v>2010</v>
      </c>
      <c r="R12" s="25"/>
      <c r="S12" s="25">
        <v>2011</v>
      </c>
      <c r="T12" s="25"/>
      <c r="U12" s="25">
        <v>2010</v>
      </c>
      <c r="V12" s="25"/>
      <c r="W12" s="25">
        <v>2011</v>
      </c>
    </row>
    <row r="14" spans="1:23" ht="12" customHeight="1">
      <c r="A14" s="2" t="s">
        <v>641</v>
      </c>
      <c r="E14" s="18" t="s">
        <v>184</v>
      </c>
      <c r="F14" s="18"/>
      <c r="G14" s="18">
        <v>1</v>
      </c>
      <c r="H14" s="18"/>
      <c r="I14" s="18" t="s">
        <v>184</v>
      </c>
      <c r="J14" s="18"/>
      <c r="K14" s="18">
        <v>1</v>
      </c>
      <c r="L14" s="18"/>
      <c r="M14" s="18" t="s">
        <v>184</v>
      </c>
      <c r="N14" s="18"/>
      <c r="O14" s="18" t="s">
        <v>184</v>
      </c>
      <c r="P14" s="18"/>
      <c r="Q14" s="18" t="s">
        <v>184</v>
      </c>
      <c r="R14" s="18"/>
      <c r="S14" s="18" t="s">
        <v>184</v>
      </c>
      <c r="T14" s="18"/>
      <c r="U14" s="18" t="s">
        <v>184</v>
      </c>
      <c r="V14" s="18"/>
      <c r="W14" s="18" t="s">
        <v>184</v>
      </c>
    </row>
    <row r="15" spans="1:23" ht="12" customHeight="1">
      <c r="A15" s="2" t="s">
        <v>642</v>
      </c>
    </row>
    <row r="16" spans="1:23" ht="12" customHeight="1">
      <c r="A16" s="2" t="s">
        <v>246</v>
      </c>
    </row>
    <row r="18" spans="1:23" ht="12" customHeight="1">
      <c r="A18" s="2" t="s">
        <v>734</v>
      </c>
      <c r="E18" s="2">
        <v>1</v>
      </c>
      <c r="G18" s="2">
        <v>2</v>
      </c>
      <c r="I18" s="18" t="s">
        <v>184</v>
      </c>
      <c r="K18" s="18" t="s">
        <v>184</v>
      </c>
      <c r="M18" s="18" t="s">
        <v>184</v>
      </c>
      <c r="O18" s="18" t="s">
        <v>184</v>
      </c>
      <c r="Q18" s="2">
        <v>1</v>
      </c>
      <c r="S18" s="2">
        <v>2</v>
      </c>
      <c r="U18" s="18" t="s">
        <v>184</v>
      </c>
      <c r="W18" s="18" t="s">
        <v>184</v>
      </c>
    </row>
    <row r="19" spans="1:23" ht="12" customHeight="1">
      <c r="A19" s="2" t="s">
        <v>643</v>
      </c>
    </row>
    <row r="20" spans="1:23" ht="12" customHeight="1">
      <c r="A20" s="2" t="s">
        <v>735</v>
      </c>
    </row>
    <row r="22" spans="1:23" ht="12" customHeight="1">
      <c r="A22" s="2" t="s">
        <v>467</v>
      </c>
      <c r="E22" s="2">
        <v>2</v>
      </c>
      <c r="G22" s="18" t="s">
        <v>184</v>
      </c>
      <c r="I22" s="18" t="s">
        <v>184</v>
      </c>
      <c r="K22" s="18" t="s">
        <v>184</v>
      </c>
      <c r="M22" s="18" t="s">
        <v>184</v>
      </c>
      <c r="O22" s="18" t="s">
        <v>184</v>
      </c>
      <c r="Q22" s="18">
        <v>1</v>
      </c>
      <c r="S22" s="18" t="s">
        <v>184</v>
      </c>
      <c r="U22" s="2">
        <v>1</v>
      </c>
      <c r="W22" s="18" t="s">
        <v>184</v>
      </c>
    </row>
    <row r="23" spans="1:23" ht="12" customHeight="1">
      <c r="A23" s="2" t="s">
        <v>644</v>
      </c>
    </row>
    <row r="25" spans="1:23" ht="12" customHeight="1">
      <c r="A25" s="2" t="s">
        <v>645</v>
      </c>
      <c r="E25" s="2">
        <v>13</v>
      </c>
      <c r="G25" s="2">
        <v>15</v>
      </c>
      <c r="I25" s="18" t="s">
        <v>184</v>
      </c>
      <c r="K25" s="18">
        <v>2</v>
      </c>
      <c r="M25" s="2">
        <v>3</v>
      </c>
      <c r="O25" s="2">
        <v>5</v>
      </c>
      <c r="Q25" s="18" t="s">
        <v>184</v>
      </c>
      <c r="S25" s="2">
        <v>1</v>
      </c>
      <c r="U25" s="2">
        <v>10</v>
      </c>
      <c r="W25" s="2">
        <v>7</v>
      </c>
    </row>
    <row r="26" spans="1:23" ht="12" customHeight="1">
      <c r="A26" s="2" t="s">
        <v>646</v>
      </c>
      <c r="F26" s="3"/>
      <c r="H26" s="7"/>
      <c r="I26" s="3"/>
      <c r="J26" s="7"/>
      <c r="L26" s="7"/>
      <c r="N26" s="7"/>
      <c r="P26" s="7"/>
      <c r="R26" s="7"/>
      <c r="T26" s="7"/>
      <c r="V26" s="7"/>
    </row>
    <row r="27" spans="1:23" ht="12" customHeight="1">
      <c r="A27" s="3" t="s">
        <v>99</v>
      </c>
      <c r="B27" s="3"/>
      <c r="C27" s="3"/>
      <c r="D27" s="3"/>
      <c r="E27" s="25">
        <v>16</v>
      </c>
      <c r="F27" s="3"/>
      <c r="G27" s="25">
        <v>18</v>
      </c>
      <c r="H27" s="25"/>
      <c r="I27" s="115" t="s">
        <v>184</v>
      </c>
      <c r="J27" s="25"/>
      <c r="K27" s="25">
        <v>3</v>
      </c>
      <c r="L27" s="25"/>
      <c r="M27" s="25">
        <v>3</v>
      </c>
      <c r="N27" s="25"/>
      <c r="O27" s="25">
        <v>5</v>
      </c>
      <c r="P27" s="25"/>
      <c r="Q27" s="25">
        <v>2</v>
      </c>
      <c r="R27" s="25"/>
      <c r="S27" s="25">
        <v>3</v>
      </c>
      <c r="T27" s="25"/>
      <c r="U27" s="25">
        <v>11</v>
      </c>
      <c r="V27" s="25"/>
      <c r="W27" s="25">
        <v>7</v>
      </c>
    </row>
    <row r="29" spans="1:23" ht="12" customHeight="1">
      <c r="A29" s="9" t="s">
        <v>736</v>
      </c>
    </row>
    <row r="30" spans="1:23" ht="12" customHeight="1">
      <c r="A30" s="2" t="s">
        <v>647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T51"/>
  <sheetViews>
    <sheetView topLeftCell="A10" workbookViewId="0">
      <selection activeCell="U5" sqref="U5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10.140625" style="2" customWidth="1"/>
    <col min="5" max="5" width="7.28515625" style="2" customWidth="1"/>
    <col min="6" max="6" width="0.5703125" style="2" customWidth="1"/>
    <col min="7" max="7" width="7.28515625" style="2" customWidth="1"/>
    <col min="8" max="8" width="0.5703125" style="2" customWidth="1"/>
    <col min="9" max="9" width="8.140625" style="2" customWidth="1"/>
    <col min="10" max="10" width="0.85546875" style="2" customWidth="1"/>
    <col min="11" max="11" width="8.140625" style="2" customWidth="1"/>
    <col min="12" max="12" width="0.5703125" style="2" customWidth="1"/>
    <col min="13" max="13" width="7.28515625" style="2" customWidth="1"/>
    <col min="14" max="14" width="0.5703125" style="2" customWidth="1"/>
    <col min="15" max="15" width="7.28515625" style="2" customWidth="1"/>
    <col min="16" max="16" width="0.5703125" style="2" customWidth="1"/>
    <col min="17" max="17" width="7.28515625" style="2" customWidth="1"/>
    <col min="18" max="18" width="0.5703125" style="2" customWidth="1"/>
    <col min="19" max="19" width="7.28515625" style="2" customWidth="1"/>
    <col min="20" max="20" width="0.5703125" style="2" customWidth="1"/>
    <col min="21" max="16384" width="9.140625" style="2"/>
  </cols>
  <sheetData>
    <row r="1" spans="1:20" s="24" customFormat="1" ht="12" customHeight="1">
      <c r="A1" s="24" t="s">
        <v>648</v>
      </c>
      <c r="D1" s="24" t="s">
        <v>649</v>
      </c>
    </row>
    <row r="2" spans="1:20" s="24" customFormat="1" ht="12" customHeight="1">
      <c r="D2" s="24" t="s">
        <v>619</v>
      </c>
    </row>
    <row r="3" spans="1:20" ht="12" customHeight="1">
      <c r="D3" s="2" t="s">
        <v>650</v>
      </c>
    </row>
    <row r="4" spans="1:20" ht="12" customHeight="1">
      <c r="D4" s="2" t="s">
        <v>621</v>
      </c>
    </row>
    <row r="5" spans="1:20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2" customHeight="1">
      <c r="A6" s="2" t="s">
        <v>622</v>
      </c>
      <c r="E6" s="2" t="s">
        <v>651</v>
      </c>
      <c r="I6" s="2" t="s">
        <v>652</v>
      </c>
      <c r="Q6" s="116"/>
      <c r="R6" s="116"/>
      <c r="S6" s="116"/>
      <c r="T6" s="117"/>
    </row>
    <row r="7" spans="1:20" ht="12" customHeight="1">
      <c r="A7" s="2" t="s">
        <v>625</v>
      </c>
      <c r="E7" s="2" t="s">
        <v>653</v>
      </c>
      <c r="I7" s="3" t="s">
        <v>654</v>
      </c>
      <c r="J7" s="3"/>
      <c r="K7" s="3"/>
      <c r="L7" s="3"/>
      <c r="M7" s="3"/>
      <c r="N7" s="3"/>
      <c r="O7" s="3"/>
      <c r="P7" s="3"/>
      <c r="Q7" s="118"/>
      <c r="R7" s="118"/>
      <c r="S7" s="118"/>
      <c r="T7" s="119"/>
    </row>
    <row r="8" spans="1:20" ht="12" customHeight="1">
      <c r="E8" s="7" t="s">
        <v>655</v>
      </c>
      <c r="I8" s="2" t="s">
        <v>656</v>
      </c>
      <c r="M8" s="2" t="s">
        <v>657</v>
      </c>
      <c r="Q8" s="2" t="s">
        <v>658</v>
      </c>
      <c r="T8" s="117"/>
    </row>
    <row r="9" spans="1:20" ht="12" customHeight="1">
      <c r="E9" s="7" t="s">
        <v>659</v>
      </c>
      <c r="F9" s="7"/>
      <c r="G9" s="7"/>
      <c r="H9" s="7"/>
      <c r="I9" s="7" t="s">
        <v>660</v>
      </c>
      <c r="J9" s="7"/>
      <c r="K9" s="7"/>
      <c r="L9" s="7"/>
      <c r="M9" s="7" t="s">
        <v>661</v>
      </c>
      <c r="N9" s="7"/>
      <c r="O9" s="7"/>
      <c r="P9" s="7"/>
      <c r="Q9" s="7" t="s">
        <v>662</v>
      </c>
      <c r="R9" s="7"/>
      <c r="S9" s="7"/>
      <c r="T9" s="120"/>
    </row>
    <row r="10" spans="1:20" ht="12" customHeight="1">
      <c r="E10" s="3" t="s">
        <v>663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19"/>
    </row>
    <row r="11" spans="1:20" ht="12" customHeight="1">
      <c r="A11" s="3"/>
      <c r="B11" s="3"/>
      <c r="C11" s="3"/>
      <c r="D11" s="3"/>
      <c r="E11" s="25">
        <v>2010</v>
      </c>
      <c r="F11" s="107"/>
      <c r="G11" s="25">
        <v>2011</v>
      </c>
      <c r="H11" s="25"/>
      <c r="I11" s="25">
        <v>2010</v>
      </c>
      <c r="J11" s="107"/>
      <c r="K11" s="25">
        <v>2011</v>
      </c>
      <c r="L11" s="25"/>
      <c r="M11" s="25">
        <v>2010</v>
      </c>
      <c r="N11" s="107"/>
      <c r="O11" s="25">
        <v>2011</v>
      </c>
      <c r="P11" s="25"/>
      <c r="Q11" s="25">
        <v>2010</v>
      </c>
      <c r="R11" s="107"/>
      <c r="S11" s="25">
        <v>2011</v>
      </c>
      <c r="T11" s="119"/>
    </row>
    <row r="12" spans="1:20" ht="12" customHeight="1">
      <c r="F12" s="121"/>
      <c r="Q12" s="116"/>
      <c r="R12" s="116"/>
      <c r="S12" s="116"/>
      <c r="T12" s="117"/>
    </row>
    <row r="13" spans="1:20" ht="12" customHeight="1">
      <c r="A13" s="2" t="s">
        <v>641</v>
      </c>
      <c r="E13" s="18" t="s">
        <v>184</v>
      </c>
      <c r="F13" s="122"/>
      <c r="G13" s="18" t="s">
        <v>184</v>
      </c>
      <c r="H13" s="18"/>
      <c r="I13" s="18" t="s">
        <v>184</v>
      </c>
      <c r="J13" s="18"/>
      <c r="K13" s="18" t="s">
        <v>184</v>
      </c>
      <c r="L13" s="18"/>
      <c r="M13" s="18" t="s">
        <v>184</v>
      </c>
      <c r="N13" s="18"/>
      <c r="O13" s="18">
        <v>1</v>
      </c>
      <c r="P13" s="18"/>
      <c r="Q13" s="123" t="s">
        <v>203</v>
      </c>
      <c r="R13" s="124"/>
      <c r="S13" s="123" t="s">
        <v>203</v>
      </c>
      <c r="T13" s="117"/>
    </row>
    <row r="14" spans="1:20" ht="12" customHeight="1">
      <c r="A14" s="2" t="s">
        <v>642</v>
      </c>
      <c r="F14" s="121"/>
      <c r="Q14" s="116"/>
      <c r="R14" s="116"/>
      <c r="S14" s="116"/>
      <c r="T14" s="117"/>
    </row>
    <row r="15" spans="1:20" ht="12" customHeight="1">
      <c r="A15" s="2" t="s">
        <v>246</v>
      </c>
      <c r="F15" s="121"/>
      <c r="Q15" s="116"/>
      <c r="R15" s="116"/>
      <c r="S15" s="116"/>
      <c r="T15" s="117"/>
    </row>
    <row r="16" spans="1:20" ht="12" customHeight="1">
      <c r="F16" s="121"/>
      <c r="Q16" s="116"/>
      <c r="R16" s="116"/>
      <c r="S16" s="116"/>
      <c r="T16" s="117"/>
    </row>
    <row r="17" spans="1:20" ht="12" customHeight="1">
      <c r="A17" s="2" t="s">
        <v>734</v>
      </c>
      <c r="E17" s="18" t="s">
        <v>184</v>
      </c>
      <c r="F17" s="122"/>
      <c r="G17" s="18" t="s">
        <v>184</v>
      </c>
      <c r="H17" s="18"/>
      <c r="I17" s="18" t="s">
        <v>184</v>
      </c>
      <c r="J17" s="18"/>
      <c r="K17" s="18" t="s">
        <v>184</v>
      </c>
      <c r="L17" s="18"/>
      <c r="M17" s="18" t="s">
        <v>184</v>
      </c>
      <c r="N17" s="18"/>
      <c r="O17" s="18" t="s">
        <v>184</v>
      </c>
      <c r="P17" s="18"/>
      <c r="Q17" s="123" t="s">
        <v>203</v>
      </c>
      <c r="R17" s="125"/>
      <c r="S17" s="123" t="s">
        <v>203</v>
      </c>
      <c r="T17" s="117"/>
    </row>
    <row r="18" spans="1:20" ht="12" customHeight="1">
      <c r="A18" s="2" t="s">
        <v>643</v>
      </c>
      <c r="F18" s="121"/>
      <c r="Q18" s="116"/>
      <c r="R18" s="116"/>
      <c r="S18" s="116"/>
      <c r="T18" s="117"/>
    </row>
    <row r="19" spans="1:20" ht="12" customHeight="1">
      <c r="A19" s="2" t="s">
        <v>735</v>
      </c>
      <c r="F19" s="121"/>
      <c r="Q19" s="116"/>
      <c r="R19" s="116"/>
      <c r="S19" s="116"/>
      <c r="T19" s="117"/>
    </row>
    <row r="20" spans="1:20" ht="12" customHeight="1">
      <c r="F20" s="121"/>
      <c r="Q20" s="116"/>
      <c r="R20" s="116"/>
      <c r="S20" s="116"/>
      <c r="T20" s="117"/>
    </row>
    <row r="21" spans="1:20" ht="12" customHeight="1">
      <c r="A21" s="2" t="s">
        <v>467</v>
      </c>
      <c r="E21" s="18" t="s">
        <v>184</v>
      </c>
      <c r="F21" s="122"/>
      <c r="G21" s="18" t="s">
        <v>184</v>
      </c>
      <c r="H21" s="18"/>
      <c r="I21" s="18" t="s">
        <v>184</v>
      </c>
      <c r="J21" s="18"/>
      <c r="K21" s="18" t="s">
        <v>184</v>
      </c>
      <c r="L21" s="18"/>
      <c r="M21" s="18" t="s">
        <v>184</v>
      </c>
      <c r="N21" s="18"/>
      <c r="O21" s="18" t="s">
        <v>184</v>
      </c>
      <c r="Q21" s="123" t="s">
        <v>203</v>
      </c>
      <c r="R21" s="125"/>
      <c r="S21" s="123" t="s">
        <v>203</v>
      </c>
      <c r="T21" s="117"/>
    </row>
    <row r="22" spans="1:20" ht="12" customHeight="1">
      <c r="A22" s="2" t="s">
        <v>644</v>
      </c>
      <c r="F22" s="121"/>
      <c r="Q22" s="116"/>
      <c r="R22" s="116"/>
      <c r="S22" s="116"/>
      <c r="T22" s="117"/>
    </row>
    <row r="23" spans="1:20" ht="12" customHeight="1">
      <c r="F23" s="121"/>
      <c r="Q23" s="116"/>
      <c r="R23" s="116"/>
      <c r="S23" s="116"/>
      <c r="T23" s="117"/>
    </row>
    <row r="24" spans="1:20" ht="12" customHeight="1">
      <c r="A24" s="2" t="s">
        <v>664</v>
      </c>
      <c r="E24" s="18">
        <v>1</v>
      </c>
      <c r="F24" s="121"/>
      <c r="G24" s="2">
        <v>1</v>
      </c>
      <c r="I24" s="18">
        <v>1</v>
      </c>
      <c r="K24" s="2">
        <v>1</v>
      </c>
      <c r="M24" s="2">
        <v>1</v>
      </c>
      <c r="O24" s="2">
        <v>2</v>
      </c>
      <c r="Q24" s="123" t="s">
        <v>203</v>
      </c>
      <c r="R24" s="124"/>
      <c r="S24" s="123" t="s">
        <v>203</v>
      </c>
      <c r="T24" s="117"/>
    </row>
    <row r="25" spans="1:20" ht="12" customHeight="1">
      <c r="A25" s="2" t="s">
        <v>646</v>
      </c>
      <c r="F25" s="126"/>
      <c r="G25" s="3"/>
      <c r="H25" s="7"/>
      <c r="J25" s="31"/>
      <c r="K25" s="3"/>
      <c r="L25" s="7"/>
      <c r="N25" s="7"/>
      <c r="O25" s="3"/>
      <c r="P25" s="3"/>
      <c r="Q25" s="118"/>
      <c r="R25" s="118"/>
      <c r="S25" s="118"/>
      <c r="T25" s="119"/>
    </row>
    <row r="26" spans="1:20" ht="12" customHeight="1">
      <c r="A26" s="2" t="s">
        <v>99</v>
      </c>
      <c r="E26" s="127">
        <v>1</v>
      </c>
      <c r="F26" s="128"/>
      <c r="G26" s="2">
        <v>1</v>
      </c>
      <c r="H26" s="128"/>
      <c r="I26" s="127">
        <v>1</v>
      </c>
      <c r="J26" s="128"/>
      <c r="K26" s="2">
        <v>1</v>
      </c>
      <c r="L26" s="128"/>
      <c r="M26" s="128">
        <v>1</v>
      </c>
      <c r="N26" s="128"/>
      <c r="O26" s="2">
        <v>3</v>
      </c>
      <c r="Q26" s="123" t="s">
        <v>203</v>
      </c>
      <c r="R26" s="125"/>
      <c r="S26" s="123" t="s">
        <v>203</v>
      </c>
      <c r="T26" s="117"/>
    </row>
    <row r="28" spans="1:20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20" ht="12" customHeight="1">
      <c r="A29" s="7" t="s">
        <v>622</v>
      </c>
      <c r="B29" s="7"/>
      <c r="C29" s="7"/>
      <c r="D29" s="7"/>
      <c r="E29" s="7" t="s">
        <v>665</v>
      </c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0" ht="12" customHeight="1">
      <c r="A30" s="2" t="s">
        <v>625</v>
      </c>
      <c r="E30" s="3" t="s">
        <v>666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0" ht="12" customHeight="1">
      <c r="E31" s="2" t="s">
        <v>667</v>
      </c>
      <c r="I31" s="2" t="s">
        <v>668</v>
      </c>
      <c r="M31" s="2" t="s">
        <v>669</v>
      </c>
    </row>
    <row r="32" spans="1:20" ht="12" customHeight="1">
      <c r="E32" s="3" t="s">
        <v>670</v>
      </c>
      <c r="F32" s="3"/>
      <c r="G32" s="3"/>
      <c r="H32" s="3"/>
      <c r="I32" s="3" t="s">
        <v>671</v>
      </c>
      <c r="J32" s="3"/>
      <c r="K32" s="3"/>
      <c r="L32" s="3"/>
      <c r="M32" s="3" t="s">
        <v>672</v>
      </c>
      <c r="N32" s="3"/>
      <c r="O32" s="3"/>
    </row>
    <row r="33" spans="1:15" ht="12" customHeight="1">
      <c r="A33" s="3"/>
      <c r="B33" s="3"/>
      <c r="C33" s="3"/>
      <c r="D33" s="3"/>
      <c r="E33" s="3">
        <v>2010</v>
      </c>
      <c r="F33" s="129"/>
      <c r="G33" s="3">
        <v>2011</v>
      </c>
      <c r="H33" s="3"/>
      <c r="I33" s="3">
        <v>2010</v>
      </c>
      <c r="J33" s="129"/>
      <c r="K33" s="3">
        <v>2011</v>
      </c>
      <c r="L33" s="3"/>
      <c r="M33" s="3">
        <v>2010</v>
      </c>
      <c r="N33" s="129"/>
      <c r="O33" s="3">
        <v>2011</v>
      </c>
    </row>
    <row r="35" spans="1:15" ht="12" customHeight="1">
      <c r="A35" s="2" t="s">
        <v>641</v>
      </c>
      <c r="E35" s="18" t="s">
        <v>184</v>
      </c>
      <c r="F35" s="18"/>
      <c r="G35" s="18" t="s">
        <v>184</v>
      </c>
      <c r="H35" s="18"/>
      <c r="I35" s="18" t="s">
        <v>184</v>
      </c>
      <c r="J35" s="18"/>
      <c r="K35" s="18" t="s">
        <v>184</v>
      </c>
      <c r="L35" s="18"/>
      <c r="M35" s="18" t="s">
        <v>184</v>
      </c>
      <c r="N35" s="18"/>
      <c r="O35" s="18" t="s">
        <v>184</v>
      </c>
    </row>
    <row r="36" spans="1:15" ht="12" customHeight="1">
      <c r="A36" s="2" t="s">
        <v>642</v>
      </c>
    </row>
    <row r="37" spans="1:15" ht="12" customHeight="1">
      <c r="A37" s="2" t="s">
        <v>246</v>
      </c>
    </row>
    <row r="39" spans="1:15" ht="12" customHeight="1">
      <c r="A39" s="2" t="s">
        <v>734</v>
      </c>
      <c r="E39" s="18" t="s">
        <v>184</v>
      </c>
      <c r="G39" s="18" t="s">
        <v>184</v>
      </c>
      <c r="I39" s="18" t="s">
        <v>184</v>
      </c>
      <c r="K39" s="2">
        <v>2</v>
      </c>
      <c r="M39" s="18" t="s">
        <v>184</v>
      </c>
      <c r="O39" s="18" t="s">
        <v>184</v>
      </c>
    </row>
    <row r="40" spans="1:15" ht="12" customHeight="1">
      <c r="A40" s="2" t="s">
        <v>643</v>
      </c>
    </row>
    <row r="41" spans="1:15" ht="12" customHeight="1">
      <c r="A41" s="2" t="s">
        <v>735</v>
      </c>
    </row>
    <row r="43" spans="1:15" ht="12" customHeight="1">
      <c r="A43" s="2" t="s">
        <v>467</v>
      </c>
      <c r="E43" s="18" t="s">
        <v>184</v>
      </c>
      <c r="F43" s="18"/>
      <c r="G43" s="18" t="s">
        <v>184</v>
      </c>
      <c r="I43" s="18">
        <v>2</v>
      </c>
      <c r="K43" s="18" t="s">
        <v>184</v>
      </c>
      <c r="M43" s="18" t="s">
        <v>184</v>
      </c>
      <c r="O43" s="18" t="s">
        <v>184</v>
      </c>
    </row>
    <row r="44" spans="1:15" ht="12" customHeight="1">
      <c r="A44" s="2" t="s">
        <v>644</v>
      </c>
    </row>
    <row r="46" spans="1:15" ht="12" customHeight="1">
      <c r="A46" s="2" t="s">
        <v>664</v>
      </c>
      <c r="E46" s="2">
        <v>4</v>
      </c>
      <c r="G46" s="2">
        <v>1</v>
      </c>
      <c r="I46" s="2">
        <v>8</v>
      </c>
      <c r="K46" s="2">
        <v>13</v>
      </c>
      <c r="M46" s="2">
        <v>1</v>
      </c>
      <c r="O46" s="2">
        <v>1</v>
      </c>
    </row>
    <row r="47" spans="1:15" ht="12" customHeight="1">
      <c r="A47" s="2" t="s">
        <v>646</v>
      </c>
      <c r="F47" s="7"/>
      <c r="H47" s="7"/>
      <c r="J47" s="7"/>
      <c r="L47" s="7"/>
      <c r="N47" s="7"/>
    </row>
    <row r="48" spans="1:15" ht="12" customHeight="1">
      <c r="A48" s="3" t="s">
        <v>99</v>
      </c>
      <c r="B48" s="3"/>
      <c r="C48" s="3"/>
      <c r="D48" s="3"/>
      <c r="E48" s="25">
        <v>4</v>
      </c>
      <c r="F48" s="25"/>
      <c r="G48" s="25">
        <v>1</v>
      </c>
      <c r="H48" s="25"/>
      <c r="I48" s="25">
        <v>10</v>
      </c>
      <c r="J48" s="25"/>
      <c r="K48" s="25">
        <v>15</v>
      </c>
      <c r="L48" s="25"/>
      <c r="M48" s="25">
        <v>1</v>
      </c>
      <c r="N48" s="25"/>
      <c r="O48" s="25">
        <v>1</v>
      </c>
    </row>
    <row r="49" spans="1:10" ht="12" customHeight="1">
      <c r="J49" s="2">
        <f>SUM(J35:J46)</f>
        <v>0</v>
      </c>
    </row>
    <row r="50" spans="1:10" ht="12" customHeight="1">
      <c r="A50" s="9" t="s">
        <v>736</v>
      </c>
    </row>
    <row r="51" spans="1:10" ht="12" customHeight="1">
      <c r="A51" s="2" t="s">
        <v>647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V42" sqref="V42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10.140625" style="2" customWidth="1"/>
    <col min="5" max="5" width="5.7109375" style="2" customWidth="1"/>
    <col min="6" max="6" width="1.140625" style="2" bestFit="1" customWidth="1"/>
    <col min="7" max="7" width="5.7109375" style="2" customWidth="1"/>
    <col min="8" max="8" width="0.5703125" style="2" customWidth="1"/>
    <col min="9" max="9" width="5.7109375" style="2" customWidth="1"/>
    <col min="10" max="10" width="0.5703125" style="2" customWidth="1"/>
    <col min="11" max="11" width="5.7109375" style="2" customWidth="1"/>
    <col min="12" max="12" width="0.5703125" style="2" customWidth="1"/>
    <col min="13" max="13" width="5.7109375" style="2" customWidth="1"/>
    <col min="14" max="14" width="0.5703125" style="2" customWidth="1"/>
    <col min="15" max="15" width="5.7109375" style="2" customWidth="1"/>
    <col min="16" max="16" width="0.5703125" style="2" customWidth="1"/>
    <col min="17" max="17" width="5.7109375" style="2" customWidth="1"/>
    <col min="18" max="18" width="0.5703125" style="2" customWidth="1"/>
    <col min="19" max="19" width="5.7109375" style="2" customWidth="1"/>
    <col min="20" max="20" width="0.5703125" style="2" customWidth="1"/>
    <col min="21" max="21" width="5.7109375" style="2" customWidth="1"/>
    <col min="22" max="22" width="0.5703125" style="2" customWidth="1"/>
    <col min="23" max="23" width="5.7109375" style="2" customWidth="1"/>
    <col min="24" max="16384" width="9.140625" style="2"/>
  </cols>
  <sheetData>
    <row r="1" spans="1:23" s="24" customFormat="1" ht="12" customHeight="1">
      <c r="A1" s="24" t="s">
        <v>673</v>
      </c>
      <c r="D1" s="24" t="s">
        <v>674</v>
      </c>
    </row>
    <row r="2" spans="1:23" s="24" customFormat="1" ht="12" customHeight="1">
      <c r="D2" s="24" t="s">
        <v>675</v>
      </c>
    </row>
    <row r="3" spans="1:23" ht="12" customHeight="1">
      <c r="D3" s="2" t="s">
        <v>676</v>
      </c>
    </row>
    <row r="4" spans="1:23" ht="12" customHeight="1">
      <c r="D4" s="2" t="s">
        <v>677</v>
      </c>
    </row>
    <row r="5" spans="1:23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2" customHeight="1">
      <c r="A6" s="2" t="s">
        <v>622</v>
      </c>
      <c r="E6" s="2" t="s">
        <v>623</v>
      </c>
      <c r="I6" s="2" t="s">
        <v>624</v>
      </c>
    </row>
    <row r="7" spans="1:23" ht="12" customHeight="1">
      <c r="A7" s="2" t="s">
        <v>625</v>
      </c>
      <c r="E7" s="2" t="s">
        <v>678</v>
      </c>
      <c r="I7" s="3" t="s">
        <v>627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2" customHeight="1">
      <c r="E8" s="7" t="s">
        <v>628</v>
      </c>
      <c r="I8" s="2" t="s">
        <v>629</v>
      </c>
      <c r="M8" s="2" t="s">
        <v>630</v>
      </c>
      <c r="Q8" s="2" t="s">
        <v>631</v>
      </c>
      <c r="U8" s="2" t="s">
        <v>632</v>
      </c>
    </row>
    <row r="9" spans="1:23" ht="12" customHeight="1">
      <c r="E9" s="7" t="s">
        <v>633</v>
      </c>
      <c r="F9" s="7"/>
      <c r="G9" s="7"/>
      <c r="H9" s="7"/>
      <c r="I9" s="7" t="s">
        <v>634</v>
      </c>
      <c r="J9" s="7"/>
      <c r="K9" s="7"/>
      <c r="L9" s="7"/>
      <c r="M9" s="7" t="s">
        <v>635</v>
      </c>
      <c r="N9" s="7"/>
      <c r="O9" s="7"/>
      <c r="P9" s="7"/>
      <c r="Q9" s="7" t="s">
        <v>636</v>
      </c>
      <c r="R9" s="7"/>
      <c r="S9" s="7"/>
      <c r="T9" s="7"/>
      <c r="U9" s="7" t="s">
        <v>637</v>
      </c>
    </row>
    <row r="10" spans="1:23" ht="12" customHeight="1">
      <c r="E10" s="7"/>
      <c r="F10" s="7"/>
      <c r="G10" s="7"/>
      <c r="H10" s="7"/>
      <c r="I10" s="7" t="s">
        <v>638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639</v>
      </c>
    </row>
    <row r="11" spans="1:23" ht="12" customHeight="1">
      <c r="E11" s="3"/>
      <c r="F11" s="3"/>
      <c r="G11" s="3"/>
      <c r="H11" s="3"/>
      <c r="I11" s="3" t="s">
        <v>640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2" customHeight="1">
      <c r="A12" s="3"/>
      <c r="B12" s="3"/>
      <c r="C12" s="3"/>
      <c r="D12" s="3"/>
      <c r="E12" s="25">
        <v>2010</v>
      </c>
      <c r="F12" s="25"/>
      <c r="G12" s="25">
        <v>2011</v>
      </c>
      <c r="H12" s="25"/>
      <c r="I12" s="25">
        <v>2010</v>
      </c>
      <c r="J12" s="25"/>
      <c r="K12" s="25">
        <v>2011</v>
      </c>
      <c r="L12" s="25"/>
      <c r="M12" s="25">
        <v>2010</v>
      </c>
      <c r="N12" s="25"/>
      <c r="O12" s="25">
        <v>2011</v>
      </c>
      <c r="P12" s="25"/>
      <c r="Q12" s="25">
        <v>2010</v>
      </c>
      <c r="R12" s="25"/>
      <c r="S12" s="25">
        <v>2011</v>
      </c>
      <c r="T12" s="25"/>
      <c r="U12" s="25">
        <v>2010</v>
      </c>
      <c r="V12" s="25"/>
      <c r="W12" s="25">
        <v>2011</v>
      </c>
    </row>
    <row r="14" spans="1:23" ht="12" customHeight="1">
      <c r="A14" s="2" t="s">
        <v>641</v>
      </c>
      <c r="E14" s="18" t="s">
        <v>184</v>
      </c>
      <c r="F14" s="18"/>
      <c r="G14" s="18" t="s">
        <v>184</v>
      </c>
      <c r="H14" s="18"/>
      <c r="I14" s="18" t="s">
        <v>184</v>
      </c>
      <c r="J14" s="18"/>
      <c r="K14" s="18" t="s">
        <v>184</v>
      </c>
      <c r="L14" s="18"/>
      <c r="M14" s="18" t="s">
        <v>184</v>
      </c>
      <c r="N14" s="18"/>
      <c r="O14" s="18" t="s">
        <v>184</v>
      </c>
      <c r="P14" s="18"/>
      <c r="Q14" s="18" t="s">
        <v>184</v>
      </c>
      <c r="R14" s="18"/>
      <c r="S14" s="18" t="s">
        <v>184</v>
      </c>
      <c r="T14" s="18"/>
      <c r="U14" s="18" t="s">
        <v>184</v>
      </c>
      <c r="V14" s="18"/>
      <c r="W14" s="18" t="s">
        <v>184</v>
      </c>
    </row>
    <row r="15" spans="1:23" ht="12" customHeight="1">
      <c r="A15" s="2" t="s">
        <v>642</v>
      </c>
    </row>
    <row r="16" spans="1:23" ht="12" customHeight="1">
      <c r="A16" s="2" t="s">
        <v>246</v>
      </c>
    </row>
    <row r="18" spans="1:23" ht="12" customHeight="1">
      <c r="A18" s="2" t="s">
        <v>734</v>
      </c>
      <c r="E18" s="2">
        <v>1</v>
      </c>
      <c r="G18" s="2">
        <v>1</v>
      </c>
      <c r="H18" s="2">
        <v>4</v>
      </c>
      <c r="I18" s="18" t="s">
        <v>184</v>
      </c>
      <c r="K18" s="18" t="s">
        <v>184</v>
      </c>
      <c r="M18" s="18" t="s">
        <v>184</v>
      </c>
      <c r="N18" s="18"/>
      <c r="O18" s="18" t="s">
        <v>184</v>
      </c>
      <c r="Q18" s="2">
        <v>1</v>
      </c>
      <c r="S18" s="2">
        <v>1</v>
      </c>
      <c r="U18" s="18" t="s">
        <v>184</v>
      </c>
      <c r="W18" s="18" t="s">
        <v>184</v>
      </c>
    </row>
    <row r="19" spans="1:23" ht="12" customHeight="1">
      <c r="A19" s="2" t="s">
        <v>643</v>
      </c>
    </row>
    <row r="20" spans="1:23" ht="12" customHeight="1">
      <c r="A20" s="2" t="s">
        <v>735</v>
      </c>
    </row>
    <row r="22" spans="1:23" ht="12" customHeight="1">
      <c r="A22" s="2" t="s">
        <v>467</v>
      </c>
      <c r="E22" s="2">
        <v>2</v>
      </c>
      <c r="G22" s="18" t="s">
        <v>184</v>
      </c>
      <c r="I22" s="18" t="s">
        <v>184</v>
      </c>
      <c r="J22" s="18"/>
      <c r="K22" s="18" t="s">
        <v>184</v>
      </c>
      <c r="M22" s="18" t="s">
        <v>184</v>
      </c>
      <c r="O22" s="18" t="s">
        <v>184</v>
      </c>
      <c r="P22" s="18"/>
      <c r="Q22" s="18">
        <v>1</v>
      </c>
      <c r="R22" s="18"/>
      <c r="S22" s="18" t="s">
        <v>184</v>
      </c>
      <c r="U22" s="2">
        <v>1</v>
      </c>
      <c r="W22" s="18" t="s">
        <v>184</v>
      </c>
    </row>
    <row r="23" spans="1:23" ht="12" customHeight="1">
      <c r="A23" s="2" t="s">
        <v>644</v>
      </c>
    </row>
    <row r="25" spans="1:23" ht="12" customHeight="1">
      <c r="A25" s="2" t="s">
        <v>664</v>
      </c>
      <c r="E25" s="2">
        <v>14</v>
      </c>
      <c r="G25" s="2">
        <v>15</v>
      </c>
      <c r="I25" s="18" t="s">
        <v>184</v>
      </c>
      <c r="K25" s="18">
        <v>2</v>
      </c>
      <c r="M25" s="2">
        <v>3</v>
      </c>
      <c r="O25" s="2">
        <v>4</v>
      </c>
      <c r="Q25" s="2">
        <v>1</v>
      </c>
      <c r="S25" s="2">
        <v>2</v>
      </c>
      <c r="U25" s="2">
        <v>10</v>
      </c>
      <c r="W25" s="2">
        <v>7</v>
      </c>
    </row>
    <row r="26" spans="1:23" ht="12" customHeight="1">
      <c r="A26" s="2" t="s">
        <v>646</v>
      </c>
      <c r="F26" s="7"/>
      <c r="H26" s="7"/>
      <c r="I26" s="3"/>
      <c r="J26" s="7"/>
      <c r="L26" s="7"/>
      <c r="N26" s="7"/>
      <c r="P26" s="7"/>
      <c r="R26" s="7"/>
      <c r="T26" s="7"/>
      <c r="V26" s="7"/>
    </row>
    <row r="27" spans="1:23" ht="12" customHeight="1">
      <c r="A27" s="3" t="s">
        <v>99</v>
      </c>
      <c r="B27" s="3"/>
      <c r="C27" s="3"/>
      <c r="D27" s="3"/>
      <c r="E27" s="25">
        <v>17</v>
      </c>
      <c r="F27" s="130"/>
      <c r="G27" s="25">
        <v>16</v>
      </c>
      <c r="H27" s="25"/>
      <c r="I27" s="115" t="s">
        <v>184</v>
      </c>
      <c r="J27" s="25"/>
      <c r="K27" s="25">
        <v>2</v>
      </c>
      <c r="L27" s="25"/>
      <c r="M27" s="25">
        <v>3</v>
      </c>
      <c r="N27" s="25"/>
      <c r="O27" s="25">
        <v>4</v>
      </c>
      <c r="P27" s="25"/>
      <c r="Q27" s="25">
        <v>3</v>
      </c>
      <c r="R27" s="25"/>
      <c r="S27" s="25">
        <v>3</v>
      </c>
      <c r="T27" s="25"/>
      <c r="U27" s="25">
        <v>11</v>
      </c>
      <c r="V27" s="25"/>
      <c r="W27" s="25">
        <v>7</v>
      </c>
    </row>
    <row r="29" spans="1:23" ht="12" customHeight="1">
      <c r="A29" s="9" t="s">
        <v>736</v>
      </c>
    </row>
    <row r="30" spans="1:23" ht="12" customHeight="1">
      <c r="A30" s="2" t="s">
        <v>647</v>
      </c>
    </row>
    <row r="31" spans="1:23" ht="12" customHeight="1">
      <c r="A31" s="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T57"/>
  <sheetViews>
    <sheetView workbookViewId="0">
      <selection activeCell="A53" sqref="A53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10.140625" style="2" customWidth="1"/>
    <col min="5" max="5" width="7.28515625" style="2" customWidth="1"/>
    <col min="6" max="6" width="0.5703125" style="2" customWidth="1"/>
    <col min="7" max="7" width="7.28515625" style="2" customWidth="1"/>
    <col min="8" max="8" width="0.5703125" style="2" customWidth="1"/>
    <col min="9" max="9" width="7.28515625" style="2" customWidth="1"/>
    <col min="10" max="10" width="0.5703125" style="2" customWidth="1"/>
    <col min="11" max="11" width="7.28515625" style="2" customWidth="1"/>
    <col min="12" max="12" width="0.5703125" style="2" customWidth="1"/>
    <col min="13" max="13" width="7.28515625" style="2" customWidth="1"/>
    <col min="14" max="14" width="0.5703125" style="2" customWidth="1"/>
    <col min="15" max="15" width="7.28515625" style="2" customWidth="1"/>
    <col min="16" max="16" width="0.5703125" style="2" customWidth="1"/>
    <col min="17" max="17" width="7.28515625" style="2" customWidth="1"/>
    <col min="18" max="18" width="0.5703125" style="2" customWidth="1"/>
    <col min="19" max="19" width="7.28515625" style="2" customWidth="1"/>
    <col min="20" max="20" width="1" style="2" customWidth="1"/>
    <col min="21" max="16384" width="9.140625" style="2"/>
  </cols>
  <sheetData>
    <row r="1" spans="1:20" s="24" customFormat="1" ht="12" customHeight="1">
      <c r="A1" s="24" t="s">
        <v>679</v>
      </c>
      <c r="D1" s="24" t="s">
        <v>680</v>
      </c>
    </row>
    <row r="2" spans="1:20" s="24" customFormat="1" ht="12" customHeight="1">
      <c r="D2" s="24" t="s">
        <v>675</v>
      </c>
    </row>
    <row r="3" spans="1:20" ht="12" customHeight="1">
      <c r="D3" s="2" t="s">
        <v>681</v>
      </c>
    </row>
    <row r="4" spans="1:20" ht="12" customHeight="1">
      <c r="D4" s="2" t="s">
        <v>677</v>
      </c>
    </row>
    <row r="5" spans="1:20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32"/>
      <c r="R5" s="132"/>
      <c r="S5" s="132"/>
      <c r="T5" s="3"/>
    </row>
    <row r="6" spans="1:20" ht="12" customHeight="1">
      <c r="A6" s="2" t="s">
        <v>622</v>
      </c>
      <c r="E6" s="2" t="s">
        <v>651</v>
      </c>
      <c r="I6" s="2" t="s">
        <v>652</v>
      </c>
      <c r="Q6" s="116"/>
      <c r="R6" s="116"/>
      <c r="S6" s="116"/>
      <c r="T6" s="117"/>
    </row>
    <row r="7" spans="1:20" ht="12" customHeight="1">
      <c r="A7" s="2" t="s">
        <v>625</v>
      </c>
      <c r="E7" s="2" t="s">
        <v>653</v>
      </c>
      <c r="I7" s="3" t="s">
        <v>654</v>
      </c>
      <c r="J7" s="3"/>
      <c r="K7" s="3"/>
      <c r="L7" s="3"/>
      <c r="M7" s="3"/>
      <c r="N7" s="3"/>
      <c r="O7" s="3"/>
      <c r="P7" s="3"/>
      <c r="Q7" s="118"/>
      <c r="R7" s="118"/>
      <c r="S7" s="118"/>
      <c r="T7" s="119"/>
    </row>
    <row r="8" spans="1:20" ht="12" customHeight="1">
      <c r="E8" s="7" t="s">
        <v>655</v>
      </c>
      <c r="I8" s="2" t="s">
        <v>656</v>
      </c>
      <c r="M8" s="2" t="s">
        <v>657</v>
      </c>
      <c r="Q8" s="2" t="s">
        <v>658</v>
      </c>
      <c r="T8" s="117"/>
    </row>
    <row r="9" spans="1:20" ht="12" customHeight="1">
      <c r="E9" s="7" t="s">
        <v>659</v>
      </c>
      <c r="F9" s="7"/>
      <c r="G9" s="7"/>
      <c r="H9" s="7"/>
      <c r="I9" s="7" t="s">
        <v>660</v>
      </c>
      <c r="J9" s="7"/>
      <c r="K9" s="7"/>
      <c r="L9" s="7"/>
      <c r="M9" s="7" t="s">
        <v>661</v>
      </c>
      <c r="N9" s="7"/>
      <c r="O9" s="7"/>
      <c r="P9" s="7"/>
      <c r="Q9" s="7" t="s">
        <v>662</v>
      </c>
      <c r="R9" s="7"/>
      <c r="S9" s="7"/>
      <c r="T9" s="120"/>
    </row>
    <row r="10" spans="1:20" ht="12" customHeight="1">
      <c r="E10" s="3" t="s">
        <v>663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19"/>
    </row>
    <row r="11" spans="1:20" ht="12" customHeight="1">
      <c r="A11" s="3"/>
      <c r="B11" s="3"/>
      <c r="C11" s="3"/>
      <c r="D11" s="3"/>
      <c r="E11" s="3">
        <v>2010</v>
      </c>
      <c r="F11" s="129"/>
      <c r="G11" s="3">
        <v>2011</v>
      </c>
      <c r="H11" s="3"/>
      <c r="I11" s="3">
        <v>2010</v>
      </c>
      <c r="J11" s="129"/>
      <c r="K11" s="3">
        <v>2011</v>
      </c>
      <c r="L11" s="3"/>
      <c r="M11" s="25">
        <v>2010</v>
      </c>
      <c r="N11" s="129"/>
      <c r="O11" s="25">
        <v>2011</v>
      </c>
      <c r="P11" s="3"/>
      <c r="Q11" s="25">
        <v>2010</v>
      </c>
      <c r="R11" s="129"/>
      <c r="S11" s="25">
        <v>2011</v>
      </c>
      <c r="T11" s="119"/>
    </row>
    <row r="12" spans="1:20" ht="12" customHeight="1">
      <c r="F12" s="121"/>
      <c r="Q12" s="116"/>
      <c r="R12" s="116"/>
      <c r="S12" s="116"/>
      <c r="T12" s="117"/>
    </row>
    <row r="13" spans="1:20" ht="12" customHeight="1">
      <c r="A13" s="2" t="s">
        <v>641</v>
      </c>
      <c r="E13" s="18" t="s">
        <v>184</v>
      </c>
      <c r="F13" s="122"/>
      <c r="G13" s="18" t="s">
        <v>184</v>
      </c>
      <c r="H13" s="18"/>
      <c r="I13" s="18" t="s">
        <v>184</v>
      </c>
      <c r="J13" s="18"/>
      <c r="K13" s="18" t="s">
        <v>184</v>
      </c>
      <c r="L13" s="18"/>
      <c r="M13" s="18" t="s">
        <v>184</v>
      </c>
      <c r="N13" s="18"/>
      <c r="O13" s="18" t="s">
        <v>184</v>
      </c>
      <c r="P13" s="18"/>
      <c r="Q13" s="123" t="s">
        <v>203</v>
      </c>
      <c r="R13" s="131"/>
      <c r="S13" s="123" t="s">
        <v>203</v>
      </c>
      <c r="T13" s="117"/>
    </row>
    <row r="14" spans="1:20" ht="12" customHeight="1">
      <c r="A14" s="2" t="s">
        <v>642</v>
      </c>
      <c r="F14" s="121"/>
      <c r="Q14" s="116"/>
      <c r="R14" s="116"/>
      <c r="S14" s="116"/>
      <c r="T14" s="117"/>
    </row>
    <row r="15" spans="1:20" ht="12" customHeight="1">
      <c r="A15" s="2" t="s">
        <v>246</v>
      </c>
      <c r="F15" s="121"/>
      <c r="Q15" s="116"/>
      <c r="R15" s="116"/>
      <c r="S15" s="116"/>
      <c r="T15" s="117"/>
    </row>
    <row r="16" spans="1:20" ht="12" customHeight="1">
      <c r="F16" s="121"/>
      <c r="I16" s="18"/>
      <c r="Q16" s="116"/>
      <c r="R16" s="116"/>
      <c r="S16" s="116"/>
      <c r="T16" s="117"/>
    </row>
    <row r="17" spans="1:20" ht="12" customHeight="1">
      <c r="A17" s="2" t="s">
        <v>734</v>
      </c>
      <c r="E17" s="18" t="s">
        <v>184</v>
      </c>
      <c r="F17" s="122"/>
      <c r="G17" s="18" t="s">
        <v>184</v>
      </c>
      <c r="H17" s="18"/>
      <c r="I17" s="18" t="s">
        <v>184</v>
      </c>
      <c r="J17" s="18"/>
      <c r="K17" s="18" t="s">
        <v>184</v>
      </c>
      <c r="L17" s="18"/>
      <c r="M17" s="18" t="s">
        <v>184</v>
      </c>
      <c r="N17" s="18"/>
      <c r="O17" s="18" t="s">
        <v>184</v>
      </c>
      <c r="P17" s="18"/>
      <c r="Q17" s="123" t="s">
        <v>203</v>
      </c>
      <c r="R17" s="116"/>
      <c r="S17" s="123" t="s">
        <v>203</v>
      </c>
      <c r="T17" s="117"/>
    </row>
    <row r="18" spans="1:20" ht="12" customHeight="1">
      <c r="A18" s="2" t="s">
        <v>643</v>
      </c>
      <c r="F18" s="121"/>
      <c r="Q18" s="116"/>
      <c r="R18" s="116"/>
      <c r="S18" s="116"/>
      <c r="T18" s="117"/>
    </row>
    <row r="19" spans="1:20" ht="12" customHeight="1">
      <c r="A19" s="2" t="s">
        <v>735</v>
      </c>
      <c r="F19" s="121"/>
      <c r="Q19" s="116"/>
      <c r="R19" s="116"/>
      <c r="S19" s="116"/>
      <c r="T19" s="117"/>
    </row>
    <row r="20" spans="1:20" ht="12" customHeight="1">
      <c r="F20" s="121"/>
      <c r="Q20" s="116"/>
      <c r="R20" s="116"/>
      <c r="S20" s="116"/>
      <c r="T20" s="117"/>
    </row>
    <row r="21" spans="1:20" ht="12" customHeight="1">
      <c r="A21" s="2" t="s">
        <v>467</v>
      </c>
      <c r="E21" s="18" t="s">
        <v>184</v>
      </c>
      <c r="F21" s="122"/>
      <c r="G21" s="18" t="s">
        <v>184</v>
      </c>
      <c r="H21" s="18"/>
      <c r="I21" s="18" t="s">
        <v>184</v>
      </c>
      <c r="J21" s="18"/>
      <c r="K21" s="18" t="s">
        <v>184</v>
      </c>
      <c r="L21" s="18"/>
      <c r="M21" s="18" t="s">
        <v>184</v>
      </c>
      <c r="N21" s="18"/>
      <c r="O21" s="18" t="s">
        <v>184</v>
      </c>
      <c r="Q21" s="123" t="s">
        <v>203</v>
      </c>
      <c r="R21" s="116"/>
      <c r="S21" s="123" t="s">
        <v>203</v>
      </c>
      <c r="T21" s="117"/>
    </row>
    <row r="22" spans="1:20" ht="12" customHeight="1">
      <c r="A22" s="2" t="s">
        <v>644</v>
      </c>
      <c r="F22" s="121"/>
      <c r="Q22" s="116"/>
      <c r="R22" s="116"/>
      <c r="S22" s="116"/>
      <c r="T22" s="117"/>
    </row>
    <row r="23" spans="1:20" ht="12" customHeight="1">
      <c r="F23" s="121"/>
      <c r="Q23" s="116"/>
      <c r="R23" s="116"/>
      <c r="S23" s="116"/>
      <c r="T23" s="117"/>
    </row>
    <row r="24" spans="1:20" ht="12" customHeight="1">
      <c r="A24" s="2" t="s">
        <v>664</v>
      </c>
      <c r="E24" s="2">
        <v>2</v>
      </c>
      <c r="F24" s="121"/>
      <c r="G24" s="2">
        <v>1</v>
      </c>
      <c r="I24" s="2">
        <v>2</v>
      </c>
      <c r="K24" s="2">
        <v>1</v>
      </c>
      <c r="M24" s="2">
        <v>1</v>
      </c>
      <c r="O24" s="2">
        <v>2</v>
      </c>
      <c r="Q24" s="123" t="s">
        <v>203</v>
      </c>
      <c r="R24" s="131"/>
      <c r="S24" s="123" t="s">
        <v>203</v>
      </c>
      <c r="T24" s="117"/>
    </row>
    <row r="25" spans="1:20" ht="12" customHeight="1">
      <c r="A25" s="2" t="s">
        <v>646</v>
      </c>
      <c r="E25" s="3"/>
      <c r="F25" s="129"/>
      <c r="G25" s="3"/>
      <c r="H25" s="3"/>
      <c r="I25" s="3"/>
      <c r="J25" s="3"/>
      <c r="K25" s="3"/>
      <c r="L25" s="3"/>
      <c r="M25" s="3"/>
      <c r="N25" s="3"/>
      <c r="O25" s="3"/>
      <c r="P25" s="3"/>
      <c r="Q25" s="118"/>
      <c r="R25" s="118"/>
      <c r="S25" s="118"/>
      <c r="T25" s="119"/>
    </row>
    <row r="26" spans="1:20" ht="12" customHeight="1">
      <c r="A26" s="2" t="s">
        <v>99</v>
      </c>
      <c r="E26" s="2">
        <v>2</v>
      </c>
      <c r="G26" s="2">
        <v>1</v>
      </c>
      <c r="I26" s="2">
        <v>2</v>
      </c>
      <c r="K26" s="2">
        <v>1</v>
      </c>
      <c r="M26" s="2">
        <v>1</v>
      </c>
      <c r="O26" s="2">
        <v>2</v>
      </c>
      <c r="Q26" s="123" t="s">
        <v>203</v>
      </c>
      <c r="R26" s="116"/>
      <c r="S26" s="123" t="s">
        <v>203</v>
      </c>
      <c r="T26" s="117"/>
    </row>
    <row r="28" spans="1:20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20" ht="12" customHeight="1">
      <c r="A29" s="7" t="s">
        <v>622</v>
      </c>
      <c r="B29" s="7"/>
      <c r="C29" s="7"/>
      <c r="D29" s="7"/>
      <c r="E29" s="7" t="s">
        <v>665</v>
      </c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0" ht="12" customHeight="1">
      <c r="A30" s="2" t="s">
        <v>625</v>
      </c>
      <c r="E30" s="3" t="s">
        <v>666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0" ht="12" customHeight="1">
      <c r="E31" s="2" t="s">
        <v>667</v>
      </c>
      <c r="I31" s="2" t="s">
        <v>668</v>
      </c>
      <c r="M31" s="2" t="s">
        <v>669</v>
      </c>
    </row>
    <row r="32" spans="1:20" ht="12" customHeight="1">
      <c r="E32" s="3" t="s">
        <v>670</v>
      </c>
      <c r="F32" s="3"/>
      <c r="G32" s="3"/>
      <c r="H32" s="3"/>
      <c r="I32" s="3" t="s">
        <v>671</v>
      </c>
      <c r="J32" s="3"/>
      <c r="K32" s="3"/>
      <c r="L32" s="3"/>
      <c r="M32" s="3" t="s">
        <v>672</v>
      </c>
      <c r="N32" s="3"/>
      <c r="O32" s="3"/>
    </row>
    <row r="33" spans="1:15" ht="12" customHeight="1">
      <c r="A33" s="3"/>
      <c r="B33" s="3"/>
      <c r="C33" s="3"/>
      <c r="D33" s="3"/>
      <c r="E33" s="25">
        <v>2010</v>
      </c>
      <c r="F33" s="129"/>
      <c r="G33" s="25">
        <v>2011</v>
      </c>
      <c r="H33" s="3"/>
      <c r="I33" s="25">
        <v>2010</v>
      </c>
      <c r="J33" s="129"/>
      <c r="K33" s="25">
        <v>2011</v>
      </c>
      <c r="L33" s="3"/>
      <c r="M33" s="25">
        <v>2010</v>
      </c>
      <c r="N33" s="129"/>
      <c r="O33" s="25">
        <v>2010</v>
      </c>
    </row>
    <row r="35" spans="1:15" ht="12" customHeight="1">
      <c r="A35" s="2" t="s">
        <v>641</v>
      </c>
      <c r="E35" s="18" t="s">
        <v>184</v>
      </c>
      <c r="F35" s="18"/>
      <c r="G35" s="18" t="s">
        <v>184</v>
      </c>
      <c r="H35" s="18"/>
      <c r="I35" s="18" t="s">
        <v>184</v>
      </c>
      <c r="J35" s="18"/>
      <c r="K35" s="18" t="s">
        <v>184</v>
      </c>
      <c r="L35" s="18"/>
      <c r="M35" s="18" t="s">
        <v>184</v>
      </c>
      <c r="N35" s="18"/>
      <c r="O35" s="18" t="s">
        <v>184</v>
      </c>
    </row>
    <row r="36" spans="1:15" ht="12" customHeight="1">
      <c r="A36" s="2" t="s">
        <v>642</v>
      </c>
    </row>
    <row r="37" spans="1:15" ht="12" customHeight="1">
      <c r="A37" s="2" t="s">
        <v>246</v>
      </c>
    </row>
    <row r="39" spans="1:15" ht="12" customHeight="1">
      <c r="A39" s="2" t="s">
        <v>734</v>
      </c>
      <c r="E39" s="18" t="s">
        <v>184</v>
      </c>
      <c r="G39" s="18" t="s">
        <v>184</v>
      </c>
      <c r="I39" s="18" t="s">
        <v>184</v>
      </c>
      <c r="K39" s="2">
        <v>2</v>
      </c>
      <c r="M39" s="18" t="s">
        <v>184</v>
      </c>
      <c r="O39" s="18" t="s">
        <v>184</v>
      </c>
    </row>
    <row r="40" spans="1:15" ht="12" customHeight="1">
      <c r="A40" s="2" t="s">
        <v>643</v>
      </c>
    </row>
    <row r="41" spans="1:15" ht="12" customHeight="1">
      <c r="A41" s="2" t="s">
        <v>735</v>
      </c>
    </row>
    <row r="43" spans="1:15" ht="12" customHeight="1">
      <c r="A43" s="2" t="s">
        <v>467</v>
      </c>
      <c r="E43" s="18" t="s">
        <v>184</v>
      </c>
      <c r="G43" s="18" t="s">
        <v>184</v>
      </c>
      <c r="I43" s="18">
        <v>2</v>
      </c>
      <c r="K43" s="18" t="s">
        <v>184</v>
      </c>
      <c r="M43" s="18" t="s">
        <v>184</v>
      </c>
      <c r="O43" s="18" t="s">
        <v>184</v>
      </c>
    </row>
    <row r="44" spans="1:15" ht="12" customHeight="1">
      <c r="A44" s="2" t="s">
        <v>644</v>
      </c>
    </row>
    <row r="46" spans="1:15" ht="12" customHeight="1">
      <c r="A46" s="2" t="s">
        <v>664</v>
      </c>
      <c r="E46" s="2">
        <v>4</v>
      </c>
      <c r="G46" s="18" t="s">
        <v>184</v>
      </c>
      <c r="I46" s="2">
        <v>9</v>
      </c>
      <c r="K46" s="2">
        <v>13</v>
      </c>
      <c r="M46" s="2">
        <v>1</v>
      </c>
      <c r="O46" s="18" t="s">
        <v>184</v>
      </c>
    </row>
    <row r="47" spans="1:15" ht="12" customHeight="1">
      <c r="A47" s="2" t="s">
        <v>646</v>
      </c>
      <c r="F47" s="3"/>
      <c r="G47" s="3"/>
      <c r="H47" s="3"/>
      <c r="J47" s="3"/>
      <c r="L47" s="3"/>
      <c r="N47" s="3"/>
      <c r="O47" s="3"/>
    </row>
    <row r="48" spans="1:15" ht="12" customHeight="1">
      <c r="A48" s="3" t="s">
        <v>99</v>
      </c>
      <c r="B48" s="3"/>
      <c r="C48" s="3"/>
      <c r="D48" s="3"/>
      <c r="E48" s="25">
        <v>4</v>
      </c>
      <c r="F48" s="3"/>
      <c r="G48" s="115" t="s">
        <v>184</v>
      </c>
      <c r="H48" s="3"/>
      <c r="I48" s="25">
        <v>11</v>
      </c>
      <c r="J48" s="3"/>
      <c r="K48" s="25">
        <v>15</v>
      </c>
      <c r="L48" s="3"/>
      <c r="M48" s="25">
        <v>1</v>
      </c>
      <c r="N48" s="3"/>
      <c r="O48" s="115" t="s">
        <v>184</v>
      </c>
    </row>
    <row r="50" spans="1:1" ht="12" customHeight="1">
      <c r="A50" s="9" t="s">
        <v>736</v>
      </c>
    </row>
    <row r="51" spans="1:1" ht="12" customHeight="1">
      <c r="A51" s="2" t="s">
        <v>647</v>
      </c>
    </row>
    <row r="53" spans="1:1" ht="12" customHeight="1">
      <c r="A53" s="9"/>
    </row>
    <row r="57" spans="1:1" ht="12" customHeight="1">
      <c r="A57" s="9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workbookViewId="0">
      <selection activeCell="G63" sqref="G63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140625" style="13" customWidth="1"/>
    <col min="4" max="4" width="28.7109375" style="13" customWidth="1"/>
    <col min="5" max="5" width="8" style="13" customWidth="1"/>
    <col min="6" max="6" width="1.28515625" style="13" customWidth="1"/>
    <col min="7" max="7" width="8" style="13" customWidth="1"/>
    <col min="8" max="8" width="1.28515625" style="13" customWidth="1"/>
    <col min="9" max="9" width="8" style="13" customWidth="1"/>
    <col min="10" max="10" width="1.28515625" style="13" customWidth="1"/>
    <col min="11" max="11" width="8" style="13" customWidth="1"/>
    <col min="12" max="12" width="1.28515625" style="13" customWidth="1"/>
    <col min="13" max="13" width="8" style="13" customWidth="1"/>
    <col min="14" max="16384" width="9.140625" style="13"/>
  </cols>
  <sheetData>
    <row r="1" spans="1:13" s="63" customFormat="1" ht="12" customHeight="1">
      <c r="A1" s="63" t="s">
        <v>473</v>
      </c>
      <c r="D1" s="63" t="s">
        <v>432</v>
      </c>
    </row>
    <row r="2" spans="1:13" ht="12" customHeight="1">
      <c r="D2" s="13" t="s">
        <v>433</v>
      </c>
    </row>
    <row r="3" spans="1:13" ht="12" customHeight="1">
      <c r="A3" s="42"/>
      <c r="B3" s="42"/>
      <c r="C3" s="42"/>
      <c r="D3" s="42"/>
      <c r="E3" s="42"/>
      <c r="F3" s="42"/>
    </row>
    <row r="4" spans="1:13" ht="12" customHeight="1">
      <c r="A4" s="44"/>
      <c r="B4" s="44"/>
      <c r="C4" s="44"/>
      <c r="D4" s="44"/>
      <c r="E4" s="44">
        <v>2007</v>
      </c>
      <c r="F4" s="44"/>
      <c r="G4" s="44">
        <v>2008</v>
      </c>
      <c r="H4" s="44"/>
      <c r="I4" s="44">
        <v>2009</v>
      </c>
      <c r="J4" s="44"/>
      <c r="K4" s="44">
        <v>2010</v>
      </c>
      <c r="L4" s="44"/>
      <c r="M4" s="44">
        <v>2011</v>
      </c>
    </row>
    <row r="6" spans="1:13" ht="12" customHeight="1">
      <c r="A6" s="133" t="s">
        <v>434</v>
      </c>
    </row>
    <row r="7" spans="1:13" ht="12" customHeight="1">
      <c r="A7" s="63" t="s">
        <v>435</v>
      </c>
    </row>
    <row r="8" spans="1:13" ht="12" customHeight="1">
      <c r="A8" s="63" t="s">
        <v>436</v>
      </c>
      <c r="E8" s="68"/>
      <c r="F8" s="68"/>
    </row>
    <row r="9" spans="1:13" ht="12" customHeight="1">
      <c r="A9" s="134" t="s">
        <v>437</v>
      </c>
    </row>
    <row r="10" spans="1:13" ht="12" customHeight="1">
      <c r="B10" s="13" t="s">
        <v>438</v>
      </c>
      <c r="E10" s="68">
        <v>115300</v>
      </c>
      <c r="G10" s="68">
        <v>121700</v>
      </c>
      <c r="I10" s="68">
        <v>107600</v>
      </c>
      <c r="K10" s="68">
        <v>112100</v>
      </c>
      <c r="M10" s="68">
        <v>122400</v>
      </c>
    </row>
    <row r="11" spans="1:13" ht="12" customHeight="1">
      <c r="B11" s="13" t="s">
        <v>439</v>
      </c>
      <c r="E11" s="68">
        <v>136200</v>
      </c>
      <c r="G11" s="68">
        <v>134900</v>
      </c>
      <c r="I11" s="68">
        <v>127500</v>
      </c>
      <c r="K11" s="68">
        <v>125300</v>
      </c>
      <c r="M11" s="68">
        <v>136100</v>
      </c>
    </row>
    <row r="12" spans="1:13" ht="12" customHeight="1">
      <c r="A12" s="13" t="s">
        <v>440</v>
      </c>
      <c r="E12" s="68">
        <v>9200</v>
      </c>
      <c r="G12" s="92">
        <v>7800</v>
      </c>
      <c r="I12" s="68">
        <v>5300</v>
      </c>
      <c r="K12" s="68">
        <v>4900</v>
      </c>
      <c r="M12" s="68">
        <v>3600</v>
      </c>
    </row>
    <row r="13" spans="1:13" ht="12" customHeight="1">
      <c r="A13" s="42" t="s">
        <v>441</v>
      </c>
      <c r="B13" s="42"/>
      <c r="C13" s="42"/>
      <c r="D13" s="42"/>
      <c r="E13" s="79">
        <v>131800</v>
      </c>
      <c r="F13" s="42"/>
      <c r="G13" s="90">
        <v>128500</v>
      </c>
      <c r="H13" s="42"/>
      <c r="I13" s="79">
        <v>132000</v>
      </c>
      <c r="J13" s="42"/>
      <c r="K13" s="79">
        <v>127600</v>
      </c>
      <c r="L13" s="42"/>
      <c r="M13" s="79">
        <v>123000</v>
      </c>
    </row>
    <row r="14" spans="1:13" ht="12" customHeight="1">
      <c r="A14" s="13" t="s">
        <v>442</v>
      </c>
      <c r="E14" s="68">
        <f>SUM(E10:E13)</f>
        <v>392500</v>
      </c>
      <c r="G14" s="68">
        <f>SUM(G10:G13)</f>
        <v>392900</v>
      </c>
      <c r="H14" s="68"/>
      <c r="I14" s="68">
        <f>SUM(I10:I13)</f>
        <v>372400</v>
      </c>
      <c r="K14" s="68">
        <f>SUM(K10:K13)</f>
        <v>369900</v>
      </c>
      <c r="L14" s="68">
        <f>SUM(L10:L13)</f>
        <v>0</v>
      </c>
      <c r="M14" s="68">
        <f>SUM(M10:M13)</f>
        <v>385100</v>
      </c>
    </row>
    <row r="15" spans="1:13" ht="12" customHeight="1">
      <c r="I15" s="68"/>
      <c r="K15" s="68"/>
      <c r="M15" s="68"/>
    </row>
    <row r="16" spans="1:13" ht="12" customHeight="1">
      <c r="A16" s="134" t="s">
        <v>443</v>
      </c>
      <c r="I16" s="68"/>
      <c r="K16" s="68"/>
      <c r="M16" s="68"/>
    </row>
    <row r="17" spans="1:13" ht="12" customHeight="1">
      <c r="B17" s="13" t="s">
        <v>444</v>
      </c>
      <c r="I17" s="68"/>
      <c r="K17" s="68"/>
      <c r="M17" s="68"/>
    </row>
    <row r="18" spans="1:13" ht="12" customHeight="1">
      <c r="B18" s="13" t="s">
        <v>445</v>
      </c>
      <c r="E18" s="68">
        <v>20252</v>
      </c>
      <c r="F18" s="135"/>
      <c r="G18" s="68">
        <v>21312</v>
      </c>
      <c r="I18" s="68">
        <v>19462</v>
      </c>
      <c r="K18" s="68">
        <v>20780</v>
      </c>
      <c r="M18" s="68">
        <v>23084</v>
      </c>
    </row>
    <row r="19" spans="1:13" ht="12" customHeight="1">
      <c r="A19" s="42"/>
      <c r="B19" s="42" t="s">
        <v>446</v>
      </c>
      <c r="C19" s="42"/>
      <c r="D19" s="42"/>
      <c r="E19" s="79">
        <v>6914</v>
      </c>
      <c r="F19" s="136"/>
      <c r="G19" s="79">
        <v>6764</v>
      </c>
      <c r="H19" s="42"/>
      <c r="I19" s="79">
        <v>5993</v>
      </c>
      <c r="J19" s="42"/>
      <c r="K19" s="79">
        <v>6147</v>
      </c>
      <c r="L19" s="42"/>
      <c r="M19" s="79">
        <v>6974</v>
      </c>
    </row>
    <row r="20" spans="1:13" ht="12" customHeight="1">
      <c r="A20" s="13" t="s">
        <v>447</v>
      </c>
      <c r="E20" s="68">
        <f>SUM(E18:E19)</f>
        <v>27166</v>
      </c>
      <c r="G20" s="68">
        <f>SUM(G18:G19)</f>
        <v>28076</v>
      </c>
      <c r="H20" s="135"/>
      <c r="I20" s="68">
        <f>SUM(I18:I19)</f>
        <v>25455</v>
      </c>
      <c r="J20" s="135"/>
      <c r="K20" s="68">
        <f>SUM(K18:K19)</f>
        <v>26927</v>
      </c>
      <c r="L20" s="68">
        <f>SUM(L18:L19)</f>
        <v>0</v>
      </c>
      <c r="M20" s="68">
        <f>SUM(M18:M19)</f>
        <v>30058</v>
      </c>
    </row>
    <row r="21" spans="1:13" ht="12" customHeight="1">
      <c r="I21" s="68"/>
      <c r="K21" s="68"/>
      <c r="M21" s="68"/>
    </row>
    <row r="22" spans="1:13" ht="12" customHeight="1">
      <c r="A22" s="134" t="s">
        <v>448</v>
      </c>
      <c r="I22" s="68"/>
      <c r="K22" s="68"/>
      <c r="M22" s="68"/>
    </row>
    <row r="23" spans="1:13" ht="12" customHeight="1">
      <c r="B23" s="13" t="s">
        <v>449</v>
      </c>
      <c r="I23" s="68"/>
      <c r="K23" s="68"/>
      <c r="M23" s="68"/>
    </row>
    <row r="24" spans="1:13" ht="12" customHeight="1">
      <c r="B24" s="13" t="s">
        <v>450</v>
      </c>
      <c r="E24" s="68">
        <v>208900</v>
      </c>
      <c r="F24" s="135"/>
      <c r="G24" s="68">
        <v>180700</v>
      </c>
      <c r="I24" s="68">
        <v>139400</v>
      </c>
      <c r="K24" s="68">
        <v>171300</v>
      </c>
      <c r="M24" s="68">
        <v>150500</v>
      </c>
    </row>
    <row r="25" spans="1:13" ht="12" customHeight="1">
      <c r="A25" s="42"/>
      <c r="B25" s="42" t="s">
        <v>451</v>
      </c>
      <c r="C25" s="42"/>
      <c r="D25" s="42"/>
      <c r="E25" s="79">
        <v>5000</v>
      </c>
      <c r="F25" s="136"/>
      <c r="G25" s="79">
        <v>4500</v>
      </c>
      <c r="H25" s="42"/>
      <c r="I25" s="79">
        <v>1700</v>
      </c>
      <c r="J25" s="42"/>
      <c r="K25" s="79">
        <v>2300</v>
      </c>
      <c r="L25" s="42"/>
      <c r="M25" s="79">
        <v>2500</v>
      </c>
    </row>
    <row r="26" spans="1:13" ht="12" customHeight="1">
      <c r="A26" s="13" t="s">
        <v>452</v>
      </c>
      <c r="E26" s="68">
        <f>SUM(E24:E25)</f>
        <v>213900</v>
      </c>
      <c r="G26" s="68">
        <f>SUM(G24:G25)</f>
        <v>185200</v>
      </c>
      <c r="H26" s="135"/>
      <c r="I26" s="68">
        <f>SUM(I24:I25)</f>
        <v>141100</v>
      </c>
      <c r="J26" s="135"/>
      <c r="K26" s="68">
        <f>SUM(K24:K25)</f>
        <v>173600</v>
      </c>
      <c r="L26" s="68">
        <f>SUM(L24:L25)</f>
        <v>0</v>
      </c>
      <c r="M26" s="68">
        <f>SUM(M24:M25)</f>
        <v>153000</v>
      </c>
    </row>
    <row r="27" spans="1:13" ht="12" customHeight="1">
      <c r="I27" s="68"/>
      <c r="K27" s="68"/>
      <c r="M27" s="68"/>
    </row>
    <row r="28" spans="1:13" ht="12" customHeight="1">
      <c r="A28" s="134" t="s">
        <v>453</v>
      </c>
      <c r="I28" s="68"/>
      <c r="K28" s="68"/>
      <c r="M28" s="68"/>
    </row>
    <row r="29" spans="1:13" ht="12" customHeight="1">
      <c r="B29" s="13" t="s">
        <v>449</v>
      </c>
      <c r="I29" s="68"/>
      <c r="K29" s="68"/>
      <c r="M29" s="68"/>
    </row>
    <row r="30" spans="1:13" ht="12" customHeight="1">
      <c r="B30" s="13" t="s">
        <v>450</v>
      </c>
      <c r="E30" s="68">
        <v>8700</v>
      </c>
      <c r="G30" s="68">
        <v>10600</v>
      </c>
      <c r="I30" s="68">
        <v>9400</v>
      </c>
      <c r="K30" s="68">
        <v>8300</v>
      </c>
      <c r="M30" s="68">
        <v>8400</v>
      </c>
    </row>
    <row r="31" spans="1:13" ht="12" customHeight="1">
      <c r="A31" s="42"/>
      <c r="B31" s="42" t="s">
        <v>451</v>
      </c>
      <c r="C31" s="42"/>
      <c r="D31" s="42"/>
      <c r="E31" s="79">
        <v>18000</v>
      </c>
      <c r="F31" s="42"/>
      <c r="G31" s="79">
        <v>17100</v>
      </c>
      <c r="H31" s="42"/>
      <c r="I31" s="79">
        <v>15700</v>
      </c>
      <c r="J31" s="42"/>
      <c r="K31" s="79">
        <v>14500</v>
      </c>
      <c r="L31" s="42"/>
      <c r="M31" s="79">
        <v>14100</v>
      </c>
    </row>
    <row r="32" spans="1:13" ht="12" customHeight="1">
      <c r="A32" s="13" t="s">
        <v>454</v>
      </c>
      <c r="E32" s="68">
        <f>SUM(E30:E31)</f>
        <v>26700</v>
      </c>
      <c r="G32" s="68">
        <f>SUM(G30:G31)</f>
        <v>27700</v>
      </c>
      <c r="H32" s="68"/>
      <c r="I32" s="68">
        <f>SUM(I30:I31)</f>
        <v>25100</v>
      </c>
      <c r="K32" s="68">
        <f>SUM(K30:K31)</f>
        <v>22800</v>
      </c>
      <c r="L32" s="68">
        <f>SUM(L30:L31)</f>
        <v>0</v>
      </c>
      <c r="M32" s="68">
        <f>SUM(M30:M31)</f>
        <v>22500</v>
      </c>
    </row>
    <row r="33" spans="1:13" ht="12" customHeight="1">
      <c r="A33" s="62"/>
      <c r="I33" s="68"/>
      <c r="M33" s="68"/>
    </row>
    <row r="34" spans="1:13" ht="12" customHeight="1">
      <c r="A34" s="133" t="s">
        <v>455</v>
      </c>
      <c r="I34" s="68"/>
      <c r="M34" s="68"/>
    </row>
    <row r="35" spans="1:13" ht="12" customHeight="1">
      <c r="A35" s="13" t="s">
        <v>456</v>
      </c>
      <c r="I35" s="68"/>
      <c r="M35" s="68"/>
    </row>
    <row r="36" spans="1:13" ht="12" customHeight="1">
      <c r="A36" s="13" t="s">
        <v>457</v>
      </c>
      <c r="I36" s="68"/>
      <c r="M36" s="68"/>
    </row>
    <row r="37" spans="1:13" ht="12" customHeight="1">
      <c r="A37" s="13" t="s">
        <v>458</v>
      </c>
      <c r="I37" s="68"/>
      <c r="K37" s="52"/>
      <c r="M37" s="68"/>
    </row>
    <row r="38" spans="1:13" ht="12" customHeight="1">
      <c r="A38" s="13" t="s">
        <v>459</v>
      </c>
      <c r="E38" s="92">
        <v>2418</v>
      </c>
      <c r="F38" s="137" t="s">
        <v>303</v>
      </c>
      <c r="G38" s="92">
        <v>2482</v>
      </c>
      <c r="H38" s="137" t="s">
        <v>303</v>
      </c>
      <c r="I38" s="68">
        <v>2508</v>
      </c>
      <c r="J38" s="137"/>
      <c r="K38" s="92">
        <v>2631</v>
      </c>
      <c r="L38" s="137"/>
      <c r="M38" s="92">
        <v>2473</v>
      </c>
    </row>
    <row r="39" spans="1:13" ht="12" customHeight="1">
      <c r="A39" s="13" t="s">
        <v>737</v>
      </c>
      <c r="G39" s="68"/>
      <c r="H39" s="68"/>
      <c r="I39" s="68"/>
      <c r="K39" s="52"/>
      <c r="M39" s="92"/>
    </row>
    <row r="40" spans="1:13" ht="12" customHeight="1">
      <c r="A40" s="13" t="s">
        <v>738</v>
      </c>
      <c r="E40" s="68">
        <v>13045</v>
      </c>
      <c r="G40" s="92">
        <v>13059</v>
      </c>
      <c r="I40" s="68">
        <v>12904</v>
      </c>
      <c r="K40" s="92">
        <v>12705</v>
      </c>
      <c r="M40" s="92">
        <v>12612</v>
      </c>
    </row>
    <row r="41" spans="1:13" ht="12" customHeight="1">
      <c r="A41" s="13" t="s">
        <v>460</v>
      </c>
      <c r="G41" s="92"/>
      <c r="H41" s="92"/>
      <c r="I41" s="68"/>
      <c r="K41" s="52"/>
      <c r="M41" s="92"/>
    </row>
    <row r="42" spans="1:13" ht="12" customHeight="1">
      <c r="A42" s="13" t="s">
        <v>461</v>
      </c>
      <c r="G42" s="68"/>
      <c r="H42" s="68"/>
      <c r="I42" s="68"/>
      <c r="K42" s="52"/>
      <c r="M42" s="92"/>
    </row>
    <row r="43" spans="1:13" ht="12" customHeight="1">
      <c r="A43" s="13" t="s">
        <v>462</v>
      </c>
      <c r="G43" s="68"/>
      <c r="H43" s="68"/>
      <c r="I43" s="68"/>
      <c r="K43" s="52"/>
      <c r="M43" s="92"/>
    </row>
    <row r="44" spans="1:13" ht="12" customHeight="1">
      <c r="A44" s="13" t="s">
        <v>463</v>
      </c>
      <c r="G44" s="68"/>
      <c r="H44" s="68"/>
      <c r="I44" s="68"/>
      <c r="K44" s="52"/>
      <c r="M44" s="92"/>
    </row>
    <row r="45" spans="1:13" ht="12" customHeight="1">
      <c r="B45" s="13" t="s">
        <v>464</v>
      </c>
      <c r="G45" s="92"/>
      <c r="H45" s="92"/>
      <c r="I45" s="68"/>
      <c r="K45" s="52"/>
      <c r="M45" s="92"/>
    </row>
    <row r="46" spans="1:13" ht="12" customHeight="1">
      <c r="B46" s="13" t="s">
        <v>465</v>
      </c>
      <c r="E46" s="68">
        <v>1</v>
      </c>
      <c r="G46" s="48" t="s">
        <v>184</v>
      </c>
      <c r="I46" s="83" t="s">
        <v>184</v>
      </c>
      <c r="K46" s="50" t="s">
        <v>184</v>
      </c>
      <c r="M46" s="50" t="s">
        <v>184</v>
      </c>
    </row>
    <row r="47" spans="1:13" ht="12" customHeight="1">
      <c r="B47" s="13" t="s">
        <v>466</v>
      </c>
      <c r="E47" s="68">
        <v>7</v>
      </c>
      <c r="G47" s="52">
        <v>1</v>
      </c>
      <c r="I47" s="68">
        <v>4</v>
      </c>
      <c r="K47" s="92">
        <v>1</v>
      </c>
      <c r="M47" s="92">
        <v>1</v>
      </c>
    </row>
    <row r="48" spans="1:13" ht="12" customHeight="1">
      <c r="B48" s="13" t="s">
        <v>467</v>
      </c>
      <c r="E48" s="68">
        <v>2</v>
      </c>
      <c r="G48" s="52">
        <v>5</v>
      </c>
      <c r="I48" s="68">
        <v>1</v>
      </c>
      <c r="K48" s="92">
        <v>2</v>
      </c>
      <c r="M48" s="50" t="s">
        <v>184</v>
      </c>
    </row>
    <row r="49" spans="1:13" ht="12" customHeight="1">
      <c r="A49" s="42"/>
      <c r="B49" s="42" t="s">
        <v>468</v>
      </c>
      <c r="C49" s="42"/>
      <c r="D49" s="42"/>
      <c r="E49" s="79">
        <v>15</v>
      </c>
      <c r="F49" s="42"/>
      <c r="G49" s="101">
        <v>14</v>
      </c>
      <c r="H49" s="42"/>
      <c r="I49" s="79">
        <v>12</v>
      </c>
      <c r="J49" s="42"/>
      <c r="K49" s="90">
        <v>14</v>
      </c>
      <c r="L49" s="42"/>
      <c r="M49" s="90">
        <v>15</v>
      </c>
    </row>
    <row r="50" spans="1:13" ht="12" customHeight="1">
      <c r="B50" s="13" t="s">
        <v>469</v>
      </c>
      <c r="E50" s="68">
        <v>17</v>
      </c>
      <c r="F50" s="68"/>
      <c r="G50" s="68">
        <v>25</v>
      </c>
      <c r="I50" s="52">
        <f>SUM(I46:I49)</f>
        <v>17</v>
      </c>
      <c r="J50" s="52"/>
      <c r="K50" s="52">
        <f>SUM(K46:K49)</f>
        <v>17</v>
      </c>
      <c r="L50" s="52">
        <f>SUM(L46:L49)</f>
        <v>0</v>
      </c>
      <c r="M50" s="52">
        <f>SUM(M46:M49)</f>
        <v>16</v>
      </c>
    </row>
    <row r="51" spans="1:13" ht="12" customHeight="1">
      <c r="I51" s="68"/>
    </row>
    <row r="52" spans="1:13" ht="12" customHeight="1">
      <c r="A52" s="133" t="s">
        <v>470</v>
      </c>
      <c r="I52" s="68"/>
    </row>
    <row r="53" spans="1:13" ht="12" customHeight="1">
      <c r="A53" s="133" t="s">
        <v>471</v>
      </c>
      <c r="I53" s="68"/>
    </row>
    <row r="54" spans="1:13" ht="12" customHeight="1">
      <c r="A54" s="13" t="s">
        <v>472</v>
      </c>
      <c r="I54" s="68"/>
    </row>
    <row r="55" spans="1:13" ht="12" customHeight="1">
      <c r="A55" s="42" t="s">
        <v>739</v>
      </c>
      <c r="B55" s="42"/>
      <c r="C55" s="42"/>
      <c r="D55" s="42"/>
      <c r="E55" s="79">
        <v>2303</v>
      </c>
      <c r="F55" s="138"/>
      <c r="G55" s="139">
        <v>2367</v>
      </c>
      <c r="H55" s="138" t="s">
        <v>303</v>
      </c>
      <c r="I55" s="139">
        <v>2358</v>
      </c>
      <c r="J55" s="138" t="s">
        <v>303</v>
      </c>
      <c r="K55" s="79">
        <v>2563</v>
      </c>
      <c r="L55" s="136"/>
      <c r="M55" s="140" t="s">
        <v>203</v>
      </c>
    </row>
    <row r="57" spans="1:13" ht="12" customHeight="1">
      <c r="A57" s="62" t="s">
        <v>740</v>
      </c>
    </row>
    <row r="58" spans="1:13" ht="12" customHeight="1">
      <c r="A58" s="62" t="s">
        <v>741</v>
      </c>
    </row>
    <row r="59" spans="1:13" ht="12" customHeight="1">
      <c r="A59" s="80" t="s">
        <v>742</v>
      </c>
    </row>
    <row r="60" spans="1:13" ht="12" customHeight="1">
      <c r="A60" s="62"/>
    </row>
  </sheetData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rowBreaks count="1" manualBreakCount="1">
    <brk id="50" max="65535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zoomScaleNormal="100" workbookViewId="0">
      <selection activeCell="T12" sqref="T12"/>
    </sheetView>
  </sheetViews>
  <sheetFormatPr defaultRowHeight="12" customHeight="1"/>
  <cols>
    <col min="1" max="1" width="9.7109375" style="13" customWidth="1"/>
    <col min="2" max="2" width="11.140625" style="13" customWidth="1"/>
    <col min="3" max="3" width="1.28515625" style="13" customWidth="1"/>
    <col min="4" max="4" width="13.42578125" style="13" customWidth="1"/>
    <col min="5" max="5" width="1.28515625" style="13" customWidth="1"/>
    <col min="6" max="6" width="11.42578125" style="13" customWidth="1"/>
    <col min="7" max="7" width="1.28515625" style="13" customWidth="1"/>
    <col min="8" max="8" width="8.7109375" style="13" customWidth="1"/>
    <col min="9" max="9" width="1.28515625" style="13" customWidth="1"/>
    <col min="10" max="10" width="9.28515625" style="13" customWidth="1"/>
    <col min="11" max="11" width="1.28515625" style="13" customWidth="1"/>
    <col min="12" max="12" width="9" style="13" customWidth="1"/>
    <col min="13" max="13" width="1.28515625" style="13" customWidth="1"/>
    <col min="14" max="14" width="10.5703125" style="13" customWidth="1"/>
    <col min="15" max="15" width="1.28515625" style="13" customWidth="1"/>
    <col min="16" max="16384" width="9.140625" style="13"/>
  </cols>
  <sheetData>
    <row r="1" spans="1:15" s="63" customFormat="1" ht="12" customHeight="1">
      <c r="A1" s="63" t="s">
        <v>495</v>
      </c>
      <c r="B1" s="63" t="s">
        <v>744</v>
      </c>
    </row>
    <row r="2" spans="1:15" ht="12" customHeight="1">
      <c r="B2" s="13" t="s">
        <v>745</v>
      </c>
    </row>
    <row r="3" spans="1:15" ht="12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2" customHeight="1">
      <c r="A4" s="13" t="s">
        <v>237</v>
      </c>
      <c r="B4" s="13" t="s">
        <v>474</v>
      </c>
      <c r="D4" s="13" t="s">
        <v>475</v>
      </c>
      <c r="F4" s="13" t="s">
        <v>476</v>
      </c>
      <c r="H4" s="13" t="s">
        <v>477</v>
      </c>
      <c r="J4" s="13" t="s">
        <v>478</v>
      </c>
    </row>
    <row r="5" spans="1:15" ht="12" customHeight="1">
      <c r="A5" s="13" t="s">
        <v>239</v>
      </c>
      <c r="B5" s="37" t="s">
        <v>479</v>
      </c>
      <c r="C5" s="37"/>
      <c r="D5" s="37" t="s">
        <v>480</v>
      </c>
      <c r="E5" s="37"/>
      <c r="F5" s="37" t="s">
        <v>479</v>
      </c>
      <c r="G5" s="37"/>
      <c r="H5" s="37" t="s">
        <v>481</v>
      </c>
      <c r="I5" s="37"/>
      <c r="J5" s="42" t="s">
        <v>482</v>
      </c>
      <c r="K5" s="42"/>
      <c r="L5" s="42"/>
      <c r="M5" s="42"/>
      <c r="N5" s="42"/>
      <c r="O5" s="42"/>
    </row>
    <row r="6" spans="1:15" ht="12" customHeight="1">
      <c r="D6" s="13" t="s">
        <v>483</v>
      </c>
      <c r="F6" s="13" t="s">
        <v>484</v>
      </c>
      <c r="H6" s="13" t="s">
        <v>485</v>
      </c>
      <c r="J6" s="13" t="s">
        <v>486</v>
      </c>
      <c r="L6" s="13" t="s">
        <v>487</v>
      </c>
      <c r="N6" s="13" t="s">
        <v>488</v>
      </c>
    </row>
    <row r="7" spans="1:15" ht="12" customHeight="1">
      <c r="J7" s="13" t="s">
        <v>489</v>
      </c>
      <c r="L7" s="13" t="s">
        <v>490</v>
      </c>
      <c r="N7" s="13" t="s">
        <v>491</v>
      </c>
    </row>
    <row r="8" spans="1:15" ht="12" customHeight="1">
      <c r="B8" s="37"/>
      <c r="C8" s="37"/>
      <c r="D8" s="37"/>
      <c r="J8" s="37"/>
      <c r="K8" s="37"/>
      <c r="L8" s="37"/>
      <c r="M8" s="37"/>
      <c r="N8" s="13" t="s">
        <v>492</v>
      </c>
    </row>
    <row r="9" spans="1:15" ht="12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 t="s">
        <v>493</v>
      </c>
      <c r="O9" s="42"/>
    </row>
    <row r="11" spans="1:15" ht="12" customHeight="1">
      <c r="A11" s="67">
        <v>1975</v>
      </c>
      <c r="B11" s="68">
        <v>534</v>
      </c>
      <c r="D11" s="68">
        <v>697000</v>
      </c>
      <c r="E11" s="68"/>
      <c r="F11" s="68">
        <v>59</v>
      </c>
      <c r="G11" s="68"/>
      <c r="H11" s="141">
        <v>8.6999999999999993</v>
      </c>
      <c r="I11" s="68"/>
      <c r="J11" s="68">
        <v>19370</v>
      </c>
      <c r="K11" s="68"/>
      <c r="L11" s="68">
        <v>2900</v>
      </c>
      <c r="M11" s="68"/>
      <c r="N11" s="68">
        <v>84790</v>
      </c>
    </row>
    <row r="12" spans="1:15" ht="12" customHeight="1">
      <c r="A12" s="67">
        <v>1976</v>
      </c>
      <c r="B12" s="68">
        <v>576</v>
      </c>
      <c r="D12" s="68">
        <v>764000</v>
      </c>
      <c r="E12" s="68"/>
      <c r="F12" s="68">
        <v>60</v>
      </c>
      <c r="G12" s="68"/>
      <c r="H12" s="141">
        <v>9.3000000000000007</v>
      </c>
      <c r="I12" s="68"/>
      <c r="J12" s="68">
        <v>21540</v>
      </c>
      <c r="K12" s="68"/>
      <c r="L12" s="68">
        <v>3030</v>
      </c>
      <c r="M12" s="68"/>
      <c r="N12" s="68">
        <v>93260</v>
      </c>
    </row>
    <row r="13" spans="1:15" ht="12" customHeight="1">
      <c r="A13" s="67">
        <v>1977</v>
      </c>
      <c r="B13" s="68">
        <v>610</v>
      </c>
      <c r="D13" s="68">
        <v>818000</v>
      </c>
      <c r="E13" s="68"/>
      <c r="F13" s="68">
        <v>61</v>
      </c>
      <c r="G13" s="68"/>
      <c r="H13" s="141">
        <v>10</v>
      </c>
      <c r="I13" s="68"/>
      <c r="J13" s="68">
        <v>23630</v>
      </c>
      <c r="K13" s="68"/>
      <c r="L13" s="68">
        <v>3180</v>
      </c>
      <c r="M13" s="68"/>
      <c r="N13" s="68">
        <v>100440</v>
      </c>
    </row>
    <row r="14" spans="1:15" ht="12" customHeight="1">
      <c r="A14" s="67">
        <v>1978</v>
      </c>
      <c r="B14" s="68">
        <v>679</v>
      </c>
      <c r="D14" s="68">
        <v>936000</v>
      </c>
      <c r="E14" s="68"/>
      <c r="F14" s="68">
        <v>65</v>
      </c>
      <c r="G14" s="68"/>
      <c r="H14" s="141">
        <v>10.6</v>
      </c>
      <c r="I14" s="68"/>
      <c r="J14" s="68">
        <v>25940</v>
      </c>
      <c r="K14" s="68"/>
      <c r="L14" s="68">
        <v>3270</v>
      </c>
      <c r="M14" s="68"/>
      <c r="N14" s="68">
        <v>113540</v>
      </c>
    </row>
    <row r="15" spans="1:15" ht="12" customHeight="1">
      <c r="A15" s="67">
        <v>1979</v>
      </c>
      <c r="B15" s="68">
        <v>754</v>
      </c>
      <c r="D15" s="68">
        <v>1060000</v>
      </c>
      <c r="E15" s="68"/>
      <c r="F15" s="68">
        <v>66</v>
      </c>
      <c r="G15" s="68"/>
      <c r="H15" s="141">
        <v>11</v>
      </c>
      <c r="I15" s="68"/>
      <c r="J15" s="68">
        <v>28010</v>
      </c>
      <c r="K15" s="68"/>
      <c r="L15" s="68">
        <v>3430</v>
      </c>
      <c r="M15" s="68"/>
      <c r="N15" s="68">
        <v>126870</v>
      </c>
    </row>
    <row r="16" spans="1:15" ht="12" customHeight="1">
      <c r="A16" s="67">
        <v>1980</v>
      </c>
      <c r="B16" s="68">
        <v>748</v>
      </c>
      <c r="D16" s="68">
        <v>1089000</v>
      </c>
      <c r="E16" s="68"/>
      <c r="F16" s="68">
        <v>63</v>
      </c>
      <c r="G16" s="68"/>
      <c r="H16" s="141">
        <v>11.1</v>
      </c>
      <c r="I16" s="68"/>
      <c r="J16" s="68">
        <v>29380</v>
      </c>
      <c r="K16" s="68"/>
      <c r="L16" s="68">
        <v>3680</v>
      </c>
      <c r="M16" s="68"/>
      <c r="N16" s="68">
        <v>130980</v>
      </c>
    </row>
    <row r="17" spans="1:16" ht="12" customHeight="1">
      <c r="A17" s="67">
        <v>1981</v>
      </c>
      <c r="B17" s="68">
        <v>752</v>
      </c>
      <c r="D17" s="68">
        <v>1119000</v>
      </c>
      <c r="E17" s="68"/>
      <c r="F17" s="68">
        <v>64</v>
      </c>
      <c r="G17" s="68"/>
      <c r="H17" s="141">
        <v>10.9</v>
      </c>
      <c r="I17" s="68"/>
      <c r="J17" s="68">
        <v>30880</v>
      </c>
      <c r="K17" s="68"/>
      <c r="L17" s="68">
        <v>3790</v>
      </c>
      <c r="M17" s="68"/>
      <c r="N17" s="68">
        <v>135490</v>
      </c>
    </row>
    <row r="18" spans="1:16" ht="12" customHeight="1">
      <c r="A18" s="67">
        <v>1982</v>
      </c>
      <c r="B18" s="68">
        <v>766</v>
      </c>
      <c r="D18" s="68">
        <v>1142000</v>
      </c>
      <c r="E18" s="68"/>
      <c r="F18" s="68">
        <v>64</v>
      </c>
      <c r="G18" s="68"/>
      <c r="H18" s="141">
        <v>11.6</v>
      </c>
      <c r="I18" s="68"/>
      <c r="J18" s="68">
        <v>31540</v>
      </c>
      <c r="K18" s="68"/>
      <c r="L18" s="68">
        <v>3870</v>
      </c>
      <c r="M18" s="68"/>
      <c r="N18" s="68">
        <v>138460</v>
      </c>
      <c r="P18" s="13" t="s">
        <v>494</v>
      </c>
    </row>
    <row r="19" spans="1:16" ht="12" customHeight="1">
      <c r="A19" s="67">
        <v>1983</v>
      </c>
      <c r="B19" s="68">
        <v>798</v>
      </c>
      <c r="D19" s="68">
        <v>1190000</v>
      </c>
      <c r="E19" s="68"/>
      <c r="F19" s="68">
        <v>64</v>
      </c>
      <c r="G19" s="68"/>
      <c r="H19" s="141">
        <v>12.3</v>
      </c>
      <c r="I19" s="68"/>
      <c r="J19" s="68">
        <v>35110</v>
      </c>
      <c r="K19" s="68"/>
      <c r="L19" s="68">
        <v>4000</v>
      </c>
      <c r="M19" s="68"/>
      <c r="N19" s="68">
        <v>146390</v>
      </c>
    </row>
    <row r="20" spans="1:16" ht="12" customHeight="1">
      <c r="A20" s="67">
        <v>1984</v>
      </c>
      <c r="B20" s="68">
        <v>848</v>
      </c>
      <c r="D20" s="68">
        <v>1278000</v>
      </c>
      <c r="E20" s="68"/>
      <c r="F20" s="68">
        <v>65</v>
      </c>
      <c r="G20" s="68"/>
      <c r="H20" s="141">
        <v>13.4</v>
      </c>
      <c r="I20" s="68"/>
      <c r="J20" s="68">
        <v>39670</v>
      </c>
      <c r="K20" s="68"/>
      <c r="L20" s="68">
        <v>4310</v>
      </c>
      <c r="M20" s="68"/>
      <c r="N20" s="68">
        <v>159200</v>
      </c>
    </row>
    <row r="21" spans="1:16" ht="12" customHeight="1">
      <c r="A21" s="67">
        <v>1985</v>
      </c>
      <c r="B21" s="68">
        <v>899</v>
      </c>
      <c r="D21" s="68">
        <v>1367000</v>
      </c>
      <c r="E21" s="68"/>
      <c r="F21" s="68">
        <v>66</v>
      </c>
      <c r="G21" s="68"/>
      <c r="H21" s="141">
        <v>13.7</v>
      </c>
      <c r="I21" s="68"/>
      <c r="J21" s="68">
        <v>39840</v>
      </c>
      <c r="K21" s="68"/>
      <c r="L21" s="68">
        <v>4400</v>
      </c>
      <c r="M21" s="68"/>
      <c r="N21" s="68">
        <v>167690</v>
      </c>
    </row>
    <row r="22" spans="1:16" ht="12" customHeight="1">
      <c r="A22" s="67">
        <v>1986</v>
      </c>
      <c r="B22" s="68">
        <v>960</v>
      </c>
      <c r="D22" s="83">
        <v>1452000</v>
      </c>
      <c r="E22" s="68"/>
      <c r="F22" s="68">
        <v>65</v>
      </c>
      <c r="G22" s="68"/>
      <c r="H22" s="141">
        <v>14.7</v>
      </c>
      <c r="I22" s="68"/>
      <c r="J22" s="68">
        <v>43190</v>
      </c>
      <c r="K22" s="68"/>
      <c r="L22" s="68">
        <v>4540</v>
      </c>
      <c r="M22" s="68"/>
      <c r="N22" s="68">
        <v>178800</v>
      </c>
    </row>
    <row r="23" spans="1:16" ht="12" customHeight="1">
      <c r="A23" s="67">
        <v>1987</v>
      </c>
      <c r="B23" s="68">
        <v>1028</v>
      </c>
      <c r="D23" s="68">
        <v>1589000</v>
      </c>
      <c r="E23" s="68"/>
      <c r="F23" s="68">
        <v>67</v>
      </c>
      <c r="G23" s="68"/>
      <c r="H23" s="141">
        <v>16.100000000000001</v>
      </c>
      <c r="I23" s="68"/>
      <c r="J23" s="68">
        <v>48320</v>
      </c>
      <c r="K23" s="68"/>
      <c r="L23" s="68">
        <v>4700</v>
      </c>
      <c r="M23" s="68"/>
      <c r="N23" s="68">
        <v>196460</v>
      </c>
    </row>
    <row r="24" spans="1:16" ht="12" customHeight="1">
      <c r="A24" s="67">
        <v>1988</v>
      </c>
      <c r="B24" s="68">
        <v>1082</v>
      </c>
      <c r="D24" s="68">
        <v>1705000</v>
      </c>
      <c r="E24" s="68"/>
      <c r="F24" s="68">
        <v>68</v>
      </c>
      <c r="G24" s="68"/>
      <c r="H24" s="141">
        <v>17.2</v>
      </c>
      <c r="I24" s="68"/>
      <c r="J24" s="68">
        <v>53270</v>
      </c>
      <c r="K24" s="68"/>
      <c r="L24" s="68">
        <v>4830</v>
      </c>
      <c r="M24" s="68"/>
      <c r="N24" s="68">
        <v>212110</v>
      </c>
    </row>
    <row r="25" spans="1:16" ht="12" customHeight="1">
      <c r="A25" s="67">
        <v>1989</v>
      </c>
      <c r="B25" s="68">
        <v>1109</v>
      </c>
      <c r="D25" s="68">
        <v>1774000</v>
      </c>
      <c r="E25" s="68"/>
      <c r="F25" s="68">
        <v>68</v>
      </c>
      <c r="G25" s="68"/>
      <c r="H25" s="141">
        <v>18.100000000000001</v>
      </c>
      <c r="I25" s="68"/>
      <c r="J25" s="68">
        <v>57150</v>
      </c>
      <c r="K25" s="68"/>
      <c r="L25" s="68">
        <v>5060</v>
      </c>
      <c r="M25" s="68"/>
      <c r="N25" s="68">
        <v>222980</v>
      </c>
    </row>
    <row r="26" spans="1:16" ht="12" customHeight="1">
      <c r="A26" s="67">
        <v>1990</v>
      </c>
      <c r="B26" s="68">
        <v>1165</v>
      </c>
      <c r="D26" s="68">
        <v>1894000</v>
      </c>
      <c r="E26" s="68"/>
      <c r="F26" s="68">
        <v>68</v>
      </c>
      <c r="G26" s="68"/>
      <c r="H26" s="141">
        <v>18.399999999999999</v>
      </c>
      <c r="I26" s="68"/>
      <c r="J26" s="68">
        <v>58800</v>
      </c>
      <c r="K26" s="68"/>
      <c r="L26" s="68">
        <v>5330</v>
      </c>
      <c r="M26" s="68"/>
      <c r="N26" s="68">
        <v>235220</v>
      </c>
      <c r="O26" s="80"/>
    </row>
    <row r="27" spans="1:16" ht="12" customHeight="1">
      <c r="A27" s="67">
        <v>1991</v>
      </c>
      <c r="B27" s="68">
        <v>1135</v>
      </c>
      <c r="D27" s="68">
        <v>1845000</v>
      </c>
      <c r="E27" s="68"/>
      <c r="F27" s="68">
        <v>68</v>
      </c>
      <c r="G27" s="80"/>
      <c r="H27" s="141">
        <v>17.5</v>
      </c>
      <c r="I27" s="68"/>
      <c r="J27" s="68">
        <v>58560</v>
      </c>
      <c r="K27" s="68"/>
      <c r="L27" s="68">
        <v>5070</v>
      </c>
      <c r="M27" s="68"/>
      <c r="N27" s="68">
        <v>230720</v>
      </c>
    </row>
    <row r="28" spans="1:16" ht="12" customHeight="1">
      <c r="A28" s="67">
        <v>1992</v>
      </c>
      <c r="B28" s="68">
        <v>1146</v>
      </c>
      <c r="D28" s="68">
        <v>1929000</v>
      </c>
      <c r="E28" s="68"/>
      <c r="F28" s="68">
        <v>66</v>
      </c>
      <c r="G28" s="68"/>
      <c r="H28" s="141">
        <v>17.600000000000001</v>
      </c>
      <c r="I28" s="68"/>
      <c r="J28" s="68">
        <v>62640</v>
      </c>
      <c r="K28" s="68"/>
      <c r="L28" s="68">
        <v>5130</v>
      </c>
      <c r="M28" s="68"/>
      <c r="N28" s="68">
        <v>242140</v>
      </c>
    </row>
    <row r="29" spans="1:16" ht="12" customHeight="1">
      <c r="A29" s="67">
        <v>1993</v>
      </c>
      <c r="B29" s="68">
        <v>1142</v>
      </c>
      <c r="D29" s="68">
        <v>1949000</v>
      </c>
      <c r="E29" s="68"/>
      <c r="F29" s="68">
        <v>65</v>
      </c>
      <c r="G29" s="68"/>
      <c r="H29" s="141">
        <v>18.100000000000001</v>
      </c>
      <c r="I29" s="68"/>
      <c r="J29" s="68">
        <v>68450</v>
      </c>
      <c r="K29" s="68"/>
      <c r="L29" s="68">
        <v>5230</v>
      </c>
      <c r="M29" s="68"/>
      <c r="N29" s="68">
        <v>250630</v>
      </c>
    </row>
    <row r="30" spans="1:16" ht="12" customHeight="1">
      <c r="A30" s="67">
        <v>1994</v>
      </c>
      <c r="B30" s="68">
        <v>1233</v>
      </c>
      <c r="D30" s="68">
        <v>2100000</v>
      </c>
      <c r="E30" s="68"/>
      <c r="F30" s="68">
        <v>66</v>
      </c>
      <c r="G30" s="68"/>
      <c r="H30" s="141">
        <v>20.5</v>
      </c>
      <c r="I30" s="68"/>
      <c r="J30" s="68">
        <v>77220</v>
      </c>
      <c r="K30" s="68"/>
      <c r="L30" s="68">
        <v>5410</v>
      </c>
      <c r="M30" s="68"/>
      <c r="N30" s="68">
        <v>273420</v>
      </c>
    </row>
    <row r="31" spans="1:16" ht="12" customHeight="1">
      <c r="A31" s="67">
        <v>1995</v>
      </c>
      <c r="B31" s="68">
        <v>1304</v>
      </c>
      <c r="D31" s="68">
        <v>2248000</v>
      </c>
      <c r="E31" s="68"/>
      <c r="F31" s="68">
        <v>67</v>
      </c>
      <c r="G31" s="68"/>
      <c r="H31" s="141">
        <v>22.2</v>
      </c>
      <c r="I31" s="68"/>
      <c r="J31" s="68">
        <v>83130</v>
      </c>
      <c r="K31" s="68"/>
      <c r="L31" s="68">
        <v>5630</v>
      </c>
      <c r="M31" s="68"/>
      <c r="N31" s="68">
        <v>293930</v>
      </c>
    </row>
    <row r="32" spans="1:16" ht="12" customHeight="1">
      <c r="A32" s="67">
        <v>1996</v>
      </c>
      <c r="B32" s="68">
        <v>1391</v>
      </c>
      <c r="D32" s="68">
        <v>2432000</v>
      </c>
      <c r="E32" s="80"/>
      <c r="F32" s="68">
        <v>68</v>
      </c>
      <c r="G32" s="68"/>
      <c r="H32" s="141">
        <v>23.2</v>
      </c>
      <c r="I32" s="80"/>
      <c r="J32" s="68">
        <v>89200</v>
      </c>
      <c r="K32" s="80"/>
      <c r="L32" s="68">
        <v>5800</v>
      </c>
      <c r="M32" s="68"/>
      <c r="N32" s="68">
        <v>317150</v>
      </c>
      <c r="O32" s="80"/>
    </row>
    <row r="33" spans="1:15" ht="12" customHeight="1">
      <c r="A33" s="67">
        <v>1997</v>
      </c>
      <c r="B33" s="68">
        <v>1457</v>
      </c>
      <c r="C33" s="80"/>
      <c r="D33" s="68">
        <v>2573000</v>
      </c>
      <c r="E33" s="80"/>
      <c r="F33" s="68">
        <v>69</v>
      </c>
      <c r="G33" s="68"/>
      <c r="H33" s="141">
        <v>26.4</v>
      </c>
      <c r="I33" s="80"/>
      <c r="J33" s="68">
        <v>102880</v>
      </c>
      <c r="K33" s="80"/>
      <c r="L33" s="68">
        <v>5990</v>
      </c>
      <c r="M33" s="68"/>
      <c r="N33" s="68">
        <v>344190</v>
      </c>
      <c r="O33" s="80"/>
    </row>
    <row r="34" spans="1:15" ht="12" customHeight="1">
      <c r="A34" s="69">
        <v>1998</v>
      </c>
      <c r="B34" s="55">
        <v>1471</v>
      </c>
      <c r="C34" s="80"/>
      <c r="D34" s="70">
        <v>2627000</v>
      </c>
      <c r="E34" s="80"/>
      <c r="F34" s="70">
        <v>68</v>
      </c>
      <c r="G34" s="80"/>
      <c r="H34" s="142">
        <v>26.5</v>
      </c>
      <c r="I34" s="80"/>
      <c r="J34" s="70">
        <v>101770</v>
      </c>
      <c r="K34" s="80"/>
      <c r="L34" s="70">
        <v>5770</v>
      </c>
      <c r="M34" s="80"/>
      <c r="N34" s="70">
        <v>348470</v>
      </c>
      <c r="O34" s="80"/>
    </row>
    <row r="35" spans="1:15" ht="12" customHeight="1">
      <c r="A35" s="69">
        <v>1999</v>
      </c>
      <c r="B35" s="55">
        <v>1562</v>
      </c>
      <c r="D35" s="70">
        <v>2797800</v>
      </c>
      <c r="F35" s="70">
        <v>69</v>
      </c>
      <c r="G35" s="80"/>
      <c r="H35" s="142">
        <v>28.1</v>
      </c>
      <c r="I35" s="80"/>
      <c r="J35" s="70">
        <v>108660</v>
      </c>
      <c r="L35" s="70">
        <v>5720</v>
      </c>
      <c r="M35" s="80"/>
      <c r="N35" s="70">
        <v>370420</v>
      </c>
      <c r="O35" s="80"/>
    </row>
    <row r="36" spans="1:15" ht="12" customHeight="1">
      <c r="A36" s="69">
        <v>2000</v>
      </c>
      <c r="B36" s="55">
        <v>1656</v>
      </c>
      <c r="C36" s="80"/>
      <c r="D36" s="70">
        <v>3017350</v>
      </c>
      <c r="E36" s="80"/>
      <c r="F36" s="70">
        <v>71</v>
      </c>
      <c r="G36" s="137"/>
      <c r="H36" s="142">
        <v>30.2</v>
      </c>
      <c r="I36" s="137"/>
      <c r="J36" s="70">
        <v>117960</v>
      </c>
      <c r="K36" s="80"/>
      <c r="L36" s="70">
        <v>6050</v>
      </c>
      <c r="M36" s="80"/>
      <c r="N36" s="70">
        <v>401170</v>
      </c>
      <c r="O36" s="80"/>
    </row>
    <row r="37" spans="1:15" ht="12" customHeight="1">
      <c r="A37" s="69">
        <v>2001</v>
      </c>
      <c r="B37" s="55">
        <v>1624</v>
      </c>
      <c r="D37" s="70">
        <v>2929840</v>
      </c>
      <c r="F37" s="70">
        <v>69</v>
      </c>
      <c r="G37" s="80"/>
      <c r="H37" s="142">
        <v>29</v>
      </c>
      <c r="J37" s="70">
        <v>110700</v>
      </c>
      <c r="L37" s="70">
        <v>5300</v>
      </c>
      <c r="N37" s="70">
        <v>385450</v>
      </c>
      <c r="O37" s="80"/>
    </row>
    <row r="38" spans="1:15" ht="12" customHeight="1">
      <c r="A38" s="69">
        <v>2002</v>
      </c>
      <c r="B38" s="55">
        <v>1639</v>
      </c>
      <c r="D38" s="70">
        <v>2964530</v>
      </c>
      <c r="F38" s="70">
        <v>71</v>
      </c>
      <c r="G38" s="137"/>
      <c r="H38" s="142">
        <v>31.4</v>
      </c>
      <c r="J38" s="70">
        <v>119840</v>
      </c>
      <c r="L38" s="70">
        <v>4570</v>
      </c>
      <c r="N38" s="70">
        <v>397120</v>
      </c>
    </row>
    <row r="39" spans="1:15" ht="12" customHeight="1">
      <c r="A39" s="69">
        <v>2003</v>
      </c>
      <c r="B39" s="55">
        <v>1691</v>
      </c>
      <c r="C39" s="80"/>
      <c r="D39" s="70">
        <v>3019100</v>
      </c>
      <c r="E39" s="80"/>
      <c r="F39" s="70">
        <v>71</v>
      </c>
      <c r="G39" s="137"/>
      <c r="H39" s="142">
        <v>33.5</v>
      </c>
      <c r="I39" s="80"/>
      <c r="J39" s="70">
        <v>125760</v>
      </c>
      <c r="K39" s="80"/>
      <c r="L39" s="70">
        <v>4530</v>
      </c>
      <c r="M39" s="80"/>
      <c r="N39" s="70">
        <v>407670</v>
      </c>
    </row>
    <row r="40" spans="1:15" ht="12" customHeight="1">
      <c r="A40" s="69">
        <v>2004</v>
      </c>
      <c r="B40" s="70">
        <v>1888</v>
      </c>
      <c r="C40" s="80"/>
      <c r="D40" s="70">
        <v>3445300</v>
      </c>
      <c r="F40" s="37">
        <v>73</v>
      </c>
      <c r="G40" s="80"/>
      <c r="H40" s="37">
        <v>36.700000000000003</v>
      </c>
      <c r="I40" s="80"/>
      <c r="J40" s="70">
        <v>139040</v>
      </c>
      <c r="K40" s="80"/>
      <c r="L40" s="70">
        <v>4580</v>
      </c>
      <c r="M40" s="80"/>
      <c r="N40" s="70">
        <v>458910</v>
      </c>
      <c r="O40" s="80"/>
    </row>
    <row r="41" spans="1:15" ht="12" customHeight="1">
      <c r="A41" s="69">
        <v>2005</v>
      </c>
      <c r="B41" s="70">
        <v>2022</v>
      </c>
      <c r="C41" s="137"/>
      <c r="D41" s="70">
        <v>3721690</v>
      </c>
      <c r="E41" s="80"/>
      <c r="F41" s="37">
        <v>75</v>
      </c>
      <c r="G41" s="137"/>
      <c r="H41" s="37">
        <v>37.6</v>
      </c>
      <c r="I41" s="80"/>
      <c r="J41" s="70">
        <v>142520</v>
      </c>
      <c r="K41" s="80"/>
      <c r="L41" s="70">
        <v>4660</v>
      </c>
      <c r="M41" s="137"/>
      <c r="N41" s="70">
        <v>487860</v>
      </c>
    </row>
    <row r="42" spans="1:15" ht="12" customHeight="1">
      <c r="A42" s="69">
        <v>2006</v>
      </c>
      <c r="B42" s="70">
        <v>2127</v>
      </c>
      <c r="C42" s="137"/>
      <c r="D42" s="70">
        <v>3948570</v>
      </c>
      <c r="E42" s="137"/>
      <c r="F42" s="70">
        <v>76</v>
      </c>
      <c r="G42" s="137"/>
      <c r="H42" s="143">
        <v>40</v>
      </c>
      <c r="I42" s="137"/>
      <c r="J42" s="70">
        <v>151940</v>
      </c>
      <c r="K42" s="137"/>
      <c r="L42" s="70">
        <v>4530</v>
      </c>
      <c r="M42" s="137"/>
      <c r="N42" s="70">
        <v>518440</v>
      </c>
      <c r="O42" s="137"/>
    </row>
    <row r="43" spans="1:15" ht="12" customHeight="1">
      <c r="A43" s="69">
        <v>2007</v>
      </c>
      <c r="B43" s="70">
        <v>2303</v>
      </c>
      <c r="C43" s="137"/>
      <c r="D43" s="70">
        <v>4252520</v>
      </c>
      <c r="E43" s="137"/>
      <c r="F43" s="37">
        <v>77</v>
      </c>
      <c r="G43" s="137"/>
      <c r="H43" s="142">
        <v>42</v>
      </c>
      <c r="I43" s="137"/>
      <c r="J43" s="70">
        <v>159050</v>
      </c>
      <c r="K43" s="137"/>
      <c r="L43" s="70">
        <v>4490</v>
      </c>
      <c r="M43" s="137"/>
      <c r="N43" s="70">
        <v>550010</v>
      </c>
      <c r="O43" s="137"/>
    </row>
    <row r="44" spans="1:15" ht="12" customHeight="1">
      <c r="A44" s="69">
        <v>2008</v>
      </c>
      <c r="B44" s="70">
        <v>2367</v>
      </c>
      <c r="C44" s="137" t="s">
        <v>303</v>
      </c>
      <c r="D44" s="70">
        <v>4385907</v>
      </c>
      <c r="E44" s="137" t="s">
        <v>303</v>
      </c>
      <c r="F44" s="37">
        <v>76</v>
      </c>
      <c r="G44" s="137"/>
      <c r="H44" s="142">
        <v>41</v>
      </c>
      <c r="I44" s="137" t="s">
        <v>303</v>
      </c>
      <c r="J44" s="70">
        <v>157755</v>
      </c>
      <c r="K44" s="137" t="s">
        <v>303</v>
      </c>
      <c r="L44" s="70">
        <v>5011</v>
      </c>
      <c r="M44" s="137" t="s">
        <v>303</v>
      </c>
      <c r="N44" s="70">
        <v>563855</v>
      </c>
      <c r="O44" s="137" t="s">
        <v>303</v>
      </c>
    </row>
    <row r="45" spans="1:15" ht="12" customHeight="1">
      <c r="A45" s="69">
        <v>2009</v>
      </c>
      <c r="B45" s="70">
        <v>2358</v>
      </c>
      <c r="C45" s="137" t="s">
        <v>303</v>
      </c>
      <c r="D45" s="70">
        <v>4339719</v>
      </c>
      <c r="E45" s="137" t="s">
        <v>303</v>
      </c>
      <c r="F45" s="37">
        <v>77</v>
      </c>
      <c r="G45" s="137" t="s">
        <v>303</v>
      </c>
      <c r="H45" s="37">
        <v>40.700000000000003</v>
      </c>
      <c r="I45" s="137" t="s">
        <v>303</v>
      </c>
      <c r="J45" s="70">
        <v>143752</v>
      </c>
      <c r="K45" s="137" t="s">
        <v>303</v>
      </c>
      <c r="L45" s="70">
        <v>4738</v>
      </c>
      <c r="M45" s="137" t="s">
        <v>303</v>
      </c>
      <c r="N45" s="70">
        <v>539655</v>
      </c>
      <c r="O45" s="137" t="s">
        <v>303</v>
      </c>
    </row>
    <row r="46" spans="1:15" ht="12" customHeight="1">
      <c r="A46" s="78">
        <v>2010</v>
      </c>
      <c r="B46" s="79">
        <v>2563</v>
      </c>
      <c r="C46" s="138"/>
      <c r="D46" s="79">
        <v>4684902</v>
      </c>
      <c r="E46" s="138"/>
      <c r="F46" s="42">
        <v>78</v>
      </c>
      <c r="G46" s="138"/>
      <c r="H46" s="144">
        <v>48</v>
      </c>
      <c r="I46" s="138"/>
      <c r="J46" s="79">
        <v>172177</v>
      </c>
      <c r="K46" s="138"/>
      <c r="L46" s="79">
        <v>4979</v>
      </c>
      <c r="M46" s="138"/>
      <c r="N46" s="79">
        <v>603031</v>
      </c>
      <c r="O46" s="138"/>
    </row>
    <row r="47" spans="1:15" ht="12" customHeight="1">
      <c r="A47" s="67"/>
      <c r="B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1:15" ht="12" customHeight="1">
      <c r="A48" s="80" t="s">
        <v>743</v>
      </c>
      <c r="B48" s="68"/>
    </row>
    <row r="49" spans="1:1" ht="12" customHeight="1">
      <c r="A49" s="80" t="s">
        <v>742</v>
      </c>
    </row>
  </sheetData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workbookViewId="0">
      <selection activeCell="T23" sqref="T23"/>
    </sheetView>
  </sheetViews>
  <sheetFormatPr defaultRowHeight="12" customHeight="1"/>
  <cols>
    <col min="1" max="1" width="2.42578125" style="2" customWidth="1"/>
    <col min="2" max="2" width="1.5703125" style="2" customWidth="1"/>
    <col min="3" max="3" width="11.85546875" style="2" customWidth="1"/>
    <col min="4" max="4" width="9.85546875" style="2" customWidth="1"/>
    <col min="5" max="5" width="8.42578125" style="2" customWidth="1"/>
    <col min="6" max="6" width="0.85546875" style="2" customWidth="1"/>
    <col min="7" max="7" width="6.7109375" style="2" customWidth="1"/>
    <col min="8" max="8" width="0.85546875" style="2" customWidth="1"/>
    <col min="9" max="9" width="6.7109375" style="2" customWidth="1"/>
    <col min="10" max="10" width="0.85546875" style="2" customWidth="1"/>
    <col min="11" max="11" width="6.7109375" style="2" customWidth="1"/>
    <col min="12" max="12" width="0.85546875" style="2" customWidth="1"/>
    <col min="13" max="13" width="6.7109375" style="2" customWidth="1"/>
    <col min="14" max="14" width="0.85546875" style="2" customWidth="1"/>
    <col min="15" max="15" width="10.85546875" style="2" customWidth="1"/>
    <col min="16" max="16" width="0.85546875" style="2" customWidth="1"/>
    <col min="17" max="17" width="10.42578125" style="2" customWidth="1"/>
    <col min="18" max="16384" width="9.140625" style="2"/>
  </cols>
  <sheetData>
    <row r="1" spans="1:17" s="24" customFormat="1" ht="12" customHeight="1">
      <c r="A1" s="24" t="s">
        <v>80</v>
      </c>
      <c r="D1" s="24" t="s">
        <v>187</v>
      </c>
    </row>
    <row r="2" spans="1:17" ht="12" customHeight="1">
      <c r="D2" s="2" t="s">
        <v>188</v>
      </c>
    </row>
    <row r="3" spans="1:17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" customHeight="1">
      <c r="A4" s="2" t="s">
        <v>81</v>
      </c>
      <c r="E4" s="2" t="s">
        <v>82</v>
      </c>
      <c r="G4" s="2" t="s">
        <v>682</v>
      </c>
      <c r="O4" s="2" t="s">
        <v>83</v>
      </c>
      <c r="Q4" s="2" t="s">
        <v>84</v>
      </c>
    </row>
    <row r="5" spans="1:17" ht="12" customHeight="1">
      <c r="A5" s="2" t="s">
        <v>85</v>
      </c>
      <c r="E5" s="2" t="s">
        <v>86</v>
      </c>
      <c r="G5" s="3" t="s">
        <v>683</v>
      </c>
      <c r="H5" s="3"/>
      <c r="I5" s="3"/>
      <c r="J5" s="3"/>
      <c r="K5" s="3"/>
      <c r="L5" s="3"/>
      <c r="M5" s="3"/>
      <c r="O5" s="2" t="s">
        <v>87</v>
      </c>
      <c r="Q5" s="2" t="s">
        <v>88</v>
      </c>
    </row>
    <row r="6" spans="1:17" ht="12" customHeight="1">
      <c r="E6" s="2" t="s">
        <v>89</v>
      </c>
      <c r="I6" s="7"/>
      <c r="J6" s="7"/>
      <c r="K6" s="7"/>
      <c r="O6" s="2" t="s">
        <v>90</v>
      </c>
      <c r="Q6" s="2" t="s">
        <v>91</v>
      </c>
    </row>
    <row r="7" spans="1:17" ht="12" customHeight="1">
      <c r="A7" s="3"/>
      <c r="B7" s="3"/>
      <c r="C7" s="3"/>
      <c r="D7" s="3"/>
      <c r="E7" s="3" t="s">
        <v>92</v>
      </c>
      <c r="F7" s="3"/>
      <c r="G7" s="3">
        <v>1</v>
      </c>
      <c r="H7" s="3"/>
      <c r="I7" s="3">
        <v>2</v>
      </c>
      <c r="J7" s="3"/>
      <c r="K7" s="3">
        <v>3</v>
      </c>
      <c r="L7" s="3"/>
      <c r="M7" s="3">
        <v>4</v>
      </c>
      <c r="N7" s="3"/>
      <c r="O7" s="3" t="s">
        <v>93</v>
      </c>
      <c r="P7" s="3"/>
      <c r="Q7" s="3" t="s">
        <v>93</v>
      </c>
    </row>
    <row r="9" spans="1:17" ht="12" customHeight="1">
      <c r="A9" s="2" t="s">
        <v>94</v>
      </c>
      <c r="E9" s="2">
        <v>47</v>
      </c>
      <c r="G9" s="2">
        <v>13</v>
      </c>
      <c r="I9" s="2">
        <v>18</v>
      </c>
      <c r="K9" s="2">
        <v>7</v>
      </c>
      <c r="M9" s="2">
        <v>29</v>
      </c>
      <c r="O9" s="18" t="s">
        <v>184</v>
      </c>
      <c r="Q9" s="2">
        <v>67</v>
      </c>
    </row>
    <row r="10" spans="1:17" ht="12" customHeight="1">
      <c r="A10" s="2" t="s">
        <v>95</v>
      </c>
    </row>
    <row r="11" spans="1:17" ht="12" customHeight="1">
      <c r="A11" s="2" t="s">
        <v>96</v>
      </c>
      <c r="O11" s="18"/>
    </row>
    <row r="12" spans="1:17" ht="12" customHeight="1"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2" customHeight="1">
      <c r="A13" s="2" t="s">
        <v>97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12" customHeight="1">
      <c r="A14" s="2" t="s">
        <v>98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2" customHeight="1">
      <c r="A15" s="3" t="s">
        <v>96</v>
      </c>
      <c r="B15" s="3"/>
      <c r="C15" s="3"/>
      <c r="D15" s="3"/>
      <c r="E15" s="3">
        <v>4</v>
      </c>
      <c r="F15" s="3"/>
      <c r="G15" s="20">
        <v>1</v>
      </c>
      <c r="H15" s="3"/>
      <c r="I15" s="3">
        <v>2</v>
      </c>
      <c r="J15" s="3"/>
      <c r="K15" s="3">
        <v>2</v>
      </c>
      <c r="L15" s="3"/>
      <c r="M15" s="3">
        <v>2</v>
      </c>
      <c r="N15" s="3"/>
      <c r="O15" s="20" t="s">
        <v>184</v>
      </c>
      <c r="P15" s="3"/>
      <c r="Q15" s="3">
        <v>7</v>
      </c>
    </row>
    <row r="16" spans="1:17" ht="12" customHeight="1">
      <c r="A16" s="2" t="s">
        <v>99</v>
      </c>
      <c r="E16" s="2">
        <v>51</v>
      </c>
      <c r="G16" s="2">
        <v>14</v>
      </c>
      <c r="I16" s="2">
        <v>20</v>
      </c>
      <c r="K16" s="2">
        <v>9</v>
      </c>
      <c r="M16" s="2">
        <v>31</v>
      </c>
      <c r="O16" s="18" t="s">
        <v>184</v>
      </c>
      <c r="Q16" s="2">
        <v>74</v>
      </c>
    </row>
    <row r="19" spans="1:17" ht="12" customHeight="1">
      <c r="A19" s="2" t="s">
        <v>100</v>
      </c>
    </row>
    <row r="20" spans="1:17" ht="12" customHeight="1">
      <c r="A20" s="2" t="s">
        <v>101</v>
      </c>
    </row>
    <row r="21" spans="1:17" ht="12" customHeight="1">
      <c r="A21" s="2" t="s">
        <v>102</v>
      </c>
    </row>
    <row r="22" spans="1:17" ht="12" customHeight="1">
      <c r="A22" s="2" t="s">
        <v>96</v>
      </c>
      <c r="E22" s="2">
        <v>5</v>
      </c>
      <c r="G22" s="18">
        <v>7</v>
      </c>
      <c r="I22" s="18" t="s">
        <v>184</v>
      </c>
      <c r="K22" s="18" t="s">
        <v>184</v>
      </c>
      <c r="M22" s="18" t="s">
        <v>184</v>
      </c>
      <c r="O22" s="18" t="s">
        <v>184</v>
      </c>
      <c r="Q22" s="2">
        <v>7</v>
      </c>
    </row>
    <row r="23" spans="1:17" ht="12" customHeight="1">
      <c r="K23" s="18"/>
      <c r="M23" s="18"/>
    </row>
    <row r="24" spans="1:17" ht="12" customHeight="1">
      <c r="A24" s="2" t="s">
        <v>182</v>
      </c>
    </row>
    <row r="25" spans="1:17" ht="12" customHeight="1">
      <c r="A25" s="2" t="s">
        <v>101</v>
      </c>
    </row>
    <row r="26" spans="1:17" ht="12" customHeight="1">
      <c r="A26" s="2" t="s">
        <v>183</v>
      </c>
    </row>
    <row r="27" spans="1:17" ht="12" customHeight="1">
      <c r="A27" s="2" t="s">
        <v>96</v>
      </c>
      <c r="E27" s="18" t="s">
        <v>184</v>
      </c>
      <c r="G27" s="18" t="s">
        <v>184</v>
      </c>
      <c r="I27" s="18" t="s">
        <v>184</v>
      </c>
      <c r="K27" s="18" t="s">
        <v>184</v>
      </c>
      <c r="M27" s="18" t="s">
        <v>184</v>
      </c>
      <c r="O27" s="18" t="s">
        <v>184</v>
      </c>
      <c r="Q27" s="18" t="s">
        <v>184</v>
      </c>
    </row>
    <row r="28" spans="1:17" ht="12" customHeight="1">
      <c r="G28" s="18"/>
      <c r="H28" s="18"/>
      <c r="I28" s="18"/>
      <c r="J28" s="18"/>
      <c r="K28" s="18"/>
      <c r="L28" s="18"/>
      <c r="M28" s="18"/>
      <c r="O28" s="18"/>
    </row>
    <row r="29" spans="1:17" ht="12" customHeight="1">
      <c r="A29" s="2" t="s">
        <v>103</v>
      </c>
    </row>
    <row r="30" spans="1:17" ht="12" customHeight="1">
      <c r="A30" s="2" t="s">
        <v>101</v>
      </c>
    </row>
    <row r="31" spans="1:17" ht="12" customHeight="1">
      <c r="A31" s="2" t="s">
        <v>104</v>
      </c>
    </row>
    <row r="32" spans="1:17" ht="12" customHeight="1">
      <c r="A32" s="2" t="s">
        <v>96</v>
      </c>
      <c r="E32" s="2">
        <v>131</v>
      </c>
      <c r="G32" s="18" t="s">
        <v>184</v>
      </c>
      <c r="H32" s="18"/>
      <c r="I32" s="18" t="s">
        <v>184</v>
      </c>
      <c r="J32" s="18"/>
      <c r="K32" s="18" t="s">
        <v>184</v>
      </c>
      <c r="L32" s="18"/>
      <c r="M32" s="18" t="s">
        <v>184</v>
      </c>
      <c r="O32" s="2">
        <v>155</v>
      </c>
      <c r="Q32" s="2">
        <v>155</v>
      </c>
    </row>
    <row r="33" spans="1:18" ht="12" customHeight="1">
      <c r="D33" s="7"/>
      <c r="E33" s="7"/>
      <c r="F33" s="7"/>
      <c r="G33" s="21"/>
      <c r="H33" s="7"/>
      <c r="I33" s="21"/>
      <c r="J33" s="7"/>
      <c r="K33" s="21"/>
      <c r="L33" s="21"/>
      <c r="M33" s="21"/>
      <c r="N33" s="7"/>
      <c r="O33" s="21"/>
      <c r="P33" s="7"/>
      <c r="Q33" s="7"/>
      <c r="R33" s="7"/>
    </row>
    <row r="34" spans="1:18" ht="12" customHeight="1">
      <c r="A34" s="2" t="s">
        <v>105</v>
      </c>
      <c r="D34" s="7"/>
      <c r="E34" s="7"/>
      <c r="F34" s="7"/>
      <c r="G34" s="21"/>
      <c r="H34" s="7"/>
      <c r="I34" s="21"/>
      <c r="J34" s="7"/>
      <c r="K34" s="21"/>
      <c r="L34" s="21"/>
      <c r="M34" s="21"/>
      <c r="N34" s="7"/>
      <c r="O34" s="7"/>
      <c r="P34" s="7"/>
      <c r="Q34" s="7"/>
      <c r="R34" s="7"/>
    </row>
    <row r="35" spans="1:18" ht="12" customHeight="1">
      <c r="A35" s="2" t="s">
        <v>106</v>
      </c>
    </row>
    <row r="36" spans="1:18" ht="12" customHeight="1">
      <c r="A36" s="2" t="s">
        <v>107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8" ht="12" customHeight="1">
      <c r="A37" s="3" t="s">
        <v>108</v>
      </c>
      <c r="B37" s="3"/>
      <c r="C37" s="3"/>
      <c r="D37" s="3"/>
      <c r="E37" s="3">
        <v>9</v>
      </c>
      <c r="F37" s="3"/>
      <c r="G37" s="20" t="s">
        <v>184</v>
      </c>
      <c r="H37" s="20"/>
      <c r="I37" s="20" t="s">
        <v>184</v>
      </c>
      <c r="J37" s="20"/>
      <c r="K37" s="20" t="s">
        <v>184</v>
      </c>
      <c r="L37" s="20"/>
      <c r="M37" s="20" t="s">
        <v>184</v>
      </c>
      <c r="N37" s="3"/>
      <c r="O37" s="3">
        <v>12</v>
      </c>
      <c r="P37" s="3"/>
      <c r="Q37" s="3">
        <v>12</v>
      </c>
    </row>
    <row r="38" spans="1:18" ht="12" customHeight="1">
      <c r="A38" s="2" t="s">
        <v>99</v>
      </c>
      <c r="E38" s="7">
        <v>145</v>
      </c>
      <c r="F38" s="7"/>
      <c r="G38" s="21">
        <v>7</v>
      </c>
      <c r="H38" s="7"/>
      <c r="I38" s="21" t="s">
        <v>184</v>
      </c>
      <c r="J38" s="7"/>
      <c r="K38" s="21" t="s">
        <v>184</v>
      </c>
      <c r="L38" s="7"/>
      <c r="M38" s="21" t="s">
        <v>184</v>
      </c>
      <c r="N38" s="7"/>
      <c r="O38" s="7">
        <v>167</v>
      </c>
      <c r="P38" s="7"/>
      <c r="Q38" s="7">
        <v>174</v>
      </c>
    </row>
    <row r="39" spans="1:18" ht="12" customHeight="1">
      <c r="E39" s="7"/>
      <c r="F39" s="7"/>
      <c r="G39" s="21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8" ht="12" customHeight="1">
      <c r="A40" s="3"/>
      <c r="B40" s="3"/>
      <c r="C40" s="3"/>
      <c r="D40" s="3"/>
      <c r="E40" s="3"/>
      <c r="F40" s="3"/>
      <c r="G40" s="20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 ht="12" customHeight="1">
      <c r="A41" s="25" t="s">
        <v>109</v>
      </c>
      <c r="B41" s="25"/>
      <c r="C41" s="25"/>
      <c r="D41" s="25"/>
      <c r="E41" s="25">
        <v>196</v>
      </c>
      <c r="F41" s="25"/>
      <c r="G41" s="25">
        <v>21</v>
      </c>
      <c r="H41" s="25"/>
      <c r="I41" s="25">
        <v>20</v>
      </c>
      <c r="J41" s="25"/>
      <c r="K41" s="25">
        <v>9</v>
      </c>
      <c r="L41" s="25"/>
      <c r="M41" s="25">
        <v>31</v>
      </c>
      <c r="N41" s="25"/>
      <c r="O41" s="25">
        <v>161</v>
      </c>
      <c r="P41" s="25"/>
      <c r="Q41" s="25">
        <v>248</v>
      </c>
    </row>
    <row r="43" spans="1:18" ht="12" customHeight="1">
      <c r="A43" s="2" t="s">
        <v>110</v>
      </c>
    </row>
    <row r="44" spans="1:18" ht="12" customHeight="1">
      <c r="A44" s="3" t="s">
        <v>111</v>
      </c>
      <c r="B44" s="3"/>
      <c r="C44" s="3"/>
      <c r="D44" s="3"/>
      <c r="E44" s="3"/>
      <c r="F44" s="3"/>
      <c r="G44" s="3">
        <v>4</v>
      </c>
      <c r="H44" s="3"/>
      <c r="I44" s="3">
        <v>20</v>
      </c>
      <c r="J44" s="3"/>
      <c r="K44" s="3">
        <v>9</v>
      </c>
      <c r="L44" s="3"/>
      <c r="M44" s="3">
        <v>31</v>
      </c>
      <c r="N44" s="3"/>
      <c r="O44" s="3">
        <v>44</v>
      </c>
      <c r="P44" s="3"/>
      <c r="Q44" s="3">
        <v>108</v>
      </c>
    </row>
    <row r="45" spans="1:18" ht="12" customHeight="1">
      <c r="A45" s="7"/>
      <c r="B45" s="7"/>
      <c r="C45" s="7"/>
      <c r="D45" s="7"/>
    </row>
    <row r="46" spans="1:18" ht="12" customHeight="1">
      <c r="A46" s="9" t="s">
        <v>684</v>
      </c>
    </row>
    <row r="47" spans="1:18" ht="12" customHeight="1">
      <c r="A47" s="2" t="s">
        <v>112</v>
      </c>
    </row>
    <row r="48" spans="1:18" ht="12" customHeight="1">
      <c r="A48" s="2" t="s">
        <v>113</v>
      </c>
    </row>
    <row r="49" spans="1:1" ht="12" customHeight="1">
      <c r="A49" s="2" t="s">
        <v>114</v>
      </c>
    </row>
  </sheetData>
  <phoneticPr fontId="0" type="noConversion"/>
  <pageMargins left="0.78740157480314965" right="0.550000000000000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F41" sqref="F41"/>
    </sheetView>
  </sheetViews>
  <sheetFormatPr defaultRowHeight="12" customHeight="1"/>
  <cols>
    <col min="1" max="1" width="2.42578125" style="2" customWidth="1"/>
    <col min="2" max="2" width="1.5703125" style="2" customWidth="1"/>
    <col min="3" max="3" width="7.140625" style="2" customWidth="1"/>
    <col min="4" max="4" width="12.140625" style="2" customWidth="1"/>
    <col min="5" max="5" width="3.7109375" style="2" customWidth="1"/>
    <col min="6" max="6" width="15.42578125" style="2" customWidth="1"/>
    <col min="7" max="7" width="2.5703125" style="2" customWidth="1"/>
    <col min="8" max="8" width="9.85546875" style="2" customWidth="1"/>
    <col min="9" max="16384" width="9.140625" style="2"/>
  </cols>
  <sheetData>
    <row r="1" spans="1:9" s="24" customFormat="1" ht="12" customHeight="1">
      <c r="A1" s="24" t="s">
        <v>115</v>
      </c>
      <c r="D1" s="24" t="s">
        <v>189</v>
      </c>
    </row>
    <row r="2" spans="1:9" ht="12" customHeight="1">
      <c r="D2" s="2" t="s">
        <v>167</v>
      </c>
    </row>
    <row r="3" spans="1:9" ht="12" customHeight="1">
      <c r="D3" s="2" t="s">
        <v>190</v>
      </c>
    </row>
    <row r="4" spans="1:9" ht="12" customHeight="1">
      <c r="A4" s="3"/>
      <c r="B4" s="3"/>
      <c r="C4" s="3"/>
      <c r="D4" s="3"/>
      <c r="E4" s="3"/>
      <c r="F4" s="3"/>
      <c r="G4" s="3"/>
      <c r="H4" s="3"/>
      <c r="I4" s="7"/>
    </row>
    <row r="5" spans="1:9" ht="12" customHeight="1">
      <c r="F5" s="2" t="s">
        <v>116</v>
      </c>
      <c r="I5" s="7"/>
    </row>
    <row r="6" spans="1:9" ht="12" customHeight="1">
      <c r="F6" s="2" t="s">
        <v>86</v>
      </c>
      <c r="I6" s="7"/>
    </row>
    <row r="7" spans="1:9" ht="12" customHeight="1">
      <c r="F7" s="2" t="s">
        <v>89</v>
      </c>
      <c r="I7" s="7"/>
    </row>
    <row r="8" spans="1:9" ht="12" customHeight="1">
      <c r="A8" s="3"/>
      <c r="B8" s="3"/>
      <c r="C8" s="3"/>
      <c r="D8" s="3"/>
      <c r="E8" s="3"/>
      <c r="F8" s="3" t="s">
        <v>128</v>
      </c>
      <c r="G8" s="3"/>
      <c r="H8" s="3"/>
      <c r="I8" s="7"/>
    </row>
    <row r="9" spans="1:9" ht="12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2" customHeight="1">
      <c r="A10" s="2" t="s">
        <v>117</v>
      </c>
      <c r="I10" s="7"/>
    </row>
    <row r="11" spans="1:9" ht="12" customHeight="1">
      <c r="A11" s="2" t="s">
        <v>118</v>
      </c>
      <c r="F11" s="22">
        <v>25</v>
      </c>
      <c r="I11" s="7"/>
    </row>
    <row r="12" spans="1:9" ht="12" customHeight="1">
      <c r="F12" s="22"/>
      <c r="I12" s="7"/>
    </row>
    <row r="13" spans="1:9" ht="12" customHeight="1">
      <c r="A13" s="2" t="s">
        <v>119</v>
      </c>
      <c r="F13" s="22"/>
      <c r="I13" s="7"/>
    </row>
    <row r="14" spans="1:9" ht="12" customHeight="1">
      <c r="A14" s="2" t="s">
        <v>120</v>
      </c>
      <c r="F14" s="22" t="s">
        <v>184</v>
      </c>
      <c r="I14" s="7"/>
    </row>
    <row r="15" spans="1:9" ht="12" customHeight="1">
      <c r="A15" s="3"/>
      <c r="B15" s="3"/>
      <c r="C15" s="3"/>
      <c r="D15" s="3"/>
      <c r="E15" s="3"/>
      <c r="F15" s="23"/>
      <c r="G15" s="3"/>
      <c r="H15" s="3"/>
      <c r="I15" s="7"/>
    </row>
    <row r="16" spans="1:9" ht="12" customHeight="1">
      <c r="A16" s="2" t="s">
        <v>121</v>
      </c>
      <c r="F16" s="22">
        <v>25</v>
      </c>
      <c r="I16" s="7"/>
    </row>
  </sheetData>
  <phoneticPr fontId="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G41" sqref="G41"/>
    </sheetView>
  </sheetViews>
  <sheetFormatPr defaultRowHeight="12" customHeight="1"/>
  <cols>
    <col min="1" max="1" width="10" style="2" customWidth="1"/>
    <col min="2" max="2" width="3.140625" style="2" customWidth="1"/>
    <col min="3" max="3" width="7.85546875" style="2" customWidth="1"/>
    <col min="4" max="4" width="9.140625" style="2"/>
    <col min="5" max="5" width="7.5703125" style="2" customWidth="1"/>
    <col min="6" max="6" width="1.85546875" style="2" customWidth="1"/>
    <col min="7" max="7" width="8" style="2" customWidth="1"/>
    <col min="8" max="8" width="1.7109375" style="2" customWidth="1"/>
    <col min="9" max="9" width="7.85546875" style="2" customWidth="1"/>
    <col min="10" max="10" width="1.42578125" style="2" customWidth="1"/>
    <col min="11" max="11" width="8" style="2" customWidth="1"/>
    <col min="12" max="12" width="1.7109375" style="2" customWidth="1"/>
    <col min="13" max="13" width="8.140625" style="2" customWidth="1"/>
    <col min="14" max="14" width="1.28515625" style="2" customWidth="1"/>
    <col min="15" max="16384" width="9.140625" style="2"/>
  </cols>
  <sheetData>
    <row r="1" spans="1:15" ht="12" customHeight="1">
      <c r="A1" s="24" t="s">
        <v>496</v>
      </c>
      <c r="B1" s="24" t="s">
        <v>497</v>
      </c>
    </row>
    <row r="2" spans="1:15" ht="12" customHeight="1">
      <c r="B2" s="2" t="s">
        <v>498</v>
      </c>
    </row>
    <row r="3" spans="1:15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2" customHeight="1">
      <c r="A4" s="4" t="s">
        <v>499</v>
      </c>
      <c r="B4" s="4"/>
      <c r="C4" s="4"/>
      <c r="E4" s="2" t="s">
        <v>500</v>
      </c>
    </row>
    <row r="5" spans="1:15" ht="12" customHeight="1">
      <c r="A5" s="4" t="s">
        <v>501</v>
      </c>
      <c r="B5" s="4"/>
      <c r="C5" s="4"/>
      <c r="E5" s="3" t="s">
        <v>502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2" customHeight="1">
      <c r="A6" s="6"/>
      <c r="B6" s="6"/>
      <c r="C6" s="6"/>
      <c r="D6" s="3"/>
      <c r="E6" s="3">
        <v>2006</v>
      </c>
      <c r="F6" s="3"/>
      <c r="G6" s="3">
        <v>2007</v>
      </c>
      <c r="H6" s="3"/>
      <c r="I6" s="3">
        <v>2008</v>
      </c>
      <c r="J6" s="3"/>
      <c r="K6" s="3">
        <v>2009</v>
      </c>
      <c r="L6" s="25"/>
      <c r="M6" s="25">
        <v>2010</v>
      </c>
      <c r="N6" s="25"/>
      <c r="O6" s="25">
        <v>2011</v>
      </c>
    </row>
    <row r="7" spans="1:15" ht="12" customHeight="1">
      <c r="A7" s="4"/>
      <c r="B7" s="4"/>
      <c r="C7" s="4"/>
    </row>
    <row r="8" spans="1:15" ht="12" customHeight="1">
      <c r="A8" s="8"/>
      <c r="B8" s="8"/>
      <c r="C8" s="27" t="s">
        <v>503</v>
      </c>
      <c r="E8" s="4">
        <v>2226</v>
      </c>
      <c r="F8" s="4"/>
      <c r="G8" s="4">
        <v>2044</v>
      </c>
      <c r="H8" s="4"/>
      <c r="I8" s="4">
        <v>2096</v>
      </c>
      <c r="J8" s="4"/>
      <c r="K8" s="2">
        <v>2115</v>
      </c>
      <c r="M8" s="4">
        <v>2251</v>
      </c>
      <c r="N8" s="4"/>
      <c r="O8" s="4">
        <v>2092</v>
      </c>
    </row>
    <row r="9" spans="1:15" ht="12" customHeight="1">
      <c r="A9" s="8">
        <v>2001</v>
      </c>
      <c r="B9" s="28" t="s">
        <v>184</v>
      </c>
      <c r="C9" s="8">
        <v>5700</v>
      </c>
      <c r="E9" s="4">
        <v>195</v>
      </c>
      <c r="F9" s="4"/>
      <c r="G9" s="4">
        <v>184</v>
      </c>
      <c r="H9" s="4"/>
      <c r="I9" s="4">
        <v>187</v>
      </c>
      <c r="J9" s="4"/>
      <c r="K9" s="2">
        <v>191</v>
      </c>
      <c r="M9" s="4">
        <v>189</v>
      </c>
      <c r="N9" s="4"/>
      <c r="O9" s="4">
        <v>198</v>
      </c>
    </row>
    <row r="10" spans="1:15" ht="12" customHeight="1">
      <c r="A10" s="8">
        <v>5701</v>
      </c>
      <c r="B10" s="28" t="s">
        <v>184</v>
      </c>
      <c r="C10" s="8">
        <v>10000</v>
      </c>
      <c r="E10" s="4">
        <v>41</v>
      </c>
      <c r="F10" s="4"/>
      <c r="G10" s="4">
        <v>42</v>
      </c>
      <c r="H10" s="4"/>
      <c r="I10" s="4">
        <v>46</v>
      </c>
      <c r="J10" s="4"/>
      <c r="K10" s="2">
        <v>44</v>
      </c>
      <c r="M10" s="4">
        <v>40</v>
      </c>
      <c r="N10" s="4"/>
      <c r="O10" s="4">
        <v>37</v>
      </c>
    </row>
    <row r="11" spans="1:15" ht="12" customHeight="1">
      <c r="A11" s="8">
        <v>10001</v>
      </c>
      <c r="B11" s="28" t="s">
        <v>184</v>
      </c>
      <c r="C11" s="8">
        <v>15000</v>
      </c>
      <c r="E11" s="4">
        <v>32</v>
      </c>
      <c r="F11" s="4"/>
      <c r="G11" s="4">
        <v>28</v>
      </c>
      <c r="H11" s="4"/>
      <c r="I11" s="4">
        <v>30</v>
      </c>
      <c r="J11" s="4"/>
      <c r="K11" s="2">
        <v>27</v>
      </c>
      <c r="M11" s="4">
        <v>27</v>
      </c>
      <c r="N11" s="4"/>
      <c r="O11" s="4">
        <v>21</v>
      </c>
    </row>
    <row r="12" spans="1:15" ht="12" customHeight="1">
      <c r="A12" s="8">
        <v>15001</v>
      </c>
      <c r="B12" s="28" t="s">
        <v>184</v>
      </c>
      <c r="C12" s="8">
        <v>25000</v>
      </c>
      <c r="E12" s="4">
        <v>53</v>
      </c>
      <c r="F12" s="4"/>
      <c r="G12" s="4">
        <v>60</v>
      </c>
      <c r="H12" s="4"/>
      <c r="I12" s="4">
        <v>64</v>
      </c>
      <c r="J12" s="4"/>
      <c r="K12" s="2">
        <v>67</v>
      </c>
      <c r="M12" s="4">
        <v>72</v>
      </c>
      <c r="N12" s="4"/>
      <c r="O12" s="4">
        <v>75</v>
      </c>
    </row>
    <row r="13" spans="1:15" ht="12" customHeight="1">
      <c r="A13" s="8">
        <v>25001</v>
      </c>
      <c r="B13" s="28" t="s">
        <v>184</v>
      </c>
      <c r="C13" s="8">
        <v>100000</v>
      </c>
      <c r="E13" s="4">
        <v>60</v>
      </c>
      <c r="F13" s="4"/>
      <c r="G13" s="4">
        <v>55</v>
      </c>
      <c r="H13" s="4"/>
      <c r="I13" s="4">
        <v>54</v>
      </c>
      <c r="J13" s="4"/>
      <c r="K13" s="2">
        <v>59</v>
      </c>
      <c r="M13" s="4">
        <v>47</v>
      </c>
      <c r="N13" s="4"/>
      <c r="O13" s="4">
        <v>45</v>
      </c>
    </row>
    <row r="14" spans="1:15" ht="12" customHeight="1">
      <c r="A14" s="8"/>
      <c r="B14" s="27" t="s">
        <v>504</v>
      </c>
      <c r="C14" s="8">
        <v>100000</v>
      </c>
      <c r="E14" s="4">
        <v>7</v>
      </c>
      <c r="F14" s="4"/>
      <c r="G14" s="4">
        <v>5</v>
      </c>
      <c r="H14" s="4"/>
      <c r="I14" s="4">
        <v>5</v>
      </c>
      <c r="J14" s="4"/>
      <c r="K14" s="3">
        <v>5</v>
      </c>
      <c r="M14" s="6">
        <v>5</v>
      </c>
      <c r="N14" s="6"/>
      <c r="O14" s="6">
        <v>5</v>
      </c>
    </row>
    <row r="15" spans="1:15" ht="12" customHeight="1">
      <c r="A15" s="26" t="s">
        <v>121</v>
      </c>
      <c r="B15" s="25"/>
      <c r="C15" s="26"/>
      <c r="D15" s="25"/>
      <c r="E15" s="26">
        <f t="shared" ref="E15:K15" si="0">SUM(E8:E14)</f>
        <v>2614</v>
      </c>
      <c r="F15" s="26"/>
      <c r="G15" s="26">
        <f t="shared" si="0"/>
        <v>2418</v>
      </c>
      <c r="H15" s="26"/>
      <c r="I15" s="26">
        <f t="shared" si="0"/>
        <v>2482</v>
      </c>
      <c r="J15" s="26"/>
      <c r="K15" s="26">
        <f t="shared" si="0"/>
        <v>2508</v>
      </c>
      <c r="L15" s="25"/>
      <c r="M15" s="26">
        <f>SUM(M8:M14)</f>
        <v>2631</v>
      </c>
      <c r="N15" s="26"/>
      <c r="O15" s="26">
        <f>SUM(O8:O14)</f>
        <v>2473</v>
      </c>
    </row>
    <row r="16" spans="1:15" ht="12" customHeight="1">
      <c r="A16" s="8"/>
      <c r="B16" s="8"/>
      <c r="C16" s="8"/>
    </row>
    <row r="17" spans="1:3" ht="12" customHeight="1">
      <c r="A17" s="8"/>
      <c r="B17" s="8"/>
      <c r="C17" s="8"/>
    </row>
    <row r="18" spans="1:3" ht="12" customHeight="1">
      <c r="A18" s="8"/>
      <c r="B18" s="8"/>
      <c r="C18" s="8"/>
    </row>
    <row r="19" spans="1:3" ht="12" customHeight="1">
      <c r="A19" s="8"/>
      <c r="B19" s="8"/>
      <c r="C19" s="8"/>
    </row>
    <row r="20" spans="1:3" ht="12" customHeight="1">
      <c r="A20" s="8"/>
      <c r="B20" s="8"/>
      <c r="C20" s="8"/>
    </row>
    <row r="21" spans="1:3" ht="12" customHeight="1">
      <c r="A21" s="8"/>
      <c r="B21" s="8"/>
      <c r="C21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1"/>
  <sheetViews>
    <sheetView workbookViewId="0">
      <selection activeCell="W10" sqref="W10"/>
    </sheetView>
  </sheetViews>
  <sheetFormatPr defaultRowHeight="12" customHeight="1"/>
  <cols>
    <col min="1" max="1" width="7.7109375" style="2" customWidth="1"/>
    <col min="2" max="2" width="2.42578125" style="2" customWidth="1"/>
    <col min="3" max="3" width="6.28515625" style="2" customWidth="1"/>
    <col min="4" max="4" width="8.28515625" style="2" customWidth="1"/>
    <col min="5" max="5" width="5" style="2" customWidth="1"/>
    <col min="6" max="6" width="6.5703125" style="2" customWidth="1"/>
    <col min="7" max="7" width="1.7109375" style="2" customWidth="1"/>
    <col min="8" max="8" width="4.7109375" style="2" customWidth="1"/>
    <col min="9" max="9" width="1.42578125" style="2" customWidth="1"/>
    <col min="10" max="10" width="6.7109375" style="2" customWidth="1"/>
    <col min="11" max="11" width="1.28515625" style="2" customWidth="1"/>
    <col min="12" max="12" width="6.7109375" style="2" customWidth="1"/>
    <col min="13" max="13" width="1.28515625" style="2" customWidth="1"/>
    <col min="14" max="14" width="6.7109375" style="2" customWidth="1"/>
    <col min="15" max="15" width="1.28515625" style="2" customWidth="1"/>
    <col min="16" max="16" width="6.7109375" style="2" customWidth="1"/>
    <col min="17" max="17" width="1.28515625" style="2" customWidth="1"/>
    <col min="18" max="18" width="6.7109375" style="2" customWidth="1"/>
    <col min="19" max="19" width="1.28515625" style="2" customWidth="1"/>
    <col min="20" max="20" width="6.7109375" style="2" customWidth="1"/>
    <col min="21" max="16384" width="9.140625" style="2"/>
  </cols>
  <sheetData>
    <row r="1" spans="1:21" ht="12" customHeight="1">
      <c r="A1" s="24" t="s">
        <v>505</v>
      </c>
      <c r="C1" s="24" t="s">
        <v>506</v>
      </c>
      <c r="D1" s="24"/>
      <c r="E1" s="24"/>
      <c r="F1" s="24"/>
      <c r="G1" s="24"/>
      <c r="H1" s="24"/>
      <c r="I1" s="24"/>
      <c r="J1" s="4"/>
      <c r="L1" s="4"/>
    </row>
    <row r="2" spans="1:21" ht="12" customHeight="1">
      <c r="A2" s="24"/>
      <c r="C2" s="2" t="s">
        <v>507</v>
      </c>
      <c r="D2" s="24"/>
      <c r="E2" s="24"/>
      <c r="F2" s="24"/>
      <c r="G2" s="24"/>
      <c r="H2" s="24"/>
      <c r="I2" s="24"/>
      <c r="J2" s="4"/>
      <c r="L2" s="4"/>
    </row>
    <row r="3" spans="1:21" ht="12" customHeight="1">
      <c r="A3" s="6"/>
      <c r="B3" s="3"/>
      <c r="C3" s="3"/>
      <c r="D3" s="6"/>
      <c r="E3" s="3"/>
      <c r="F3" s="3"/>
      <c r="G3" s="3"/>
      <c r="H3" s="6"/>
      <c r="I3" s="3"/>
      <c r="J3" s="6"/>
      <c r="K3" s="3"/>
      <c r="M3" s="3"/>
      <c r="N3" s="3"/>
      <c r="O3" s="7"/>
      <c r="S3" s="3"/>
      <c r="T3" s="3"/>
    </row>
    <row r="4" spans="1:21" ht="12" customHeight="1">
      <c r="A4" s="4"/>
      <c r="D4" s="4"/>
      <c r="H4" s="29"/>
      <c r="I4" s="7"/>
      <c r="J4" s="25">
        <v>2006</v>
      </c>
      <c r="K4" s="25"/>
      <c r="L4" s="25">
        <v>2007</v>
      </c>
      <c r="M4" s="25"/>
      <c r="N4" s="25">
        <v>2008</v>
      </c>
      <c r="O4" s="25"/>
      <c r="P4" s="25">
        <v>2009</v>
      </c>
      <c r="Q4" s="25"/>
      <c r="R4" s="25">
        <v>2010</v>
      </c>
      <c r="S4" s="25"/>
      <c r="T4" s="25">
        <v>2011</v>
      </c>
    </row>
    <row r="5" spans="1:21" ht="12" customHeight="1">
      <c r="A5" s="4" t="s">
        <v>508</v>
      </c>
      <c r="B5" s="4"/>
      <c r="D5" s="4"/>
      <c r="H5" s="4"/>
    </row>
    <row r="6" spans="1:21" ht="12" customHeight="1">
      <c r="A6" s="4" t="s">
        <v>509</v>
      </c>
      <c r="D6" s="4"/>
      <c r="F6" s="4"/>
      <c r="H6" s="4"/>
      <c r="J6" s="2">
        <v>133</v>
      </c>
      <c r="L6" s="2">
        <v>128</v>
      </c>
      <c r="N6" s="2">
        <v>140</v>
      </c>
      <c r="P6" s="2">
        <v>106</v>
      </c>
      <c r="R6" s="2">
        <v>132</v>
      </c>
      <c r="T6" s="2">
        <v>83</v>
      </c>
    </row>
    <row r="7" spans="1:21" ht="12" customHeight="1">
      <c r="A7" s="4" t="s">
        <v>510</v>
      </c>
      <c r="D7" s="4"/>
      <c r="F7" s="4"/>
      <c r="H7" s="4"/>
      <c r="J7" s="2">
        <v>38</v>
      </c>
      <c r="L7" s="2">
        <v>32</v>
      </c>
      <c r="N7" s="2">
        <v>41</v>
      </c>
      <c r="P7" s="2">
        <v>32</v>
      </c>
      <c r="R7" s="2">
        <v>31</v>
      </c>
      <c r="T7" s="2">
        <v>22</v>
      </c>
    </row>
    <row r="8" spans="1:21" ht="12" customHeight="1">
      <c r="A8" s="2" t="s">
        <v>511</v>
      </c>
      <c r="B8" s="4"/>
    </row>
    <row r="9" spans="1:21" ht="12" customHeight="1">
      <c r="A9" s="3" t="s">
        <v>512</v>
      </c>
      <c r="B9" s="3"/>
      <c r="C9" s="3"/>
      <c r="D9" s="3"/>
      <c r="E9" s="3"/>
      <c r="F9" s="3"/>
      <c r="G9" s="3"/>
      <c r="H9" s="3"/>
      <c r="I9" s="3"/>
      <c r="J9" s="3">
        <v>16</v>
      </c>
      <c r="K9" s="3"/>
      <c r="L9" s="3">
        <v>14</v>
      </c>
      <c r="M9" s="3"/>
      <c r="N9" s="3">
        <v>26</v>
      </c>
      <c r="O9" s="3"/>
      <c r="P9" s="3">
        <v>17</v>
      </c>
      <c r="Q9" s="3"/>
      <c r="R9" s="3">
        <v>18</v>
      </c>
      <c r="S9" s="3"/>
      <c r="T9" s="3">
        <v>15</v>
      </c>
    </row>
    <row r="10" spans="1:21" ht="12" customHeight="1">
      <c r="A10" s="25" t="s">
        <v>99</v>
      </c>
      <c r="B10" s="25"/>
      <c r="C10" s="25"/>
      <c r="D10" s="25"/>
      <c r="E10" s="25"/>
      <c r="F10" s="25"/>
      <c r="G10" s="25"/>
      <c r="H10" s="25"/>
      <c r="I10" s="25"/>
      <c r="J10" s="25">
        <f>J6+J9</f>
        <v>149</v>
      </c>
      <c r="K10" s="25"/>
      <c r="L10" s="25">
        <f>SUM(L6,L9)</f>
        <v>142</v>
      </c>
      <c r="M10" s="25"/>
      <c r="N10" s="25">
        <f>SUM(N6,N9)</f>
        <v>166</v>
      </c>
      <c r="O10" s="25"/>
      <c r="P10" s="25">
        <f>SUM(P6,P9)</f>
        <v>123</v>
      </c>
      <c r="Q10" s="25"/>
      <c r="R10" s="25">
        <f>SUM(R6+R9)</f>
        <v>150</v>
      </c>
      <c r="S10" s="25"/>
      <c r="T10" s="25">
        <f>SUM(T6+T9)</f>
        <v>98</v>
      </c>
    </row>
    <row r="12" spans="1:21" ht="12" customHeight="1">
      <c r="A12" s="2" t="s">
        <v>513</v>
      </c>
    </row>
    <row r="13" spans="1:21" ht="12" customHeight="1">
      <c r="A13" s="4" t="s">
        <v>509</v>
      </c>
      <c r="J13" s="2">
        <v>118</v>
      </c>
      <c r="L13" s="2">
        <v>273</v>
      </c>
      <c r="N13" s="2">
        <v>76</v>
      </c>
      <c r="P13" s="2">
        <v>79</v>
      </c>
      <c r="R13" s="2">
        <v>122</v>
      </c>
      <c r="T13" s="2">
        <v>116</v>
      </c>
    </row>
    <row r="14" spans="1:21" ht="12" customHeight="1">
      <c r="A14" s="2" t="s">
        <v>511</v>
      </c>
    </row>
    <row r="15" spans="1:21" ht="12" customHeight="1">
      <c r="A15" s="3" t="s">
        <v>512</v>
      </c>
      <c r="B15" s="3"/>
      <c r="C15" s="3"/>
      <c r="D15" s="3"/>
      <c r="E15" s="3"/>
      <c r="F15" s="3"/>
      <c r="G15" s="3"/>
      <c r="H15" s="3"/>
      <c r="I15" s="3"/>
      <c r="J15" s="3">
        <v>28</v>
      </c>
      <c r="K15" s="3"/>
      <c r="L15" s="2">
        <v>153</v>
      </c>
      <c r="N15" s="2">
        <v>33</v>
      </c>
      <c r="P15" s="2">
        <v>35</v>
      </c>
      <c r="R15" s="3">
        <v>28</v>
      </c>
      <c r="S15" s="3"/>
      <c r="T15" s="3">
        <v>43</v>
      </c>
    </row>
    <row r="16" spans="1:21" ht="12" customHeight="1">
      <c r="A16" s="3" t="s">
        <v>99</v>
      </c>
      <c r="B16" s="3"/>
      <c r="C16" s="3"/>
      <c r="D16" s="3"/>
      <c r="E16" s="3"/>
      <c r="F16" s="3"/>
      <c r="G16" s="3"/>
      <c r="H16" s="3"/>
      <c r="I16" s="3"/>
      <c r="J16" s="26">
        <f>SUM(J13:J15)</f>
        <v>146</v>
      </c>
      <c r="K16" s="25"/>
      <c r="L16" s="25">
        <f>SUM(L13,L15)</f>
        <v>426</v>
      </c>
      <c r="M16" s="25"/>
      <c r="N16" s="25">
        <f>SUM(N13,N15)</f>
        <v>109</v>
      </c>
      <c r="O16" s="25"/>
      <c r="P16" s="25">
        <f>SUM(P13,P15)</f>
        <v>114</v>
      </c>
      <c r="Q16" s="25"/>
      <c r="R16" s="25">
        <f>SUM(R13+R15)</f>
        <v>150</v>
      </c>
      <c r="S16" s="3"/>
      <c r="T16" s="3">
        <f>SUM(T13,T15)</f>
        <v>159</v>
      </c>
      <c r="U16" s="7"/>
    </row>
    <row r="18" spans="1:1" ht="12" customHeight="1">
      <c r="A18" s="9"/>
    </row>
    <row r="19" spans="1:1" ht="12" customHeight="1">
      <c r="A19" s="9"/>
    </row>
    <row r="20" spans="1:1" ht="12" customHeight="1">
      <c r="A20" s="9"/>
    </row>
    <row r="21" spans="1:1" ht="12" customHeight="1">
      <c r="A21" s="9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"/>
  <sheetViews>
    <sheetView workbookViewId="0">
      <selection activeCell="F40" sqref="F40"/>
    </sheetView>
  </sheetViews>
  <sheetFormatPr defaultRowHeight="12" customHeight="1"/>
  <cols>
    <col min="1" max="1" width="7.7109375" style="2" customWidth="1"/>
    <col min="2" max="2" width="2.42578125" style="2" customWidth="1"/>
    <col min="3" max="3" width="6.28515625" style="2" customWidth="1"/>
    <col min="4" max="4" width="8.28515625" style="2" customWidth="1"/>
    <col min="5" max="5" width="5" style="2" customWidth="1"/>
    <col min="6" max="6" width="6.5703125" style="2" customWidth="1"/>
    <col min="7" max="7" width="1.7109375" style="2" customWidth="1"/>
    <col min="8" max="8" width="9.42578125" style="2" customWidth="1"/>
    <col min="9" max="9" width="1.42578125" style="2" customWidth="1"/>
    <col min="10" max="10" width="6.7109375" style="2" customWidth="1"/>
    <col min="11" max="11" width="1.28515625" style="2" customWidth="1"/>
    <col min="12" max="12" width="6.7109375" style="2" customWidth="1"/>
    <col min="13" max="13" width="1.28515625" style="2" customWidth="1"/>
    <col min="14" max="14" width="6.7109375" style="2" customWidth="1"/>
    <col min="15" max="15" width="1.28515625" style="2" customWidth="1"/>
    <col min="16" max="16" width="6.7109375" style="2" customWidth="1"/>
    <col min="17" max="17" width="1.28515625" style="2" customWidth="1"/>
    <col min="18" max="18" width="6.7109375" style="2" customWidth="1"/>
    <col min="19" max="19" width="1.28515625" style="2" customWidth="1"/>
    <col min="20" max="20" width="6.7109375" style="2" customWidth="1"/>
    <col min="21" max="16384" width="9.140625" style="2"/>
  </cols>
  <sheetData>
    <row r="1" spans="1:20" ht="12" customHeight="1">
      <c r="A1" s="24" t="s">
        <v>529</v>
      </c>
      <c r="C1" s="24" t="s">
        <v>686</v>
      </c>
      <c r="D1" s="24"/>
      <c r="E1" s="24"/>
      <c r="F1" s="24"/>
      <c r="G1" s="24"/>
      <c r="H1" s="24"/>
      <c r="I1" s="24"/>
      <c r="J1" s="4"/>
      <c r="L1" s="4"/>
      <c r="M1" s="4"/>
    </row>
    <row r="2" spans="1:20" ht="12" customHeight="1">
      <c r="A2" s="24"/>
      <c r="C2" s="2" t="s">
        <v>687</v>
      </c>
      <c r="D2" s="24"/>
      <c r="E2" s="24"/>
      <c r="F2" s="24"/>
      <c r="G2" s="24"/>
      <c r="H2" s="24"/>
      <c r="I2" s="24"/>
      <c r="J2" s="4"/>
      <c r="L2" s="4"/>
      <c r="M2" s="4"/>
    </row>
    <row r="3" spans="1:20" ht="12" customHeight="1">
      <c r="A3" s="6"/>
      <c r="B3" s="3"/>
      <c r="C3" s="3"/>
      <c r="D3" s="6"/>
      <c r="E3" s="3"/>
      <c r="F3" s="3"/>
      <c r="G3" s="3"/>
      <c r="H3" s="6"/>
      <c r="I3" s="3"/>
      <c r="K3" s="7"/>
      <c r="M3" s="3"/>
      <c r="N3" s="3"/>
      <c r="O3" s="7"/>
      <c r="S3" s="3"/>
      <c r="T3" s="3"/>
    </row>
    <row r="4" spans="1:20" ht="12" customHeight="1">
      <c r="A4" s="4"/>
      <c r="D4" s="4"/>
      <c r="H4" s="29"/>
      <c r="I4" s="7"/>
      <c r="J4" s="25">
        <v>2006</v>
      </c>
      <c r="K4" s="25"/>
      <c r="L4" s="25">
        <v>2007</v>
      </c>
      <c r="M4" s="25"/>
      <c r="N4" s="25">
        <v>2008</v>
      </c>
      <c r="O4" s="25"/>
      <c r="P4" s="25">
        <v>2009</v>
      </c>
      <c r="Q4" s="25"/>
      <c r="R4" s="25">
        <v>2010</v>
      </c>
      <c r="S4" s="25"/>
      <c r="T4" s="25">
        <v>2011</v>
      </c>
    </row>
    <row r="5" spans="1:20" ht="12" customHeight="1">
      <c r="A5" s="4" t="s">
        <v>530</v>
      </c>
      <c r="B5" s="4"/>
      <c r="D5" s="4"/>
      <c r="H5" s="4"/>
    </row>
    <row r="6" spans="1:20" ht="12" customHeight="1">
      <c r="A6" s="4" t="s">
        <v>531</v>
      </c>
      <c r="B6" s="4"/>
      <c r="D6" s="4"/>
      <c r="H6" s="4"/>
    </row>
    <row r="7" spans="1:20" ht="12" customHeight="1">
      <c r="A7" s="4" t="s">
        <v>509</v>
      </c>
      <c r="D7" s="4"/>
      <c r="F7" s="4"/>
      <c r="H7" s="4"/>
      <c r="J7" s="4">
        <v>1698</v>
      </c>
      <c r="L7" s="4">
        <v>1675</v>
      </c>
      <c r="M7" s="4"/>
      <c r="N7" s="4">
        <v>1658</v>
      </c>
      <c r="O7" s="4"/>
      <c r="P7" s="2">
        <v>1596</v>
      </c>
      <c r="R7" s="4">
        <v>1562</v>
      </c>
      <c r="S7" s="4"/>
      <c r="T7" s="4">
        <v>1556</v>
      </c>
    </row>
    <row r="8" spans="1:20" ht="12" customHeight="1">
      <c r="A8" s="2" t="s">
        <v>511</v>
      </c>
      <c r="B8" s="4"/>
      <c r="J8" s="4"/>
      <c r="L8" s="4"/>
      <c r="M8" s="4"/>
      <c r="O8" s="4"/>
      <c r="R8" s="4"/>
      <c r="S8" s="4"/>
      <c r="T8" s="4"/>
    </row>
    <row r="9" spans="1:20" ht="12" customHeight="1">
      <c r="A9" s="3" t="s">
        <v>512</v>
      </c>
      <c r="B9" s="3"/>
      <c r="C9" s="3"/>
      <c r="D9" s="3"/>
      <c r="E9" s="3"/>
      <c r="F9" s="3"/>
      <c r="G9" s="3"/>
      <c r="H9" s="3"/>
      <c r="I9" s="3"/>
      <c r="J9" s="6">
        <v>378</v>
      </c>
      <c r="K9" s="3"/>
      <c r="L9" s="6">
        <v>313</v>
      </c>
      <c r="M9" s="6"/>
      <c r="N9" s="3">
        <v>436</v>
      </c>
      <c r="O9" s="6"/>
      <c r="P9" s="3">
        <v>420</v>
      </c>
      <c r="Q9" s="3"/>
      <c r="R9" s="6">
        <v>274</v>
      </c>
      <c r="S9" s="6"/>
      <c r="T9" s="6">
        <v>255</v>
      </c>
    </row>
    <row r="10" spans="1:20" ht="12" customHeight="1">
      <c r="A10" s="25" t="s">
        <v>99</v>
      </c>
      <c r="B10" s="25"/>
      <c r="C10" s="25"/>
      <c r="D10" s="25"/>
      <c r="E10" s="25"/>
      <c r="F10" s="25"/>
      <c r="G10" s="25"/>
      <c r="H10" s="25"/>
      <c r="I10" s="25"/>
      <c r="J10" s="26">
        <f>SUM(J7:J9)</f>
        <v>2076</v>
      </c>
      <c r="K10" s="25"/>
      <c r="L10" s="26">
        <f>SUM(L7,L9)</f>
        <v>1988</v>
      </c>
      <c r="M10" s="26"/>
      <c r="N10" s="26">
        <f>SUM(N7,N9)</f>
        <v>2094</v>
      </c>
      <c r="O10" s="26"/>
      <c r="P10" s="26">
        <f>SUM(P7,P9)</f>
        <v>2016</v>
      </c>
      <c r="Q10" s="25"/>
      <c r="R10" s="26">
        <f>SUM(R7:R9)</f>
        <v>1836</v>
      </c>
      <c r="S10" s="26"/>
      <c r="T10" s="26">
        <f>SUM(T9,T7)</f>
        <v>1811</v>
      </c>
    </row>
    <row r="11" spans="1:20" ht="12" customHeight="1">
      <c r="L11" s="4"/>
      <c r="M11" s="4"/>
      <c r="N11" s="4"/>
      <c r="O11" s="4"/>
    </row>
    <row r="12" spans="1:20" ht="12" customHeight="1">
      <c r="A12" s="4" t="s">
        <v>532</v>
      </c>
      <c r="L12" s="4"/>
      <c r="M12" s="4"/>
      <c r="N12" s="4"/>
      <c r="O12" s="4"/>
    </row>
    <row r="13" spans="1:20" ht="12" customHeight="1">
      <c r="A13" s="4" t="s">
        <v>533</v>
      </c>
      <c r="L13" s="4"/>
      <c r="M13" s="4"/>
      <c r="N13" s="4"/>
      <c r="O13" s="4"/>
    </row>
    <row r="14" spans="1:20" ht="12" customHeight="1">
      <c r="A14" s="4" t="s">
        <v>509</v>
      </c>
      <c r="J14" s="4">
        <v>133</v>
      </c>
      <c r="L14" s="4">
        <v>128</v>
      </c>
      <c r="M14" s="4"/>
      <c r="N14" s="2">
        <v>140</v>
      </c>
      <c r="O14" s="4"/>
      <c r="P14" s="2">
        <v>106</v>
      </c>
      <c r="R14" s="2">
        <v>132</v>
      </c>
      <c r="T14" s="2">
        <v>83</v>
      </c>
    </row>
    <row r="15" spans="1:20" ht="12" customHeight="1">
      <c r="A15" s="2" t="s">
        <v>511</v>
      </c>
      <c r="J15" s="4"/>
      <c r="L15" s="4"/>
      <c r="M15" s="4"/>
      <c r="O15" s="4"/>
    </row>
    <row r="16" spans="1:20" ht="12" customHeight="1">
      <c r="A16" s="3" t="s">
        <v>512</v>
      </c>
      <c r="B16" s="3"/>
      <c r="C16" s="3"/>
      <c r="D16" s="3"/>
      <c r="E16" s="3"/>
      <c r="F16" s="3"/>
      <c r="G16" s="3"/>
      <c r="H16" s="3"/>
      <c r="I16" s="3"/>
      <c r="J16" s="6">
        <v>16</v>
      </c>
      <c r="K16" s="3"/>
      <c r="L16" s="4">
        <v>14</v>
      </c>
      <c r="M16" s="8"/>
      <c r="N16" s="2">
        <v>26</v>
      </c>
      <c r="O16" s="4"/>
      <c r="P16" s="2">
        <v>17</v>
      </c>
      <c r="R16" s="3">
        <v>18</v>
      </c>
      <c r="S16" s="3"/>
      <c r="T16" s="3">
        <v>15</v>
      </c>
    </row>
    <row r="17" spans="1:20" ht="12" customHeight="1">
      <c r="A17" s="3" t="s">
        <v>99</v>
      </c>
      <c r="B17" s="3"/>
      <c r="C17" s="3"/>
      <c r="D17" s="3"/>
      <c r="E17" s="3"/>
      <c r="F17" s="3"/>
      <c r="G17" s="3"/>
      <c r="H17" s="3"/>
      <c r="I17" s="3"/>
      <c r="J17" s="25">
        <f>SUM(J14:J16)</f>
        <v>149</v>
      </c>
      <c r="K17" s="25"/>
      <c r="L17" s="26">
        <f>SUM(L14,L16)</f>
        <v>142</v>
      </c>
      <c r="M17" s="26"/>
      <c r="N17" s="26">
        <f>SUM(N14,N16)</f>
        <v>166</v>
      </c>
      <c r="O17" s="26"/>
      <c r="P17" s="26">
        <f>SUM(P14,P16)</f>
        <v>123</v>
      </c>
      <c r="Q17" s="25"/>
      <c r="R17" s="25">
        <f>SUM(R14:R16)</f>
        <v>150</v>
      </c>
      <c r="S17" s="25"/>
      <c r="T17" s="25">
        <f>SUM(T14:T16)</f>
        <v>98</v>
      </c>
    </row>
    <row r="19" spans="1:20" ht="12" customHeight="1">
      <c r="A19" s="9" t="s">
        <v>685</v>
      </c>
    </row>
    <row r="20" spans="1:20" ht="12" customHeight="1">
      <c r="A20" s="2" t="s">
        <v>534</v>
      </c>
    </row>
    <row r="21" spans="1:20" ht="12" customHeight="1">
      <c r="A21" s="2" t="s">
        <v>535</v>
      </c>
    </row>
    <row r="22" spans="1:20" ht="12" customHeight="1">
      <c r="A22" s="2" t="s">
        <v>536</v>
      </c>
    </row>
    <row r="23" spans="1:20" ht="12" customHeight="1">
      <c r="A23" s="2" t="s">
        <v>537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1"/>
  <sheetViews>
    <sheetView workbookViewId="0">
      <selection activeCell="H30" sqref="H30"/>
    </sheetView>
  </sheetViews>
  <sheetFormatPr defaultRowHeight="12" customHeight="1"/>
  <cols>
    <col min="1" max="1" width="2.5703125" style="2" customWidth="1"/>
    <col min="2" max="3" width="9.140625" style="2"/>
    <col min="4" max="4" width="3.5703125" style="2" customWidth="1"/>
    <col min="5" max="5" width="11.28515625" style="2" bestFit="1" customWidth="1"/>
    <col min="6" max="6" width="6.7109375" style="2" customWidth="1"/>
    <col min="7" max="7" width="1.28515625" style="2" customWidth="1"/>
    <col min="8" max="8" width="6.7109375" style="2" customWidth="1"/>
    <col min="9" max="9" width="1.7109375" style="2" customWidth="1"/>
    <col min="10" max="10" width="8.28515625" style="2" customWidth="1"/>
    <col min="11" max="11" width="1.28515625" style="2" customWidth="1"/>
    <col min="12" max="12" width="8.28515625" style="2" customWidth="1"/>
    <col min="13" max="13" width="1.7109375" style="2" customWidth="1"/>
    <col min="14" max="14" width="6.7109375" style="2" customWidth="1"/>
    <col min="15" max="15" width="1.28515625" style="2" customWidth="1"/>
    <col min="16" max="16" width="6.7109375" style="2" customWidth="1"/>
    <col min="17" max="17" width="1.7109375" style="2" customWidth="1"/>
    <col min="18" max="18" width="7.28515625" style="2" customWidth="1"/>
    <col min="19" max="19" width="1.28515625" style="2" customWidth="1"/>
    <col min="20" max="20" width="7.28515625" style="2" customWidth="1"/>
    <col min="21" max="16384" width="9.140625" style="2"/>
  </cols>
  <sheetData>
    <row r="1" spans="1:21" ht="12" customHeight="1">
      <c r="A1" s="24" t="s">
        <v>538</v>
      </c>
      <c r="B1" s="24"/>
      <c r="C1" s="24"/>
      <c r="D1" s="24" t="s">
        <v>539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2" customHeight="1">
      <c r="D2" s="2" t="s">
        <v>540</v>
      </c>
    </row>
    <row r="3" spans="1:21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</row>
    <row r="4" spans="1:21" ht="12" customHeight="1">
      <c r="A4" s="2" t="s">
        <v>541</v>
      </c>
      <c r="F4" s="2" t="s">
        <v>542</v>
      </c>
      <c r="J4" s="2" t="s">
        <v>543</v>
      </c>
      <c r="N4" s="2" t="s">
        <v>544</v>
      </c>
      <c r="R4" s="2" t="s">
        <v>545</v>
      </c>
    </row>
    <row r="5" spans="1:21" ht="12" customHeight="1">
      <c r="A5" s="2" t="s">
        <v>688</v>
      </c>
      <c r="F5" s="2" t="s">
        <v>546</v>
      </c>
      <c r="J5" s="7" t="s">
        <v>547</v>
      </c>
      <c r="K5" s="7"/>
      <c r="L5" s="7"/>
      <c r="M5" s="7"/>
      <c r="N5" s="7" t="s">
        <v>548</v>
      </c>
      <c r="O5" s="7"/>
      <c r="P5" s="7"/>
      <c r="Q5" s="7"/>
      <c r="R5" s="7" t="s">
        <v>549</v>
      </c>
      <c r="S5" s="7"/>
      <c r="T5" s="7"/>
      <c r="U5" s="7"/>
    </row>
    <row r="6" spans="1:21" ht="12" customHeight="1">
      <c r="A6" s="2" t="s">
        <v>689</v>
      </c>
      <c r="F6" s="7" t="s">
        <v>550</v>
      </c>
      <c r="J6" s="30" t="s">
        <v>551</v>
      </c>
      <c r="N6" s="2" t="s">
        <v>552</v>
      </c>
      <c r="R6" s="2" t="s">
        <v>553</v>
      </c>
    </row>
    <row r="7" spans="1:21" ht="12" customHeight="1">
      <c r="F7" s="7" t="s">
        <v>554</v>
      </c>
      <c r="G7" s="7"/>
      <c r="H7" s="7"/>
      <c r="I7" s="7"/>
      <c r="J7" s="7" t="s">
        <v>555</v>
      </c>
      <c r="K7" s="7"/>
      <c r="L7" s="7"/>
      <c r="M7" s="7"/>
      <c r="N7" s="7" t="s">
        <v>556</v>
      </c>
      <c r="O7" s="7"/>
      <c r="P7" s="7"/>
      <c r="Q7" s="7"/>
      <c r="R7" s="7" t="s">
        <v>557</v>
      </c>
      <c r="S7" s="7"/>
      <c r="T7" s="7"/>
      <c r="U7" s="7"/>
    </row>
    <row r="8" spans="1:21" ht="12" customHeight="1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558</v>
      </c>
      <c r="S8" s="3"/>
      <c r="T8" s="3"/>
      <c r="U8" s="7"/>
    </row>
    <row r="9" spans="1:21" ht="12" customHeight="1">
      <c r="A9" s="3"/>
      <c r="B9" s="3"/>
      <c r="C9" s="3"/>
      <c r="D9" s="3"/>
      <c r="E9" s="3"/>
      <c r="F9" s="3">
        <v>2010</v>
      </c>
      <c r="G9" s="3"/>
      <c r="H9" s="3">
        <v>2011</v>
      </c>
      <c r="I9" s="3"/>
      <c r="J9" s="3">
        <v>2010</v>
      </c>
      <c r="K9" s="3"/>
      <c r="L9" s="3">
        <v>2011</v>
      </c>
      <c r="M9" s="3"/>
      <c r="N9" s="3">
        <v>2010</v>
      </c>
      <c r="O9" s="3"/>
      <c r="P9" s="3">
        <v>2011</v>
      </c>
      <c r="Q9" s="3"/>
      <c r="R9" s="3">
        <v>2010</v>
      </c>
      <c r="S9" s="3"/>
      <c r="T9" s="3">
        <v>2011</v>
      </c>
      <c r="U9" s="7"/>
    </row>
    <row r="11" spans="1:21" ht="12" customHeight="1">
      <c r="A11" s="2" t="s">
        <v>559</v>
      </c>
    </row>
    <row r="12" spans="1:21" ht="12" customHeight="1">
      <c r="A12" s="2" t="s">
        <v>560</v>
      </c>
    </row>
    <row r="13" spans="1:21" ht="12" customHeight="1">
      <c r="B13" s="2" t="s">
        <v>561</v>
      </c>
      <c r="E13" s="2" t="s">
        <v>562</v>
      </c>
      <c r="F13" s="2">
        <v>104</v>
      </c>
      <c r="G13" s="4"/>
      <c r="H13" s="2">
        <v>73</v>
      </c>
      <c r="J13" s="4">
        <v>1879</v>
      </c>
      <c r="K13" s="4"/>
      <c r="L13" s="4">
        <v>1867</v>
      </c>
      <c r="M13" s="4"/>
      <c r="N13" s="2">
        <v>1153</v>
      </c>
      <c r="O13" s="4"/>
      <c r="P13" s="2">
        <v>1302</v>
      </c>
      <c r="Q13" s="4"/>
      <c r="R13" s="2">
        <v>199</v>
      </c>
      <c r="S13" s="4"/>
      <c r="T13" s="2">
        <v>281</v>
      </c>
    </row>
    <row r="14" spans="1:21" ht="12" customHeight="1">
      <c r="B14" s="2" t="s">
        <v>563</v>
      </c>
      <c r="E14" s="2" t="s">
        <v>564</v>
      </c>
      <c r="F14" s="2">
        <v>7</v>
      </c>
      <c r="G14" s="4"/>
      <c r="H14" s="2">
        <v>25</v>
      </c>
      <c r="J14" s="2">
        <v>67</v>
      </c>
      <c r="K14" s="4"/>
      <c r="L14" s="2">
        <v>92</v>
      </c>
      <c r="M14" s="4"/>
      <c r="N14" s="2">
        <v>27</v>
      </c>
      <c r="O14" s="4"/>
      <c r="P14" s="2">
        <v>66</v>
      </c>
      <c r="Q14" s="4"/>
      <c r="R14" s="2">
        <v>9</v>
      </c>
      <c r="S14" s="4"/>
      <c r="T14" s="2">
        <v>16</v>
      </c>
    </row>
    <row r="15" spans="1:21" ht="12" customHeight="1">
      <c r="G15" s="4"/>
      <c r="K15" s="4"/>
      <c r="M15" s="4"/>
      <c r="O15" s="4"/>
      <c r="Q15" s="4"/>
      <c r="S15" s="4"/>
    </row>
    <row r="16" spans="1:21" ht="12" customHeight="1">
      <c r="A16" s="2" t="s">
        <v>565</v>
      </c>
      <c r="G16" s="4"/>
      <c r="K16" s="4"/>
      <c r="M16" s="4"/>
      <c r="O16" s="4"/>
      <c r="Q16" s="4"/>
      <c r="S16" s="4"/>
    </row>
    <row r="17" spans="1:20" ht="12" customHeight="1">
      <c r="A17" s="2" t="s">
        <v>566</v>
      </c>
      <c r="G17" s="4"/>
      <c r="K17" s="4"/>
      <c r="M17" s="4"/>
      <c r="O17" s="4"/>
      <c r="Q17" s="4"/>
      <c r="S17" s="4"/>
    </row>
    <row r="18" spans="1:20" ht="12" customHeight="1">
      <c r="B18" s="2" t="s">
        <v>561</v>
      </c>
      <c r="E18" s="2" t="s">
        <v>567</v>
      </c>
      <c r="F18" s="2">
        <v>203</v>
      </c>
      <c r="G18" s="4"/>
      <c r="H18" s="2">
        <v>218</v>
      </c>
      <c r="J18" s="4">
        <v>1578</v>
      </c>
      <c r="K18" s="4"/>
      <c r="L18" s="4">
        <v>1579</v>
      </c>
      <c r="M18" s="4"/>
      <c r="N18" s="2">
        <v>1003</v>
      </c>
      <c r="O18" s="4"/>
      <c r="P18" s="2">
        <v>1073</v>
      </c>
      <c r="Q18" s="4"/>
      <c r="R18" s="2">
        <v>232</v>
      </c>
      <c r="S18" s="31"/>
      <c r="T18" s="2">
        <v>302</v>
      </c>
    </row>
    <row r="19" spans="1:20" ht="12" customHeight="1">
      <c r="B19" s="2" t="s">
        <v>563</v>
      </c>
      <c r="E19" s="2" t="s">
        <v>568</v>
      </c>
      <c r="F19" s="2">
        <v>25</v>
      </c>
      <c r="G19" s="4"/>
      <c r="H19" s="2">
        <v>48</v>
      </c>
      <c r="J19" s="2">
        <v>314</v>
      </c>
      <c r="K19" s="4"/>
      <c r="L19" s="2">
        <v>343</v>
      </c>
      <c r="M19" s="4"/>
      <c r="N19" s="2">
        <v>140</v>
      </c>
      <c r="O19" s="4"/>
      <c r="P19" s="2">
        <v>238</v>
      </c>
      <c r="Q19" s="4"/>
      <c r="R19" s="2">
        <v>51</v>
      </c>
      <c r="S19" s="4"/>
      <c r="T19" s="2">
        <v>78</v>
      </c>
    </row>
    <row r="20" spans="1:20" ht="12" customHeight="1">
      <c r="G20" s="4"/>
      <c r="K20" s="4"/>
      <c r="M20" s="4"/>
      <c r="O20" s="4"/>
      <c r="Q20" s="4"/>
      <c r="S20" s="4"/>
    </row>
    <row r="21" spans="1:20" ht="12" customHeight="1">
      <c r="A21" s="2" t="s">
        <v>569</v>
      </c>
      <c r="G21" s="4"/>
      <c r="K21" s="4"/>
      <c r="M21" s="4"/>
      <c r="O21" s="4"/>
      <c r="Q21" s="4"/>
      <c r="S21" s="4"/>
    </row>
    <row r="22" spans="1:20" ht="12" customHeight="1">
      <c r="A22" s="2" t="s">
        <v>570</v>
      </c>
      <c r="G22" s="4"/>
      <c r="K22" s="4"/>
      <c r="M22" s="4"/>
      <c r="O22" s="4"/>
      <c r="Q22" s="4"/>
      <c r="S22" s="4"/>
    </row>
    <row r="23" spans="1:20" ht="12" customHeight="1">
      <c r="B23" s="2" t="s">
        <v>561</v>
      </c>
      <c r="E23" s="2" t="s">
        <v>571</v>
      </c>
      <c r="F23" s="2">
        <v>313</v>
      </c>
      <c r="G23" s="4"/>
      <c r="H23" s="2">
        <v>259</v>
      </c>
      <c r="J23" s="4">
        <v>3900</v>
      </c>
      <c r="K23" s="4"/>
      <c r="L23" s="4">
        <v>3721</v>
      </c>
      <c r="M23" s="4"/>
      <c r="N23" s="4">
        <v>1283</v>
      </c>
      <c r="O23" s="4"/>
      <c r="P23" s="4">
        <v>1378</v>
      </c>
      <c r="Q23" s="4"/>
      <c r="R23" s="2">
        <v>257</v>
      </c>
      <c r="S23" s="4"/>
      <c r="T23" s="2">
        <v>262</v>
      </c>
    </row>
    <row r="24" spans="1:20" ht="12" customHeight="1">
      <c r="B24" s="2" t="s">
        <v>563</v>
      </c>
      <c r="E24" s="2" t="s">
        <v>572</v>
      </c>
      <c r="F24" s="2">
        <v>47</v>
      </c>
      <c r="G24" s="4"/>
      <c r="H24" s="2">
        <v>56</v>
      </c>
      <c r="J24" s="2">
        <v>207</v>
      </c>
      <c r="K24" s="4"/>
      <c r="L24" s="2">
        <v>224</v>
      </c>
      <c r="M24" s="4"/>
      <c r="N24" s="2">
        <v>31</v>
      </c>
      <c r="O24" s="4"/>
      <c r="P24" s="2">
        <v>49</v>
      </c>
      <c r="Q24" s="4"/>
      <c r="R24" s="2">
        <v>207</v>
      </c>
      <c r="S24" s="4"/>
      <c r="T24" s="2">
        <v>33</v>
      </c>
    </row>
    <row r="25" spans="1:20" ht="12" customHeight="1">
      <c r="G25" s="4"/>
      <c r="K25" s="4"/>
      <c r="M25" s="4"/>
      <c r="O25" s="4"/>
      <c r="Q25" s="4"/>
      <c r="S25" s="4"/>
    </row>
    <row r="26" spans="1:20" ht="12" customHeight="1">
      <c r="A26" s="2" t="s">
        <v>573</v>
      </c>
      <c r="G26" s="4"/>
      <c r="K26" s="4"/>
      <c r="M26" s="4"/>
      <c r="O26" s="4"/>
      <c r="Q26" s="4"/>
      <c r="S26" s="4"/>
    </row>
    <row r="27" spans="1:20" ht="12" customHeight="1">
      <c r="A27" s="2" t="s">
        <v>574</v>
      </c>
      <c r="E27" s="2" t="s">
        <v>575</v>
      </c>
      <c r="F27" s="2">
        <v>76</v>
      </c>
      <c r="G27" s="4"/>
      <c r="H27" s="2">
        <v>93</v>
      </c>
      <c r="J27" s="4">
        <v>1534</v>
      </c>
      <c r="K27" s="4"/>
      <c r="L27" s="4">
        <v>1524</v>
      </c>
      <c r="M27" s="4"/>
      <c r="N27" s="4">
        <v>594</v>
      </c>
      <c r="O27" s="4"/>
      <c r="P27" s="4">
        <v>479</v>
      </c>
      <c r="Q27" s="4"/>
      <c r="R27" s="18" t="s">
        <v>184</v>
      </c>
      <c r="S27" s="4"/>
      <c r="T27" s="33" t="s">
        <v>184</v>
      </c>
    </row>
    <row r="28" spans="1:20" ht="12" customHeight="1">
      <c r="G28" s="4"/>
      <c r="K28" s="4"/>
      <c r="M28" s="4"/>
      <c r="O28" s="4"/>
      <c r="Q28" s="4"/>
      <c r="S28" s="4"/>
    </row>
    <row r="29" spans="1:20" ht="12" customHeight="1">
      <c r="A29" s="2" t="s">
        <v>576</v>
      </c>
      <c r="G29" s="4"/>
      <c r="K29" s="4"/>
      <c r="M29" s="4"/>
      <c r="O29" s="4"/>
      <c r="Q29" s="4"/>
      <c r="S29" s="4"/>
    </row>
    <row r="30" spans="1:20" ht="12" customHeight="1">
      <c r="A30" s="2" t="s">
        <v>577</v>
      </c>
      <c r="E30" s="2" t="s">
        <v>578</v>
      </c>
      <c r="F30" s="32" t="s">
        <v>184</v>
      </c>
      <c r="G30" s="4"/>
      <c r="H30" s="18" t="s">
        <v>184</v>
      </c>
      <c r="J30" s="2">
        <v>4</v>
      </c>
      <c r="K30" s="4"/>
      <c r="L30" s="2">
        <v>4</v>
      </c>
      <c r="M30" s="4"/>
      <c r="N30" s="18">
        <v>3</v>
      </c>
      <c r="O30" s="4"/>
      <c r="P30" s="18" t="s">
        <v>184</v>
      </c>
      <c r="Q30" s="4"/>
      <c r="R30" s="33" t="s">
        <v>184</v>
      </c>
      <c r="S30" s="4"/>
      <c r="T30" s="33" t="s">
        <v>184</v>
      </c>
    </row>
    <row r="31" spans="1:20" ht="12" customHeight="1">
      <c r="G31" s="4"/>
      <c r="K31" s="4"/>
      <c r="M31" s="4"/>
      <c r="O31" s="4"/>
      <c r="Q31" s="4"/>
      <c r="S31" s="4"/>
    </row>
    <row r="32" spans="1:20" ht="12" customHeight="1">
      <c r="A32" s="2" t="s">
        <v>579</v>
      </c>
      <c r="G32" s="4"/>
      <c r="K32" s="4"/>
      <c r="M32" s="4"/>
      <c r="O32" s="4"/>
      <c r="Q32" s="4"/>
      <c r="S32" s="4"/>
    </row>
    <row r="33" spans="1:20" ht="12" customHeight="1">
      <c r="A33" s="2" t="s">
        <v>580</v>
      </c>
      <c r="E33" s="2" t="s">
        <v>581</v>
      </c>
      <c r="F33" s="2">
        <v>73</v>
      </c>
      <c r="G33" s="4"/>
      <c r="H33" s="2">
        <v>45</v>
      </c>
      <c r="J33" s="4">
        <v>1538</v>
      </c>
      <c r="K33" s="4"/>
      <c r="L33" s="4">
        <v>1525</v>
      </c>
      <c r="M33" s="4"/>
      <c r="N33" s="2">
        <v>71</v>
      </c>
      <c r="O33" s="4"/>
      <c r="P33" s="2">
        <v>195</v>
      </c>
      <c r="Q33" s="4"/>
      <c r="R33" s="2">
        <v>184</v>
      </c>
      <c r="S33" s="4"/>
      <c r="T33" s="2">
        <v>260</v>
      </c>
    </row>
    <row r="34" spans="1:20" ht="12" customHeight="1">
      <c r="G34" s="4"/>
      <c r="K34" s="4"/>
      <c r="M34" s="4"/>
      <c r="O34" s="4"/>
      <c r="Q34" s="4"/>
      <c r="S34" s="4"/>
    </row>
    <row r="35" spans="1:20" ht="12" customHeight="1">
      <c r="A35" s="2" t="s">
        <v>582</v>
      </c>
      <c r="G35" s="4"/>
      <c r="K35" s="4"/>
      <c r="M35" s="4"/>
      <c r="O35" s="4"/>
      <c r="Q35" s="4"/>
      <c r="R35" s="33"/>
      <c r="S35" s="4"/>
      <c r="T35" s="33"/>
    </row>
    <row r="36" spans="1:20" ht="12" customHeight="1">
      <c r="A36" s="2" t="s">
        <v>583</v>
      </c>
      <c r="E36" s="2" t="s">
        <v>584</v>
      </c>
      <c r="F36" s="2">
        <v>78</v>
      </c>
      <c r="G36" s="4"/>
      <c r="H36" s="2">
        <v>112</v>
      </c>
      <c r="J36" s="2">
        <v>721</v>
      </c>
      <c r="K36" s="4"/>
      <c r="L36" s="2">
        <v>782</v>
      </c>
      <c r="M36" s="4"/>
      <c r="N36" s="2">
        <v>257</v>
      </c>
      <c r="O36" s="4"/>
      <c r="P36" s="2">
        <v>193</v>
      </c>
      <c r="Q36" s="4"/>
      <c r="R36" s="33" t="s">
        <v>184</v>
      </c>
      <c r="S36" s="34"/>
      <c r="T36" s="33" t="s">
        <v>184</v>
      </c>
    </row>
    <row r="37" spans="1:20" ht="12" customHeight="1">
      <c r="G37" s="4"/>
      <c r="K37" s="4"/>
      <c r="M37" s="4"/>
      <c r="O37" s="4"/>
      <c r="Q37" s="4"/>
      <c r="R37" s="33"/>
      <c r="S37" s="4"/>
      <c r="T37" s="33"/>
    </row>
    <row r="38" spans="1:20" ht="12" customHeight="1">
      <c r="A38" s="2" t="s">
        <v>585</v>
      </c>
      <c r="G38" s="4"/>
      <c r="K38" s="4"/>
      <c r="M38" s="4"/>
      <c r="O38" s="4"/>
      <c r="Q38" s="4"/>
      <c r="R38" s="33"/>
      <c r="S38" s="4"/>
      <c r="T38" s="33"/>
    </row>
    <row r="39" spans="1:20" ht="12" customHeight="1">
      <c r="A39" s="2" t="s">
        <v>586</v>
      </c>
      <c r="E39" s="2" t="s">
        <v>587</v>
      </c>
      <c r="F39" s="2">
        <v>53</v>
      </c>
      <c r="G39" s="4"/>
      <c r="H39" s="2">
        <v>37</v>
      </c>
      <c r="J39" s="2">
        <v>787</v>
      </c>
      <c r="K39" s="4"/>
      <c r="L39" s="2">
        <v>780</v>
      </c>
      <c r="M39" s="4"/>
      <c r="N39" s="2">
        <v>307</v>
      </c>
      <c r="O39" s="4"/>
      <c r="P39" s="2">
        <v>405</v>
      </c>
      <c r="Q39" s="4"/>
      <c r="R39" s="33">
        <v>201</v>
      </c>
      <c r="S39" s="4"/>
      <c r="T39" s="33">
        <v>104</v>
      </c>
    </row>
    <row r="40" spans="1:20" ht="12" customHeight="1">
      <c r="G40" s="4"/>
      <c r="K40" s="4"/>
      <c r="M40" s="4"/>
      <c r="O40" s="4"/>
      <c r="Q40" s="4"/>
      <c r="R40" s="33"/>
      <c r="S40" s="4"/>
      <c r="T40" s="33"/>
    </row>
    <row r="41" spans="1:20" ht="12" customHeight="1">
      <c r="A41" s="2" t="s">
        <v>588</v>
      </c>
      <c r="G41" s="4"/>
      <c r="K41" s="4"/>
      <c r="M41" s="4"/>
      <c r="O41" s="4"/>
      <c r="Q41" s="4"/>
      <c r="R41" s="33"/>
      <c r="S41" s="4"/>
      <c r="T41" s="33"/>
    </row>
    <row r="42" spans="1:20" ht="12" customHeight="1">
      <c r="A42" s="2" t="s">
        <v>589</v>
      </c>
      <c r="G42" s="4"/>
      <c r="K42" s="4"/>
      <c r="M42" s="4"/>
      <c r="O42" s="4"/>
      <c r="Q42" s="4"/>
      <c r="R42" s="33"/>
      <c r="S42" s="4"/>
      <c r="T42" s="33"/>
    </row>
    <row r="43" spans="1:20" ht="12" customHeight="1">
      <c r="A43" s="2" t="s">
        <v>590</v>
      </c>
      <c r="G43" s="4"/>
      <c r="K43" s="4"/>
      <c r="M43" s="4"/>
      <c r="O43" s="4"/>
      <c r="Q43" s="4"/>
      <c r="R43" s="33"/>
      <c r="S43" s="4"/>
      <c r="T43" s="33"/>
    </row>
    <row r="44" spans="1:20" ht="12" customHeight="1">
      <c r="A44" s="2" t="s">
        <v>591</v>
      </c>
      <c r="E44" s="2" t="s">
        <v>592</v>
      </c>
      <c r="F44" s="18" t="s">
        <v>184</v>
      </c>
      <c r="G44" s="4"/>
      <c r="H44" s="2">
        <v>2</v>
      </c>
      <c r="J44" s="2">
        <v>89</v>
      </c>
      <c r="K44" s="4"/>
      <c r="L44" s="2">
        <v>88</v>
      </c>
      <c r="M44" s="4"/>
      <c r="N44" s="2">
        <v>23</v>
      </c>
      <c r="O44" s="4"/>
      <c r="P44" s="2">
        <v>9</v>
      </c>
      <c r="Q44" s="4"/>
      <c r="R44" s="33" t="s">
        <v>184</v>
      </c>
      <c r="S44" s="4"/>
      <c r="T44" s="33" t="s">
        <v>184</v>
      </c>
    </row>
    <row r="45" spans="1:20" ht="12" customHeight="1">
      <c r="G45" s="4"/>
      <c r="K45" s="4"/>
      <c r="M45" s="4"/>
      <c r="O45" s="4"/>
      <c r="Q45" s="4"/>
      <c r="R45" s="33"/>
      <c r="S45" s="4"/>
      <c r="T45" s="33"/>
    </row>
    <row r="46" spans="1:20" ht="12" customHeight="1">
      <c r="A46" s="2" t="s">
        <v>593</v>
      </c>
      <c r="G46" s="4"/>
      <c r="K46" s="4"/>
      <c r="M46" s="4"/>
      <c r="O46" s="4"/>
      <c r="Q46" s="4"/>
      <c r="R46" s="33"/>
      <c r="S46" s="4"/>
      <c r="T46" s="33"/>
    </row>
    <row r="47" spans="1:20" ht="12" customHeight="1">
      <c r="A47" s="3" t="s">
        <v>594</v>
      </c>
      <c r="B47" s="3"/>
      <c r="C47" s="3"/>
      <c r="D47" s="3"/>
      <c r="E47" s="3" t="s">
        <v>595</v>
      </c>
      <c r="F47" s="20" t="s">
        <v>184</v>
      </c>
      <c r="G47" s="6"/>
      <c r="H47" s="2">
        <v>4</v>
      </c>
      <c r="J47" s="3">
        <v>87</v>
      </c>
      <c r="K47" s="6"/>
      <c r="L47" s="3">
        <v>83</v>
      </c>
      <c r="M47" s="6"/>
      <c r="N47" s="3">
        <v>20</v>
      </c>
      <c r="O47" s="6"/>
      <c r="P47" s="3">
        <v>15</v>
      </c>
      <c r="Q47" s="6"/>
      <c r="R47" s="35" t="s">
        <v>184</v>
      </c>
      <c r="S47" s="6"/>
      <c r="T47" s="35" t="s">
        <v>184</v>
      </c>
    </row>
    <row r="48" spans="1:20" ht="12" customHeight="1">
      <c r="A48" s="3" t="s">
        <v>99</v>
      </c>
      <c r="B48" s="3"/>
      <c r="C48" s="3"/>
      <c r="D48" s="3"/>
      <c r="E48" s="3"/>
      <c r="F48" s="26">
        <f>SUM(F13:F47)</f>
        <v>979</v>
      </c>
      <c r="G48" s="26"/>
      <c r="H48" s="26">
        <f>SUM(H13:H47)</f>
        <v>972</v>
      </c>
      <c r="I48" s="26"/>
      <c r="J48" s="26">
        <f>SUM(J13:J47)</f>
        <v>12705</v>
      </c>
      <c r="K48" s="6"/>
      <c r="L48" s="26">
        <f>SUM(L13:L47)</f>
        <v>12612</v>
      </c>
      <c r="M48" s="6"/>
      <c r="N48" s="26">
        <f>SUM(N13:N47)</f>
        <v>4912</v>
      </c>
      <c r="O48" s="6"/>
      <c r="P48" s="26">
        <f>SUM(P13:P47)</f>
        <v>5402</v>
      </c>
      <c r="Q48" s="6"/>
      <c r="R48" s="26">
        <f>SUM(R13:R47)</f>
        <v>1340</v>
      </c>
      <c r="S48" s="36"/>
      <c r="T48" s="26">
        <f>SUM(T13:T47)</f>
        <v>1336</v>
      </c>
    </row>
    <row r="50" spans="1:1" ht="12" customHeight="1">
      <c r="A50" s="9" t="s">
        <v>690</v>
      </c>
    </row>
    <row r="51" spans="1:1" ht="12" customHeight="1">
      <c r="A51" s="2" t="s">
        <v>596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Q12" sqref="Q12"/>
    </sheetView>
  </sheetViews>
  <sheetFormatPr defaultRowHeight="12" customHeight="1"/>
  <cols>
    <col min="1" max="1" width="2.42578125" style="13" customWidth="1"/>
    <col min="2" max="2" width="1.5703125" style="13" customWidth="1"/>
    <col min="3" max="3" width="7.140625" style="13" customWidth="1"/>
    <col min="4" max="4" width="36.7109375" style="13" customWidth="1"/>
    <col min="5" max="6" width="2.28515625" style="13" customWidth="1"/>
    <col min="7" max="7" width="6.7109375" style="47" customWidth="1"/>
    <col min="8" max="8" width="1.140625" style="47" bestFit="1" customWidth="1"/>
    <col min="9" max="9" width="6.7109375" style="47" customWidth="1"/>
    <col min="10" max="10" width="1.140625" style="47" bestFit="1" customWidth="1"/>
    <col min="11" max="11" width="6.7109375" style="47" customWidth="1"/>
    <col min="12" max="12" width="1.140625" style="47" bestFit="1" customWidth="1"/>
    <col min="13" max="13" width="6.7109375" style="64" customWidth="1"/>
    <col min="14" max="14" width="1.140625" style="64" bestFit="1" customWidth="1"/>
    <col min="15" max="15" width="6.7109375" style="47" customWidth="1"/>
    <col min="16" max="16" width="1.28515625" style="13" customWidth="1"/>
    <col min="17" max="16384" width="9.140625" style="13"/>
  </cols>
  <sheetData>
    <row r="1" spans="1:16" s="63" customFormat="1" ht="12" customHeight="1">
      <c r="A1" s="63" t="s">
        <v>194</v>
      </c>
      <c r="D1" s="63" t="s">
        <v>195</v>
      </c>
      <c r="G1" s="64"/>
      <c r="H1" s="64"/>
      <c r="I1" s="64"/>
      <c r="J1" s="64"/>
      <c r="K1" s="64"/>
      <c r="L1" s="64"/>
      <c r="M1" s="64"/>
      <c r="N1" s="64"/>
      <c r="O1" s="64"/>
    </row>
    <row r="2" spans="1:16" ht="12" customHeight="1">
      <c r="D2" s="63" t="s">
        <v>196</v>
      </c>
    </row>
    <row r="3" spans="1:16" ht="12" customHeight="1">
      <c r="D3" s="13" t="s">
        <v>197</v>
      </c>
    </row>
    <row r="4" spans="1:16" ht="12" customHeight="1">
      <c r="A4" s="37"/>
      <c r="B4" s="37"/>
      <c r="C4" s="37"/>
      <c r="D4" s="37" t="s">
        <v>198</v>
      </c>
      <c r="E4" s="37"/>
    </row>
    <row r="5" spans="1:16" ht="12" customHeight="1">
      <c r="A5" s="42"/>
      <c r="B5" s="42"/>
      <c r="C5" s="42"/>
      <c r="D5" s="42"/>
      <c r="E5" s="42"/>
      <c r="G5" s="43"/>
      <c r="I5" s="43"/>
      <c r="J5" s="43"/>
      <c r="K5" s="43"/>
      <c r="L5" s="43"/>
      <c r="M5" s="65"/>
      <c r="N5" s="65"/>
      <c r="O5" s="43"/>
      <c r="P5" s="42"/>
    </row>
    <row r="6" spans="1:16" s="37" customFormat="1" ht="12" customHeight="1">
      <c r="A6" s="37" t="s">
        <v>199</v>
      </c>
      <c r="F6" s="38"/>
      <c r="G6" s="39"/>
      <c r="H6" s="40"/>
      <c r="I6" s="39"/>
      <c r="J6" s="39"/>
      <c r="K6" s="39"/>
      <c r="L6" s="39"/>
      <c r="M6" s="41"/>
      <c r="N6" s="41"/>
      <c r="O6" s="39"/>
    </row>
    <row r="7" spans="1:16" s="37" customFormat="1" ht="12" customHeight="1">
      <c r="A7" s="37" t="s">
        <v>200</v>
      </c>
      <c r="E7" s="42"/>
      <c r="F7" s="42"/>
      <c r="G7" s="43"/>
      <c r="H7" s="43"/>
      <c r="I7" s="43"/>
      <c r="J7" s="43"/>
      <c r="K7" s="43"/>
      <c r="L7" s="39"/>
      <c r="M7" s="41"/>
      <c r="N7" s="41"/>
      <c r="O7" s="39"/>
    </row>
    <row r="8" spans="1:16" ht="12" customHeight="1">
      <c r="A8" s="42"/>
      <c r="B8" s="42"/>
      <c r="C8" s="42"/>
      <c r="D8" s="42"/>
      <c r="E8" s="42"/>
      <c r="F8" s="44"/>
      <c r="G8" s="45">
        <v>2007</v>
      </c>
      <c r="H8" s="45"/>
      <c r="I8" s="45">
        <v>2008</v>
      </c>
      <c r="J8" s="45"/>
      <c r="K8" s="45">
        <v>2009</v>
      </c>
      <c r="L8" s="45"/>
      <c r="M8" s="45">
        <v>2010</v>
      </c>
      <c r="N8" s="45"/>
      <c r="O8" s="45">
        <v>2011</v>
      </c>
      <c r="P8" s="44"/>
    </row>
    <row r="9" spans="1:16" ht="12" customHeight="1">
      <c r="A9" s="46" t="s">
        <v>201</v>
      </c>
      <c r="B9" s="46"/>
      <c r="C9" s="46"/>
      <c r="D9" s="46"/>
      <c r="E9" s="47"/>
      <c r="G9" s="48">
        <v>18</v>
      </c>
      <c r="H9" s="48"/>
      <c r="I9" s="48" t="s">
        <v>202</v>
      </c>
      <c r="J9" s="48"/>
      <c r="K9" s="49">
        <v>23</v>
      </c>
      <c r="L9" s="48"/>
      <c r="M9" s="49" t="s">
        <v>203</v>
      </c>
      <c r="N9" s="48"/>
      <c r="O9" s="50" t="s">
        <v>204</v>
      </c>
    </row>
    <row r="10" spans="1:16" s="52" customFormat="1" ht="12" customHeight="1">
      <c r="A10" s="51" t="s">
        <v>205</v>
      </c>
      <c r="B10" s="51"/>
      <c r="C10" s="51"/>
      <c r="D10" s="51"/>
      <c r="G10" s="48">
        <v>102</v>
      </c>
      <c r="H10" s="48"/>
      <c r="I10" s="48" t="s">
        <v>202</v>
      </c>
      <c r="J10" s="48"/>
      <c r="K10" s="49">
        <v>120</v>
      </c>
      <c r="L10" s="48"/>
      <c r="M10" s="49">
        <v>119</v>
      </c>
      <c r="N10" s="48"/>
      <c r="O10" s="48" t="s">
        <v>203</v>
      </c>
    </row>
    <row r="11" spans="1:16" s="52" customFormat="1" ht="12" customHeight="1">
      <c r="A11" s="51" t="s">
        <v>206</v>
      </c>
      <c r="B11" s="51"/>
      <c r="C11" s="51"/>
      <c r="D11" s="51"/>
      <c r="G11" s="48">
        <v>35</v>
      </c>
      <c r="H11" s="48"/>
      <c r="I11" s="48" t="s">
        <v>202</v>
      </c>
      <c r="J11" s="48"/>
      <c r="K11" s="49">
        <v>67</v>
      </c>
      <c r="L11" s="48"/>
      <c r="M11" s="49">
        <v>69</v>
      </c>
      <c r="N11" s="48"/>
      <c r="O11" s="49">
        <v>70</v>
      </c>
    </row>
    <row r="12" spans="1:16" s="52" customFormat="1" ht="12" customHeight="1">
      <c r="A12" s="51" t="s">
        <v>207</v>
      </c>
      <c r="B12" s="51"/>
      <c r="C12" s="51"/>
      <c r="D12" s="51"/>
      <c r="G12" s="48">
        <v>10</v>
      </c>
      <c r="H12" s="48"/>
      <c r="I12" s="48" t="s">
        <v>202</v>
      </c>
      <c r="J12" s="48"/>
      <c r="K12" s="49">
        <v>10</v>
      </c>
      <c r="L12" s="48"/>
      <c r="M12" s="49">
        <v>12</v>
      </c>
      <c r="N12" s="48"/>
      <c r="O12" s="49">
        <v>10</v>
      </c>
    </row>
    <row r="13" spans="1:16" s="52" customFormat="1" ht="12" customHeight="1">
      <c r="A13" s="51" t="s">
        <v>208</v>
      </c>
      <c r="B13" s="51"/>
      <c r="C13" s="51"/>
      <c r="D13" s="51"/>
      <c r="G13" s="48">
        <v>9</v>
      </c>
      <c r="H13" s="48"/>
      <c r="I13" s="39">
        <v>6</v>
      </c>
      <c r="J13" s="39"/>
      <c r="K13" s="49">
        <v>6</v>
      </c>
      <c r="L13" s="39"/>
      <c r="M13" s="49">
        <v>9</v>
      </c>
      <c r="N13" s="39"/>
      <c r="O13" s="49">
        <v>7</v>
      </c>
    </row>
    <row r="14" spans="1:16" s="52" customFormat="1" ht="12" customHeight="1">
      <c r="A14" s="51" t="s">
        <v>209</v>
      </c>
      <c r="B14" s="51"/>
      <c r="C14" s="51"/>
      <c r="D14" s="51"/>
      <c r="E14" s="48"/>
      <c r="G14" s="48">
        <v>430</v>
      </c>
      <c r="H14" s="48"/>
      <c r="I14" s="39">
        <v>305</v>
      </c>
      <c r="J14" s="39"/>
      <c r="K14" s="49">
        <v>251</v>
      </c>
      <c r="L14" s="39"/>
      <c r="M14" s="49">
        <v>224</v>
      </c>
      <c r="N14" s="39"/>
      <c r="O14" s="50" t="s">
        <v>204</v>
      </c>
    </row>
    <row r="15" spans="1:16" s="52" customFormat="1" ht="12" customHeight="1">
      <c r="A15" s="51" t="s">
        <v>210</v>
      </c>
      <c r="B15" s="51"/>
      <c r="C15" s="51"/>
      <c r="D15" s="51"/>
      <c r="G15" s="48">
        <v>70</v>
      </c>
      <c r="H15" s="48"/>
      <c r="I15" s="39">
        <v>86</v>
      </c>
      <c r="J15" s="39"/>
      <c r="K15" s="49">
        <v>84</v>
      </c>
      <c r="L15" s="39"/>
      <c r="M15" s="49">
        <v>85</v>
      </c>
      <c r="N15" s="39"/>
      <c r="O15" s="50" t="s">
        <v>204</v>
      </c>
    </row>
    <row r="16" spans="1:16" s="52" customFormat="1" ht="12" customHeight="1">
      <c r="A16" s="51" t="s">
        <v>211</v>
      </c>
      <c r="B16" s="51"/>
      <c r="C16" s="51"/>
      <c r="D16" s="51"/>
      <c r="G16" s="48">
        <v>58</v>
      </c>
      <c r="H16" s="48"/>
      <c r="I16" s="39">
        <v>52</v>
      </c>
      <c r="J16" s="39"/>
      <c r="K16" s="49">
        <v>80</v>
      </c>
      <c r="L16" s="39"/>
      <c r="M16" s="49">
        <v>80</v>
      </c>
      <c r="N16" s="39"/>
      <c r="O16" s="49">
        <v>60</v>
      </c>
    </row>
    <row r="17" spans="1:15" s="52" customFormat="1" ht="12" customHeight="1">
      <c r="A17" s="51" t="s">
        <v>212</v>
      </c>
      <c r="B17" s="51"/>
      <c r="C17" s="51"/>
      <c r="D17" s="51"/>
      <c r="G17" s="48">
        <v>105</v>
      </c>
      <c r="H17" s="48"/>
      <c r="I17" s="39">
        <v>105</v>
      </c>
      <c r="J17" s="39"/>
      <c r="K17" s="49">
        <v>115</v>
      </c>
      <c r="L17" s="39"/>
      <c r="M17" s="49">
        <v>200</v>
      </c>
      <c r="N17" s="39"/>
      <c r="O17" s="50" t="s">
        <v>204</v>
      </c>
    </row>
    <row r="18" spans="1:15" s="52" customFormat="1" ht="12" customHeight="1">
      <c r="A18" s="51" t="s">
        <v>213</v>
      </c>
      <c r="B18" s="51"/>
      <c r="C18" s="51"/>
      <c r="D18" s="51"/>
      <c r="G18" s="48">
        <v>5</v>
      </c>
      <c r="H18" s="48"/>
      <c r="I18" s="48" t="s">
        <v>202</v>
      </c>
      <c r="J18" s="48"/>
      <c r="K18" s="49">
        <v>9</v>
      </c>
      <c r="L18" s="48"/>
      <c r="M18" s="49" t="s">
        <v>203</v>
      </c>
      <c r="N18" s="49"/>
      <c r="O18" s="49" t="s">
        <v>203</v>
      </c>
    </row>
    <row r="19" spans="1:15" s="52" customFormat="1" ht="12" customHeight="1">
      <c r="A19" s="51" t="s">
        <v>214</v>
      </c>
      <c r="B19" s="51"/>
      <c r="C19" s="51"/>
      <c r="D19" s="51"/>
      <c r="G19" s="48" t="s">
        <v>203</v>
      </c>
      <c r="H19" s="48"/>
      <c r="I19" s="48" t="s">
        <v>202</v>
      </c>
      <c r="J19" s="48"/>
      <c r="K19" s="49">
        <v>41</v>
      </c>
      <c r="L19" s="48"/>
      <c r="M19" s="49">
        <v>30</v>
      </c>
      <c r="N19" s="48"/>
      <c r="O19" s="49">
        <v>26</v>
      </c>
    </row>
    <row r="20" spans="1:15" s="52" customFormat="1" ht="12" customHeight="1">
      <c r="A20" s="51" t="s">
        <v>215</v>
      </c>
      <c r="B20" s="51"/>
      <c r="C20" s="51"/>
      <c r="D20" s="51"/>
      <c r="G20" s="48" t="s">
        <v>203</v>
      </c>
      <c r="H20" s="48"/>
      <c r="I20" s="53">
        <v>89</v>
      </c>
      <c r="J20" s="53"/>
      <c r="K20" s="49">
        <v>99</v>
      </c>
      <c r="L20" s="53"/>
      <c r="M20" s="49">
        <v>160</v>
      </c>
      <c r="N20" s="53"/>
      <c r="O20" s="49">
        <v>161</v>
      </c>
    </row>
    <row r="21" spans="1:15" s="52" customFormat="1" ht="12" customHeight="1">
      <c r="A21" s="51" t="s">
        <v>216</v>
      </c>
      <c r="B21" s="51"/>
      <c r="C21" s="51"/>
      <c r="D21" s="51"/>
      <c r="G21" s="48">
        <v>10</v>
      </c>
      <c r="H21" s="48"/>
      <c r="I21" s="48" t="s">
        <v>202</v>
      </c>
      <c r="J21" s="48"/>
      <c r="K21" s="49">
        <v>4</v>
      </c>
      <c r="L21" s="48"/>
      <c r="M21" s="49" t="s">
        <v>203</v>
      </c>
      <c r="N21" s="48"/>
      <c r="O21" s="49" t="s">
        <v>203</v>
      </c>
    </row>
    <row r="22" spans="1:15" s="52" customFormat="1" ht="12" customHeight="1">
      <c r="A22" s="51" t="s">
        <v>217</v>
      </c>
      <c r="B22" s="51"/>
      <c r="C22" s="51"/>
      <c r="D22" s="51"/>
      <c r="G22" s="48">
        <v>18</v>
      </c>
      <c r="H22" s="48"/>
      <c r="I22" s="48" t="s">
        <v>202</v>
      </c>
      <c r="J22" s="48"/>
      <c r="K22" s="49">
        <v>12</v>
      </c>
      <c r="L22" s="48"/>
      <c r="M22" s="49">
        <v>13</v>
      </c>
      <c r="N22" s="48"/>
      <c r="O22" s="49">
        <v>15</v>
      </c>
    </row>
    <row r="23" spans="1:15" s="52" customFormat="1" ht="12" customHeight="1">
      <c r="A23" s="51" t="s">
        <v>218</v>
      </c>
      <c r="B23" s="51"/>
      <c r="C23" s="51"/>
      <c r="D23" s="51"/>
      <c r="G23" s="48">
        <v>550</v>
      </c>
      <c r="H23" s="48"/>
      <c r="I23" s="39">
        <v>384</v>
      </c>
      <c r="J23" s="39"/>
      <c r="K23" s="49">
        <v>431</v>
      </c>
      <c r="L23" s="39"/>
      <c r="M23" s="49">
        <v>431</v>
      </c>
      <c r="N23" s="39"/>
      <c r="O23" s="49">
        <v>498</v>
      </c>
    </row>
    <row r="24" spans="1:15" s="52" customFormat="1" ht="12" customHeight="1">
      <c r="A24" s="51" t="s">
        <v>219</v>
      </c>
      <c r="B24" s="51"/>
      <c r="C24" s="51"/>
      <c r="D24" s="51"/>
      <c r="G24" s="48" t="s">
        <v>203</v>
      </c>
      <c r="H24" s="48"/>
      <c r="I24" s="53" t="s">
        <v>203</v>
      </c>
      <c r="J24" s="53"/>
      <c r="K24" s="49">
        <v>165</v>
      </c>
      <c r="L24" s="53"/>
      <c r="M24" s="49">
        <v>212</v>
      </c>
      <c r="N24" s="53"/>
      <c r="O24" s="49">
        <v>200</v>
      </c>
    </row>
    <row r="25" spans="1:15" s="52" customFormat="1" ht="12" customHeight="1">
      <c r="A25" s="51" t="s">
        <v>220</v>
      </c>
      <c r="B25" s="51"/>
      <c r="C25" s="51"/>
      <c r="D25" s="51"/>
      <c r="E25" s="48"/>
      <c r="G25" s="48">
        <v>139</v>
      </c>
      <c r="H25" s="48"/>
      <c r="I25" s="50" t="s">
        <v>204</v>
      </c>
      <c r="J25" s="50"/>
      <c r="K25" s="49" t="s">
        <v>204</v>
      </c>
      <c r="L25" s="50"/>
      <c r="M25" s="49" t="s">
        <v>204</v>
      </c>
      <c r="N25" s="49"/>
      <c r="O25" s="49" t="s">
        <v>204</v>
      </c>
    </row>
    <row r="26" spans="1:15" s="52" customFormat="1" ht="12" customHeight="1">
      <c r="A26" s="51" t="s">
        <v>221</v>
      </c>
      <c r="B26" s="51"/>
      <c r="C26" s="51"/>
      <c r="D26" s="51"/>
      <c r="G26" s="48">
        <v>234</v>
      </c>
      <c r="H26" s="48"/>
      <c r="I26" s="48">
        <v>287</v>
      </c>
      <c r="J26" s="48"/>
      <c r="K26" s="49">
        <v>252</v>
      </c>
      <c r="L26" s="48"/>
      <c r="M26" s="49">
        <v>280</v>
      </c>
      <c r="N26" s="48"/>
      <c r="O26" s="49">
        <v>242</v>
      </c>
    </row>
    <row r="27" spans="1:15" s="52" customFormat="1" ht="12" customHeight="1">
      <c r="A27" s="51" t="s">
        <v>222</v>
      </c>
      <c r="B27" s="51"/>
      <c r="C27" s="51"/>
      <c r="D27" s="51"/>
      <c r="G27" s="48" t="s">
        <v>203</v>
      </c>
      <c r="H27" s="48"/>
      <c r="I27" s="39">
        <v>17</v>
      </c>
      <c r="J27" s="39"/>
      <c r="K27" s="49" t="s">
        <v>203</v>
      </c>
      <c r="L27" s="39"/>
      <c r="M27" s="49" t="s">
        <v>203</v>
      </c>
      <c r="N27" s="39"/>
      <c r="O27" s="49">
        <v>27</v>
      </c>
    </row>
    <row r="28" spans="1:15" s="52" customFormat="1" ht="12" customHeight="1">
      <c r="A28" s="51" t="s">
        <v>223</v>
      </c>
      <c r="B28" s="51"/>
      <c r="C28" s="51"/>
      <c r="D28" s="51"/>
      <c r="G28" s="48" t="s">
        <v>203</v>
      </c>
      <c r="H28" s="48"/>
      <c r="I28" s="39">
        <v>74</v>
      </c>
      <c r="J28" s="39"/>
      <c r="K28" s="49" t="s">
        <v>203</v>
      </c>
      <c r="L28" s="39"/>
      <c r="M28" s="49">
        <v>75</v>
      </c>
      <c r="N28" s="53"/>
      <c r="O28" s="49" t="s">
        <v>203</v>
      </c>
    </row>
    <row r="29" spans="1:15" s="52" customFormat="1" ht="12" customHeight="1">
      <c r="A29" s="51" t="s">
        <v>224</v>
      </c>
      <c r="B29" s="51"/>
      <c r="C29" s="51"/>
      <c r="D29" s="51"/>
      <c r="G29" s="48">
        <v>23</v>
      </c>
      <c r="H29" s="48"/>
      <c r="I29" s="39">
        <v>24</v>
      </c>
      <c r="J29" s="39"/>
      <c r="K29" s="49">
        <v>30</v>
      </c>
      <c r="L29" s="39"/>
      <c r="M29" s="49">
        <v>40</v>
      </c>
      <c r="N29" s="39"/>
      <c r="O29" s="49">
        <v>40</v>
      </c>
    </row>
    <row r="30" spans="1:15" s="52" customFormat="1" ht="12" customHeight="1">
      <c r="A30" s="51" t="s">
        <v>691</v>
      </c>
      <c r="B30" s="51"/>
      <c r="C30" s="51"/>
      <c r="D30" s="51"/>
      <c r="G30" s="50">
        <v>5454</v>
      </c>
      <c r="H30" s="54"/>
      <c r="I30" s="55">
        <v>5438</v>
      </c>
      <c r="J30" s="54"/>
      <c r="K30" s="49">
        <v>4315</v>
      </c>
      <c r="L30" s="54"/>
      <c r="M30" s="49">
        <v>3861</v>
      </c>
      <c r="N30" s="54"/>
      <c r="O30" s="49">
        <v>4086</v>
      </c>
    </row>
    <row r="31" spans="1:15" s="52" customFormat="1" ht="12" customHeight="1">
      <c r="A31" s="51" t="s">
        <v>225</v>
      </c>
      <c r="B31" s="51"/>
      <c r="C31" s="51"/>
      <c r="D31" s="51"/>
      <c r="E31" s="48"/>
      <c r="G31" s="48" t="s">
        <v>203</v>
      </c>
      <c r="H31" s="48"/>
      <c r="I31" s="48" t="s">
        <v>202</v>
      </c>
      <c r="J31" s="48"/>
      <c r="K31" s="49">
        <v>50</v>
      </c>
      <c r="L31" s="48"/>
      <c r="M31" s="49">
        <v>60</v>
      </c>
      <c r="N31" s="48"/>
      <c r="O31" s="49">
        <v>52</v>
      </c>
    </row>
    <row r="32" spans="1:15" s="52" customFormat="1" ht="12" customHeight="1">
      <c r="A32" s="51" t="s">
        <v>226</v>
      </c>
      <c r="B32" s="51"/>
      <c r="C32" s="51"/>
      <c r="D32" s="51"/>
      <c r="E32" s="48"/>
      <c r="G32" s="48" t="s">
        <v>203</v>
      </c>
      <c r="H32" s="48"/>
      <c r="I32" s="48">
        <v>316</v>
      </c>
      <c r="J32" s="48"/>
      <c r="K32" s="49">
        <v>226</v>
      </c>
      <c r="L32" s="48"/>
      <c r="M32" s="49">
        <v>172</v>
      </c>
      <c r="N32" s="48"/>
      <c r="O32" s="49">
        <v>190</v>
      </c>
    </row>
    <row r="33" spans="1:16" s="52" customFormat="1" ht="12" customHeight="1">
      <c r="A33" s="51" t="s">
        <v>227</v>
      </c>
      <c r="B33" s="51"/>
      <c r="C33" s="51"/>
      <c r="D33" s="51"/>
      <c r="E33" s="48"/>
      <c r="G33" s="48" t="s">
        <v>203</v>
      </c>
      <c r="H33" s="48"/>
      <c r="I33" s="48">
        <v>22</v>
      </c>
      <c r="J33" s="48"/>
      <c r="K33" s="49">
        <v>20</v>
      </c>
      <c r="L33" s="48"/>
      <c r="M33" s="50">
        <v>20</v>
      </c>
      <c r="N33" s="48"/>
      <c r="O33" s="50">
        <v>3</v>
      </c>
    </row>
    <row r="34" spans="1:16" s="52" customFormat="1" ht="12" customHeight="1">
      <c r="A34" s="51" t="s">
        <v>228</v>
      </c>
      <c r="B34" s="51"/>
      <c r="C34" s="51"/>
      <c r="D34" s="51"/>
      <c r="E34" s="48"/>
      <c r="G34" s="48">
        <v>6</v>
      </c>
      <c r="H34" s="48"/>
      <c r="I34" s="48" t="s">
        <v>203</v>
      </c>
      <c r="J34" s="48"/>
      <c r="K34" s="49">
        <v>8</v>
      </c>
      <c r="L34" s="48"/>
      <c r="M34" s="49">
        <v>20</v>
      </c>
      <c r="N34" s="48"/>
      <c r="O34" s="49">
        <v>16</v>
      </c>
    </row>
    <row r="35" spans="1:16" s="52" customFormat="1" ht="12" customHeight="1">
      <c r="A35" s="51" t="s">
        <v>229</v>
      </c>
      <c r="B35" s="51"/>
      <c r="C35" s="51"/>
      <c r="D35" s="51"/>
      <c r="E35" s="48"/>
      <c r="G35" s="48">
        <v>69</v>
      </c>
      <c r="H35" s="48"/>
      <c r="I35" s="39">
        <v>75</v>
      </c>
      <c r="J35" s="39"/>
      <c r="K35" s="49">
        <v>80</v>
      </c>
      <c r="L35" s="39"/>
      <c r="M35" s="49">
        <v>85</v>
      </c>
      <c r="N35" s="39"/>
      <c r="O35" s="49">
        <v>68</v>
      </c>
    </row>
    <row r="36" spans="1:16" s="52" customFormat="1" ht="12" customHeight="1">
      <c r="A36" s="51" t="s">
        <v>230</v>
      </c>
      <c r="B36" s="51"/>
      <c r="C36" s="51"/>
      <c r="D36" s="51"/>
      <c r="G36" s="48">
        <v>582</v>
      </c>
      <c r="H36" s="48"/>
      <c r="I36" s="39">
        <v>550</v>
      </c>
      <c r="J36" s="39"/>
      <c r="K36" s="49">
        <v>610</v>
      </c>
      <c r="L36" s="39"/>
      <c r="M36" s="49">
        <v>721</v>
      </c>
      <c r="N36" s="39"/>
      <c r="O36" s="49">
        <v>620</v>
      </c>
    </row>
    <row r="37" spans="1:16" s="52" customFormat="1" ht="12" customHeight="1">
      <c r="A37" s="51" t="s">
        <v>231</v>
      </c>
      <c r="B37" s="51"/>
      <c r="C37" s="51"/>
      <c r="D37" s="51"/>
      <c r="G37" s="48">
        <v>4</v>
      </c>
      <c r="H37" s="48"/>
      <c r="I37" s="48" t="s">
        <v>202</v>
      </c>
      <c r="J37" s="48"/>
      <c r="K37" s="49">
        <v>11</v>
      </c>
      <c r="L37" s="48"/>
      <c r="M37" s="49">
        <v>12</v>
      </c>
      <c r="N37" s="48"/>
      <c r="O37" s="49">
        <v>8</v>
      </c>
    </row>
    <row r="38" spans="1:16" s="52" customFormat="1" ht="12" customHeight="1">
      <c r="A38" s="51" t="s">
        <v>232</v>
      </c>
      <c r="B38" s="51"/>
      <c r="C38" s="51"/>
      <c r="D38" s="51"/>
      <c r="G38" s="48">
        <v>199</v>
      </c>
      <c r="H38" s="48"/>
      <c r="I38" s="39">
        <v>255</v>
      </c>
      <c r="J38" s="39"/>
      <c r="K38" s="49">
        <v>225</v>
      </c>
      <c r="L38" s="39"/>
      <c r="M38" s="49">
        <v>220</v>
      </c>
      <c r="N38" s="39"/>
      <c r="O38" s="49">
        <v>160</v>
      </c>
    </row>
    <row r="39" spans="1:16" ht="12" customHeight="1">
      <c r="A39" s="56" t="s">
        <v>233</v>
      </c>
      <c r="B39" s="56"/>
      <c r="C39" s="56"/>
      <c r="D39" s="56"/>
      <c r="G39" s="48" t="s">
        <v>203</v>
      </c>
      <c r="H39" s="48"/>
      <c r="I39" s="48" t="s">
        <v>203</v>
      </c>
      <c r="J39" s="48"/>
      <c r="K39" s="49">
        <v>330</v>
      </c>
      <c r="L39" s="48"/>
      <c r="M39" s="49" t="s">
        <v>203</v>
      </c>
      <c r="N39" s="48"/>
      <c r="O39" s="50" t="s">
        <v>204</v>
      </c>
    </row>
    <row r="40" spans="1:16" s="37" customFormat="1" ht="12" customHeight="1">
      <c r="A40" s="57" t="s">
        <v>99</v>
      </c>
      <c r="B40" s="42"/>
      <c r="C40" s="42"/>
      <c r="D40" s="42"/>
      <c r="E40" s="58"/>
      <c r="F40" s="44"/>
      <c r="G40" s="59">
        <f>SUM(G9:G39)</f>
        <v>8130</v>
      </c>
      <c r="H40" s="45"/>
      <c r="I40" s="59">
        <f>SUM(I9:I39)</f>
        <v>8085</v>
      </c>
      <c r="J40" s="59"/>
      <c r="K40" s="59">
        <f>SUM(K9:K39)</f>
        <v>7674</v>
      </c>
      <c r="L40" s="59"/>
      <c r="M40" s="59">
        <f>SUM(M9:M39)</f>
        <v>7210</v>
      </c>
      <c r="N40" s="59"/>
      <c r="O40" s="60">
        <f>SUM(O9:O39)</f>
        <v>6559</v>
      </c>
      <c r="P40" s="44"/>
    </row>
    <row r="41" spans="1:16" ht="12" customHeight="1">
      <c r="M41" s="47"/>
      <c r="N41" s="47"/>
      <c r="O41" s="66"/>
    </row>
    <row r="42" spans="1:16" ht="12" customHeight="1">
      <c r="O42" s="66"/>
    </row>
    <row r="43" spans="1:16" s="52" customFormat="1" ht="12" customHeight="1">
      <c r="A43" s="52" t="s">
        <v>692</v>
      </c>
      <c r="G43" s="48"/>
      <c r="H43" s="48"/>
      <c r="I43" s="48"/>
      <c r="J43" s="48"/>
      <c r="K43" s="48"/>
      <c r="L43" s="48"/>
      <c r="M43" s="61"/>
      <c r="N43" s="61"/>
      <c r="O43" s="49"/>
    </row>
    <row r="44" spans="1:16" s="52" customFormat="1" ht="12" customHeight="1">
      <c r="A44" s="52" t="s">
        <v>693</v>
      </c>
      <c r="G44" s="50">
        <v>21898</v>
      </c>
      <c r="H44" s="54"/>
      <c r="I44" s="50">
        <v>20496</v>
      </c>
      <c r="J44" s="54"/>
      <c r="K44" s="49">
        <v>17371</v>
      </c>
      <c r="L44" s="54"/>
      <c r="M44" s="49">
        <v>14862</v>
      </c>
      <c r="N44" s="54"/>
      <c r="O44" s="49">
        <v>15142</v>
      </c>
    </row>
    <row r="45" spans="1:16" s="52" customFormat="1" ht="12" customHeight="1">
      <c r="G45" s="50"/>
      <c r="H45" s="48"/>
      <c r="I45" s="50"/>
      <c r="J45" s="50"/>
      <c r="K45" s="50"/>
      <c r="L45" s="50"/>
      <c r="M45" s="61"/>
      <c r="N45" s="61"/>
      <c r="O45" s="49"/>
    </row>
    <row r="46" spans="1:16" ht="12" customHeight="1">
      <c r="A46" s="62" t="s">
        <v>694</v>
      </c>
    </row>
  </sheetData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29</vt:i4>
      </vt:variant>
      <vt:variant>
        <vt:lpstr>Namngivna områden</vt:lpstr>
      </vt:variant>
      <vt:variant>
        <vt:i4>2</vt:i4>
      </vt:variant>
    </vt:vector>
  </HeadingPairs>
  <TitlesOfParts>
    <vt:vector size="31" baseType="lpstr">
      <vt:lpstr>Blad1</vt:lpstr>
      <vt:lpstr>1.1</vt:lpstr>
      <vt:lpstr>1.2</vt:lpstr>
      <vt:lpstr>1.3</vt:lpstr>
      <vt:lpstr>2.1</vt:lpstr>
      <vt:lpstr>2.2</vt:lpstr>
      <vt:lpstr>2.3</vt:lpstr>
      <vt:lpstr>2.4</vt:lpstr>
      <vt:lpstr>3.1</vt:lpstr>
      <vt:lpstr>4.1</vt:lpstr>
      <vt:lpstr>4.2</vt:lpstr>
      <vt:lpstr>4.3</vt:lpstr>
      <vt:lpstr>4.4</vt:lpstr>
      <vt:lpstr>4.5</vt:lpstr>
      <vt:lpstr>4.6</vt:lpstr>
      <vt:lpstr>4.7</vt:lpstr>
      <vt:lpstr>4.8</vt:lpstr>
      <vt:lpstr>4.10</vt:lpstr>
      <vt:lpstr>4.9</vt:lpstr>
      <vt:lpstr>4.11</vt:lpstr>
      <vt:lpstr>5.1</vt:lpstr>
      <vt:lpstr>5.2</vt:lpstr>
      <vt:lpstr>5.3</vt:lpstr>
      <vt:lpstr>6.1</vt:lpstr>
      <vt:lpstr>6.2</vt:lpstr>
      <vt:lpstr>6.3</vt:lpstr>
      <vt:lpstr>6.4</vt:lpstr>
      <vt:lpstr>7.1</vt:lpstr>
      <vt:lpstr>8.1</vt:lpstr>
      <vt:lpstr>'4.2'!Utskriftsområde</vt:lpstr>
      <vt:lpstr>'8.1'!Utskriftsområde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Brobeck Håkan</dc:creator>
  <cp:lastModifiedBy>Carina Gustafsson</cp:lastModifiedBy>
  <cp:lastPrinted>2012-04-27T13:52:23Z</cp:lastPrinted>
  <dcterms:created xsi:type="dcterms:W3CDTF">2005-01-19T14:45:44Z</dcterms:created>
  <dcterms:modified xsi:type="dcterms:W3CDTF">2012-06-28T13:19:50Z</dcterms:modified>
</cp:coreProperties>
</file>